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05" yWindow="-15" windowWidth="11910" windowHeight="9720" tabRatio="599"/>
  </bookViews>
  <sheets>
    <sheet name="por Dirección" sheetId="32" r:id="rId1"/>
    <sheet name="No_misionales" sheetId="33" r:id="rId2"/>
    <sheet name="no misionales" sheetId="10" state="hidden" r:id="rId3"/>
  </sheets>
  <externalReferences>
    <externalReference r:id="rId4"/>
    <externalReference r:id="rId5"/>
    <externalReference r:id="rId6"/>
    <externalReference r:id="rId7"/>
  </externalReferences>
  <definedNames>
    <definedName name="___POA2" localSheetId="2">#REF!</definedName>
    <definedName name="___POA2">#REF!</definedName>
    <definedName name="_2">#REF!</definedName>
    <definedName name="_6">#REF!</definedName>
    <definedName name="_Fill" hidden="1">#REF!</definedName>
    <definedName name="_POA2" localSheetId="2">#REF!</definedName>
    <definedName name="_POA2">#REF!</definedName>
    <definedName name="a" localSheetId="2">[1]CPT!#REF!</definedName>
    <definedName name="a">[1]CPT!#REF!</definedName>
    <definedName name="aaa" localSheetId="2">#REF!</definedName>
    <definedName name="aaa">#REF!</definedName>
    <definedName name="_xlnm.Print_Area" localSheetId="1">No_misionales!$A$1:$J$155</definedName>
    <definedName name="_xlnm.Print_Area" localSheetId="0">'por Dirección'!$A$1:$K$265</definedName>
    <definedName name="ber">#REF!</definedName>
    <definedName name="CAP_10_1">[2]PFIngresos!$AI$1:$AK$2</definedName>
    <definedName name="CAP_10_27">[2]PFIngresos!$AM$1:$AO$2</definedName>
    <definedName name="CATA_2008">[3]Catalogo!$B$9:$F$2571</definedName>
    <definedName name="cc" localSheetId="2">#REF!</definedName>
    <definedName name="cc">#REF!</definedName>
    <definedName name="CLASIFICA">[2]Clasificador!$A$1:$D$387</definedName>
    <definedName name="COR_10">[2]PFIngresos!$AC$1:$AD$2</definedName>
    <definedName name="CRIT_1_10">[2]PFI!$AO$1:$AP$2</definedName>
    <definedName name="CRIT_1_20">[2]PFI!$BP$1:$BQ$2</definedName>
    <definedName name="CRIT_1_30">[2]PFI!$CO$1:$CP$2</definedName>
    <definedName name="CRIT_2_10">[2]PFI!$AR$1:$AS$2</definedName>
    <definedName name="CRIT_2_20">[2]PFI!$BS$1:$BT$2</definedName>
    <definedName name="CRIT_2_30">[2]PFI!$CQ$1:$CR$2</definedName>
    <definedName name="CRIT_3_10">[2]PFI!$AU$1:$AV$2</definedName>
    <definedName name="CRIT_3_20">[2]PFI!$BV$1:$BW$2</definedName>
    <definedName name="CRIT_3_30">[2]PFI!$CS$1:$CT$2</definedName>
    <definedName name="CRIT_5_10">[2]PFI!$BA$1:$BB$2</definedName>
    <definedName name="CRIT_5_20">[2]PFI!$CB$1:$CC$2</definedName>
    <definedName name="CRIT_5_30">[2]PFI!$CW$1:$CX$2</definedName>
    <definedName name="CRIT_7_10">[2]PFI!$BD$1:$BE$2</definedName>
    <definedName name="CRIT_7_20">[2]PFI!$CE$1:$CF$2</definedName>
    <definedName name="CRIT_8_10">[2]PFI!$BG$1:$BH$2</definedName>
    <definedName name="CRIT_8_20">[2]PFI!$CH$1:$CI$2</definedName>
    <definedName name="CRIT_8_30">[2]PFI!$CY$1:$CZ$2</definedName>
    <definedName name="CRIT_9_10">[2]PFI!$BJ$1:$BK$2</definedName>
    <definedName name="CRIT_9_30">[2]PFI!$DA$1:$DB$2</definedName>
    <definedName name="DATOS_3" localSheetId="2">'[4]4_PGN 2015'!#REF!</definedName>
    <definedName name="DATOS_3">'[4]4_PGN 2015'!#REF!</definedName>
    <definedName name="DATOS_TIPO_3" localSheetId="2">'[4]4_PGN 2015'!#REF!</definedName>
    <definedName name="DATOS_TIPO_3">'[4]4_PGN 2015'!#REF!</definedName>
    <definedName name="DES_20303">[2]PFIngresos!$BO$1:$BQ$2</definedName>
    <definedName name="DES_20401">[2]PFIngresos!$AT$1:$AV$2</definedName>
    <definedName name="DES_20402">[2]PFIngresos!$AT$4:$AV$5</definedName>
    <definedName name="DES_20403">[2]PFIngresos!$AW$1:$AY$2</definedName>
    <definedName name="DES_20409">[2]PFIngresos!$AZ$1:$BB$2</definedName>
    <definedName name="DES_20655">[2]PFIngresos!$BC$1:$BE$2</definedName>
    <definedName name="DES_30027">[2]PFIngresos!$BF$1:$BH$2</definedName>
    <definedName name="DES_301">[2]PFIngresos!$BI$6:$BK$7</definedName>
    <definedName name="DES_30359">[2]PFIngresos!$BI$1:$BK$2</definedName>
    <definedName name="DES_30503">[2]PFIngresos!$BI$3:$BK$4</definedName>
    <definedName name="DES_30509">[2]PFIngresos!$BL$1:$BN$2</definedName>
    <definedName name="e" localSheetId="2">#REF!</definedName>
    <definedName name="e">#REF!</definedName>
    <definedName name="es">#REF!</definedName>
    <definedName name="ffff">#REF!</definedName>
    <definedName name="Garfico1">#REF!</definedName>
    <definedName name="GRAFI">#REF!</definedName>
    <definedName name="GRAFICO">#REF!</definedName>
    <definedName name="grfioo">#REF!</definedName>
    <definedName name="ho">#REF!</definedName>
    <definedName name="lka">#REF!</definedName>
    <definedName name="LOLO">#REF!</definedName>
    <definedName name="m">#REF!</definedName>
    <definedName name="MIL">[2]Hoja1!$F$1</definedName>
    <definedName name="ñolo" localSheetId="2">#REF!</definedName>
    <definedName name="ñolo">#REF!</definedName>
    <definedName name="P001_10" localSheetId="2">[2]CodProd!#REF!</definedName>
    <definedName name="P001_10">[2]CodProd!#REF!</definedName>
    <definedName name="P002_10">[2]CodProd!#REF!</definedName>
    <definedName name="P002_30">[2]CodProd!#REF!</definedName>
    <definedName name="P003_10">[2]CodProd!#REF!</definedName>
    <definedName name="P003_30">[2]CodProd!#REF!</definedName>
    <definedName name="P004_10">[2]CodProd!#REF!</definedName>
    <definedName name="P004_30">[2]CodProd!#REF!</definedName>
    <definedName name="P005_10">[2]CodProd!#REF!</definedName>
    <definedName name="P006_10">[2]CodProd!#REF!</definedName>
    <definedName name="P006_30">[2]CodProd!#REF!</definedName>
    <definedName name="P007_10">[2]CodProd!#REF!</definedName>
    <definedName name="P008_10">[2]CodProd!#REF!</definedName>
    <definedName name="P009_10">[2]CodProd!#REF!</definedName>
    <definedName name="P009_30">[2]CodProd!#REF!</definedName>
    <definedName name="P010_10">[2]CodProd!#REF!</definedName>
    <definedName name="P010_30">[2]CodProd!#REF!</definedName>
    <definedName name="P0101_FF101">[2]CodProd!#REF!</definedName>
    <definedName name="P0101_FF301">[2]CodProd!#REF!</definedName>
    <definedName name="P0102_FF101">[2]CodProd!#REF!</definedName>
    <definedName name="P0102_FF20402">[2]CodProd!#REF!</definedName>
    <definedName name="P0103_FF1027">[2]CodProd!#REF!</definedName>
    <definedName name="P0104_FF1027">[2]CodProd!#REF!</definedName>
    <definedName name="P0105_FF1027">[2]CodProd!#REF!</definedName>
    <definedName name="P011_10">[2]CodProd!#REF!</definedName>
    <definedName name="P0202_FF1027">[2]CodProd!#REF!</definedName>
    <definedName name="P0203_FF1027">[2]CodProd!#REF!</definedName>
    <definedName name="P0204_FF101">[2]CodProd!#REF!</definedName>
    <definedName name="P0205_FF1027">[2]CodProd!#REF!</definedName>
    <definedName name="P0205_FF20655">[2]CodProd!#REF!</definedName>
    <definedName name="P0208_FF1027">[2]CodProd!#REF!</definedName>
    <definedName name="P0210_FF1027">[2]CodProd!#REF!</definedName>
    <definedName name="P0301_FF1027">[2]CodProd!#REF!</definedName>
    <definedName name="P0401_FF10">[2]CodProd!#REF!</definedName>
    <definedName name="P0401_FF101">[2]CodProd!#REF!</definedName>
    <definedName name="P0401_FF1027">[2]CodProd!#REF!</definedName>
    <definedName name="P0401_FF30">[2]CodProd!#REF!</definedName>
    <definedName name="P0501_FF1027">[2]CodProd!#REF!</definedName>
    <definedName name="P0501_FF20">[2]CodProd!#REF!</definedName>
    <definedName name="P0501_FF20401">[2]CodProd!#REF!</definedName>
    <definedName name="P0501_FF20403">[2]CodProd!#REF!</definedName>
    <definedName name="P0601_FF1027">[2]CodProd!#REF!</definedName>
    <definedName name="P0603_FF1027">[2]CodProd!#REF!</definedName>
    <definedName name="P0603_FF20">[2]CodProd!#REF!</definedName>
    <definedName name="P0603_FF20401">[2]CodProd!#REF!</definedName>
    <definedName name="P0604_FF10">[2]CodProd!#REF!</definedName>
    <definedName name="P0604_FF20">[2]CodProd!#REF!</definedName>
    <definedName name="P0605_FF10">[2]CodProd!#REF!</definedName>
    <definedName name="P0701_FF10">[2]CodProd!#REF!</definedName>
    <definedName name="P0702_FF10">[2]CodProd!#REF!</definedName>
    <definedName name="P0703_FF30">[2]CodProd!#REF!</definedName>
    <definedName name="P0704_FF10">[2]CodProd!#REF!</definedName>
    <definedName name="P0801_FF10">[2]CodProd!#REF!</definedName>
    <definedName name="P0901_FF10">[2]CodProd!#REF!</definedName>
    <definedName name="P0901_FF30">[2]CodProd!#REF!</definedName>
    <definedName name="P1401_FF10">[2]CodProd!#REF!</definedName>
    <definedName name="P1401_FF30">[2]CodProd!#REF!</definedName>
    <definedName name="P1402_FF10">[2]CodProd!#REF!</definedName>
    <definedName name="P1402_FF30">[2]CodProd!#REF!</definedName>
    <definedName name="P1403_FF10">[2]CodProd!#REF!</definedName>
    <definedName name="P1403_FF30">[2]CodProd!#REF!</definedName>
    <definedName name="P1404_FF10">[2]CodProd!#REF!</definedName>
    <definedName name="P1404_FF30">[2]CodProd!#REF!</definedName>
    <definedName name="P1405_FF10">[2]CodProd!#REF!</definedName>
    <definedName name="P1405_FF30">[2]CodProd!#REF!</definedName>
    <definedName name="P1411_FF10">[2]CodProd!#REF!</definedName>
    <definedName name="P1411_FF30">[2]CodProd!#REF!</definedName>
    <definedName name="P1501_FF10">[2]CodProd!#REF!</definedName>
    <definedName name="P1501_FF20">[2]CodProd!#REF!</definedName>
    <definedName name="P1901_FF10">[2]CodProd!#REF!</definedName>
    <definedName name="P1901_FF20">[2]CodProd!#REF!</definedName>
    <definedName name="P2001_FF10">[2]CodProd!#REF!</definedName>
    <definedName name="P2001_FF20">[2]CodProd!#REF!</definedName>
    <definedName name="P2101_FF10">[2]CodProd!#REF!</definedName>
    <definedName name="P2101_FF20">[2]CodProd!#REF!</definedName>
    <definedName name="P2102_FF10">[2]CodProd!#REF!</definedName>
    <definedName name="P2102_FF20">[2]CodProd!#REF!</definedName>
    <definedName name="p36pp3" localSheetId="2">#REF!</definedName>
    <definedName name="p36pp3">#REF!</definedName>
    <definedName name="PC_11_10">[2]PCA!$AA$1:$AB$2</definedName>
    <definedName name="PC_11_20">[2]PCA!$AA$4:$AB$5</definedName>
    <definedName name="PC_11_30">[2]PCA!$AA$7:$AB$8</definedName>
    <definedName name="PC_12_10">[2]PCA!$AC$1:$AD$2</definedName>
    <definedName name="PC_12_20">[2]PCA!$AC$4:$AD$5</definedName>
    <definedName name="PC_12_30">[2]PCA!$AC$7:$AD$8</definedName>
    <definedName name="PC_19_10">[2]PCA!$AE$1:$AF$2</definedName>
    <definedName name="PC_19_20">[2]PCA!$AE$4:$AF$5</definedName>
    <definedName name="PC_19_30">[2]PCA!$AE$7:$AF$8</definedName>
    <definedName name="PC_20_10">[2]PCA!$AG$1:$AH$2</definedName>
    <definedName name="PC_20_20">[2]PCA!$AG$4:$AH$5</definedName>
    <definedName name="PC_20_30">[2]PCA!$AG$7:$AH$8</definedName>
    <definedName name="PC_34_10">[2]PCA!$AI$1:$AJ$2</definedName>
    <definedName name="PC_34_20">[2]PCA!$AI$4:$AJ$5</definedName>
    <definedName name="PC_34_30">[2]PCA!$AI$7:$AJ$8</definedName>
    <definedName name="PC_42_10">[2]PCA!$AK$1:$AL$2</definedName>
    <definedName name="PC_42_20">[2]PCA!$AK$4:$AL$5</definedName>
    <definedName name="PC_50_10">[2]PCA!$AM$1:$AN$2</definedName>
    <definedName name="PC_50_20">[2]PCA!$AM$4:$AN$5</definedName>
    <definedName name="PC_50_30">[2]PCA!$AM$7:$AN$8</definedName>
    <definedName name="PC_61_10">[2]PCA!$AO$1:$AP$2</definedName>
    <definedName name="PC_61_20">[2]PCA!$AO$4:$AP$5</definedName>
    <definedName name="PC_61_30">[2]PCA!$AO$7:$AP$8</definedName>
    <definedName name="PC_62_10">[2]PCA!$AQ$1:$AR$2</definedName>
    <definedName name="PC_62_20">[2]PCA!$AQ$4:$AR$5</definedName>
    <definedName name="PC_62_30">[2]PCA!$AQ$7:$AR$8</definedName>
    <definedName name="PC_63_10">[2]PCA!$AS$1:$AT$2</definedName>
    <definedName name="PC_63_20">[2]PCA!$AS$4:$AT$5</definedName>
    <definedName name="PC_63_30">[2]PCA!$AS$7:$AT$8</definedName>
    <definedName name="PC_70_10">[2]PCA!$AU$1:$AV$2</definedName>
    <definedName name="PC_70_20">[2]PCA!$AU$4:$AV$5</definedName>
    <definedName name="PC_70_30">[2]PCA!$AU$7:$AV$8</definedName>
    <definedName name="plp" localSheetId="2">#REF!</definedName>
    <definedName name="plp">#REF!</definedName>
    <definedName name="POA_21">#REF!</definedName>
    <definedName name="Pres">#REF!</definedName>
    <definedName name="PRO0501_04_3">[2]CodProd!#REF!</definedName>
    <definedName name="PROD0101_01_1">[2]CodProd!#REF!</definedName>
    <definedName name="PROD0101_01_2">[2]CodProd!#REF!</definedName>
    <definedName name="PROD0101_01_3">[2]CodProd!#REF!</definedName>
    <definedName name="PROD0101_01_4">[2]CodProd!#REF!</definedName>
    <definedName name="PROD0101_01_521_30_509">[2]CodProd!#REF!</definedName>
    <definedName name="PROD0101_02_1">[2]CodProd!#REF!</definedName>
    <definedName name="PROD0101_02_2">[2]CodProd!#REF!</definedName>
    <definedName name="PROD0101_02_3">[2]CodProd!#REF!</definedName>
    <definedName name="PROD0101_02_541_10">[2]CodProd!#REF!</definedName>
    <definedName name="PROD0101_02_543_10">[2]CodProd!#REF!</definedName>
    <definedName name="PROD0101_02_544_10">[2]CodProd!#REF!</definedName>
    <definedName name="PROD0101_02_589_30_509">[2]CodProd!#REF!</definedName>
    <definedName name="PROD0101_03_1">[2]CodProd!#REF!</definedName>
    <definedName name="PROD0101_03_10">[2]CodProd!#REF!</definedName>
    <definedName name="PROD0101_03_11">[2]CodProd!#REF!</definedName>
    <definedName name="PROD0101_03_12">[2]CodProd!#REF!</definedName>
    <definedName name="PROD0101_03_125_10">[2]CodProd!#REF!</definedName>
    <definedName name="PROD0101_03_13">[2]CodProd!#REF!</definedName>
    <definedName name="PROD0101_03_14">[2]CodProd!#REF!</definedName>
    <definedName name="PROD0101_03_15">[2]CodProd!#REF!</definedName>
    <definedName name="PROD0101_03_16">[2]CodProd!#REF!</definedName>
    <definedName name="PROD0101_03_17">[2]CodProd!#REF!</definedName>
    <definedName name="PROD0101_03_18">[2]CodProd!#REF!</definedName>
    <definedName name="PROD0101_03_19">[2]CodProd!#REF!</definedName>
    <definedName name="PROD0101_03_2">[2]CodProd!#REF!</definedName>
    <definedName name="PROD0101_03_20">[2]CodProd!#REF!</definedName>
    <definedName name="PROD0101_03_21">[2]CodProd!#REF!</definedName>
    <definedName name="PROD0101_03_22">[2]CodProd!#REF!</definedName>
    <definedName name="PROD0101_03_23">[2]CodProd!#REF!</definedName>
    <definedName name="PROD0101_03_24">[2]CodProd!#REF!</definedName>
    <definedName name="PROD0101_03_241">[2]CodProd!#REF!</definedName>
    <definedName name="PROD0101_03_244">[2]CodProd!#REF!</definedName>
    <definedName name="PROD0101_03_25">[2]CodProd!#REF!</definedName>
    <definedName name="PROD0101_03_26">[2]CodProd!#REF!</definedName>
    <definedName name="PROD0101_03_262_10">[2]CodProd!#REF!</definedName>
    <definedName name="PROD0101_03_27">[2]CodProd!#REF!</definedName>
    <definedName name="PROD0101_03_28">[2]CodProd!#REF!</definedName>
    <definedName name="PROD0101_03_29">[2]CodProd!#REF!</definedName>
    <definedName name="PROD0101_03_3">[2]CodProd!#REF!</definedName>
    <definedName name="PROD0101_03_30">[2]CodProd!#REF!</definedName>
    <definedName name="PROD0101_03_31">[2]CodProd!#REF!</definedName>
    <definedName name="PROD0101_03_32">[2]CodProd!#REF!</definedName>
    <definedName name="PROD0101_03_33">[2]CodProd!#REF!</definedName>
    <definedName name="PROD0101_03_34">[2]CodProd!#REF!</definedName>
    <definedName name="PROD0101_03_35">[2]CodProd!#REF!</definedName>
    <definedName name="PROD0101_03_36">[2]CodProd!#REF!</definedName>
    <definedName name="PROD0101_03_361_30_509">[2]CodProd!#REF!</definedName>
    <definedName name="PROD0101_03_37">[2]CodProd!#REF!</definedName>
    <definedName name="PROD0101_03_38">[2]CodProd!#REF!</definedName>
    <definedName name="PROD0101_03_39">[2]CodProd!#REF!</definedName>
    <definedName name="PROD0101_03_393_10">[2]CodProd!#REF!</definedName>
    <definedName name="PROD0101_03_396_10">[2]CodProd!#REF!</definedName>
    <definedName name="PROD0101_03_4">[2]CodProd!#REF!</definedName>
    <definedName name="PROD0101_03_40">[2]CodProd!#REF!</definedName>
    <definedName name="PROD0101_03_41">[2]CodProd!#REF!</definedName>
    <definedName name="PROD0101_03_42">[2]CodProd!#REF!</definedName>
    <definedName name="PROD0101_03_43">[2]CodProd!#REF!</definedName>
    <definedName name="PROD0101_03_44">[2]CodProd!#REF!</definedName>
    <definedName name="PROD0101_03_45">[2]CodProd!#REF!</definedName>
    <definedName name="PROD0101_03_5">[2]CodProd!#REF!</definedName>
    <definedName name="PROD0101_03_520_30">[2]CodProd!#REF!</definedName>
    <definedName name="PROD0101_03_531_30_509">[2]CodProd!#REF!</definedName>
    <definedName name="PROD0101_03_594_30_509">[2]CodProd!#REF!</definedName>
    <definedName name="PROD0101_03_596_30">[2]CodProd!#REF!</definedName>
    <definedName name="PROD0101_03_597_30">[2]CodProd!#REF!</definedName>
    <definedName name="PROD0101_03_6">[2]CodProd!#REF!</definedName>
    <definedName name="PROD0101_03_7">[2]CodProd!#REF!</definedName>
    <definedName name="PROD0101_03_8">[2]CodProd!#REF!</definedName>
    <definedName name="PROD0101_03_9">[2]CodProd!#REF!</definedName>
    <definedName name="PROD0101_03_OF359">[2]CodProd!#REF!</definedName>
    <definedName name="PROD0101_03_OF509">[2]CodProd!#REF!</definedName>
    <definedName name="PROD0101_230_10">[2]CodProd!#REF!</definedName>
    <definedName name="PROD0101_232_10">[2]CodProd!#REF!</definedName>
    <definedName name="PROD0101_261_10">[2]CodProd!#REF!</definedName>
    <definedName name="PROD0101_262_10">[2]CodProd!#REF!</definedName>
    <definedName name="PROD0101_511_10">[2]CodProd!#REF!</definedName>
    <definedName name="PROD0102_01_1">[2]CodProd!#REF!</definedName>
    <definedName name="PROD0102_01_2">[2]CodProd!#REF!</definedName>
    <definedName name="PROD0102_02_1">[2]CodProd!#REF!</definedName>
    <definedName name="PROD0102_02_2">[2]CodProd!#REF!</definedName>
    <definedName name="PROD0102_03_1">[2]CodProd!#REF!</definedName>
    <definedName name="PROD0102_03_2">[2]CodProd!#REF!</definedName>
    <definedName name="PROD0102_03_521_10">[2]CodProd!#REF!</definedName>
    <definedName name="PROD0102_03_521_402">[2]CodProd!#REF!</definedName>
    <definedName name="PROD0102_04_1">[2]CodProd!#REF!</definedName>
    <definedName name="PROD0102_04_10">[2]CodProd!#REF!</definedName>
    <definedName name="PROD0102_04_11">[2]CodProd!#REF!</definedName>
    <definedName name="PROD0102_04_12">[2]CodProd!#REF!</definedName>
    <definedName name="PROD0102_04_13">[2]CodProd!#REF!</definedName>
    <definedName name="PROD0102_04_14">[2]CodProd!#REF!</definedName>
    <definedName name="PROD0102_04_2">[2]CodProd!#REF!</definedName>
    <definedName name="PROD0102_04_3">[2]CodProd!#REF!</definedName>
    <definedName name="PROD0102_04_4">[2]CodProd!#REF!</definedName>
    <definedName name="PROD0102_04_5">[2]CodProd!#REF!</definedName>
    <definedName name="PROD0102_04_529_10">[2]CodProd!#REF!</definedName>
    <definedName name="PROD0102_04_529_402">[2]CodProd!#REF!</definedName>
    <definedName name="PROD0102_04_531_10">[2]CodProd!#REF!</definedName>
    <definedName name="PROD0102_04_531_20402">[2]CodProd!#REF!</definedName>
    <definedName name="PROD0102_04_541_10">[2]CodProd!#REF!</definedName>
    <definedName name="PROD0102_04_541_20402">[2]CodProd!#REF!</definedName>
    <definedName name="PROD0102_04_579_10">[2]CodProd!#REF!</definedName>
    <definedName name="PROD0102_04_579_20402">[2]CodProd!#REF!</definedName>
    <definedName name="PROD0102_04_589_10">[2]CodProd!#REF!</definedName>
    <definedName name="PROD0102_04_589_402">[2]CodProd!#REF!</definedName>
    <definedName name="PROD0102_04_6">[2]CodProd!#REF!</definedName>
    <definedName name="PROD0102_04_7">[2]CodProd!#REF!</definedName>
    <definedName name="PROD0102_04_8">[2]CodProd!#REF!</definedName>
    <definedName name="PROD0102_04_842_10">[2]CodProd!#REF!</definedName>
    <definedName name="PROD0102_04_842_20402">[2]CodProd!#REF!</definedName>
    <definedName name="PROD0102_04_9">[2]CodProd!#REF!</definedName>
    <definedName name="PROD0102_05_137_10">[2]CodProd!#REF!</definedName>
    <definedName name="PROD0102_05_137_402">[2]CodProd!#REF!</definedName>
    <definedName name="PROD0102_05_145_10">[2]CodProd!#REF!</definedName>
    <definedName name="PROD0102_05_145_402">[2]CodProd!#REF!</definedName>
    <definedName name="PROD0102_05_15">[2]CodProd!#REF!</definedName>
    <definedName name="PROD0102_05_16">[2]CodProd!#REF!</definedName>
    <definedName name="PROD0102_05_232_10">[2]CodProd!#REF!</definedName>
    <definedName name="PROD0102_05_251_10">[2]CodProd!#REF!</definedName>
    <definedName name="PROD0102_05_251_402">[2]CodProd!#REF!</definedName>
    <definedName name="PROD0102_05_266_10">[2]CodProd!#REF!</definedName>
    <definedName name="PROD0102_05_266_402">[2]CodProd!#REF!</definedName>
    <definedName name="PROD0102_05_291_10">[2]CodProd!#REF!</definedName>
    <definedName name="PROD0102_05_291_402">[2]CodProd!#REF!</definedName>
    <definedName name="PROD0102_05_398_402">[2]CodProd!#REF!</definedName>
    <definedName name="PROD0103_01_1">[2]CodProd!#REF!</definedName>
    <definedName name="PROD0103_01_2">[2]CodProd!#REF!</definedName>
    <definedName name="PROD0103_02_1">[2]CodProd!#REF!</definedName>
    <definedName name="PROD0103_02_2">[2]CodProd!#REF!</definedName>
    <definedName name="PROD0103_02_3">[2]CodProd!#REF!</definedName>
    <definedName name="PROD0103_10_27_1">[2]CodProd!#REF!</definedName>
    <definedName name="PROD0104_01_1">[2]CodProd!#REF!</definedName>
    <definedName name="PROD0104_01_2">[2]CodProd!#REF!</definedName>
    <definedName name="PROD0104_02_1">[2]CodProd!#REF!</definedName>
    <definedName name="PROD0105_01_1">[2]CodProd!#REF!</definedName>
    <definedName name="PROD0105_01_2">[2]CodProd!#REF!</definedName>
    <definedName name="PROD0105_02_1">[2]CodProd!#REF!</definedName>
    <definedName name="PROD0202_01_521_1027">[2]CodProd!#REF!</definedName>
    <definedName name="PROD0202_02_594_1027">[2]CodProd!#REF!</definedName>
    <definedName name="PROD0203_01_1">[2]CodProd!#REF!</definedName>
    <definedName name="PROD0203_01_10_27">[2]CodProd!#REF!</definedName>
    <definedName name="PROD0203_01_291_1027">[2]CodProd!#REF!</definedName>
    <definedName name="PROD0203_02_1">[2]CodProd!#REF!</definedName>
    <definedName name="PROD0203_02_10_27">[2]CodProd!#REF!</definedName>
    <definedName name="PROD0203_02_2">[2]CodProd!#REF!</definedName>
    <definedName name="PROD0203_02_3">[2]CodProd!#REF!</definedName>
    <definedName name="PROD0203_02_4">[2]CodProd!#REF!</definedName>
    <definedName name="PROD0203_02_5">[2]CodProd!#REF!</definedName>
    <definedName name="PROD0203_02_538_1027">[2]CodProd!#REF!</definedName>
    <definedName name="PROD0203_02_6">[2]CodProd!#REF!</definedName>
    <definedName name="PROD0203_02_7">[2]CodProd!#REF!</definedName>
    <definedName name="PROD0203_03_529_10_27">[2]CodProd!#REF!</definedName>
    <definedName name="PROD0203_03_580_20_27">[2]CodProd!#REF!</definedName>
    <definedName name="PROD0203_03_594_1027">[2]CodProd!#REF!</definedName>
    <definedName name="PROD0204_01_1">[2]CodProd!#REF!</definedName>
    <definedName name="PROD0204_01_2">[2]CodProd!#REF!</definedName>
    <definedName name="PROD0204_02_3">[2]CodProd!#REF!</definedName>
    <definedName name="PROD0204_02_4">[2]CodProd!#REF!</definedName>
    <definedName name="PROD0205_01_1">[2]CodProd!#REF!</definedName>
    <definedName name="PROD0205_01_2">[2]CodProd!#REF!</definedName>
    <definedName name="PROD0205_01_3">[2]CodProd!#REF!</definedName>
    <definedName name="PROD0205_01_4">[2]CodProd!#REF!</definedName>
    <definedName name="PROD0205_01_5">[2]CodProd!#REF!</definedName>
    <definedName name="PROD0205_02_1">[2]CodProd!#REF!</definedName>
    <definedName name="PROD0205_02_2">[2]CodProd!#REF!</definedName>
    <definedName name="PROD0205_02_3">[2]CodProd!#REF!</definedName>
    <definedName name="PROD0205_02_4">[2]CodProd!#REF!</definedName>
    <definedName name="PROD0205_03_1">[2]CodProd!#REF!</definedName>
    <definedName name="PROD0205_03_137_1027">[2]CodProd!#REF!</definedName>
    <definedName name="PROD0205_03_2">[2]CodProd!#REF!</definedName>
    <definedName name="PROD0205_03_3">[2]CodProd!#REF!</definedName>
    <definedName name="PROD0205_03_4">[2]CodProd!#REF!</definedName>
    <definedName name="PROD0205_04_1">[2]CodProd!#REF!</definedName>
    <definedName name="PROD0205_04_2">[2]CodProd!#REF!</definedName>
    <definedName name="PROD0205_04_27">[2]CodProd!#REF!</definedName>
    <definedName name="PROD0205_04_529_20655">[2]CodProd!#REF!</definedName>
    <definedName name="PROD0205_04_529_27">[2]CodProd!#REF!</definedName>
    <definedName name="PROD0205_05_1">[2]CodProd!#REF!</definedName>
    <definedName name="PROD0205_05_2">[2]CodProd!#REF!</definedName>
    <definedName name="PROD0205_05_27">[2]CodProd!#REF!</definedName>
    <definedName name="PROD0205_05_3">[2]CodProd!#REF!</definedName>
    <definedName name="PROD0205_05_845_27">[2]CodProd!#REF!</definedName>
    <definedName name="PROD0208_01_1">[2]CodProd!#REF!</definedName>
    <definedName name="PROD0208_01_141_27">[2]CodProd!#REF!</definedName>
    <definedName name="PROD0208_01_342_27">[2]CodProd!#REF!</definedName>
    <definedName name="PROD0208_01_346_27">[2]CodProd!#REF!</definedName>
    <definedName name="PROD0208_01_351_27">[2]CodProd!#REF!</definedName>
    <definedName name="PROD0208_01_392_27">[2]CodProd!#REF!</definedName>
    <definedName name="PROD0208_01_398_27">[2]CodProd!#REF!</definedName>
    <definedName name="PROD0208_01_596_27">[2]CodProd!#REF!</definedName>
    <definedName name="PROD0208_02_1">[2]CodProd!#REF!</definedName>
    <definedName name="PROD0208_02_141_27">[2]CodProd!#REF!</definedName>
    <definedName name="PROD0208_02_2">[2]CodProd!#REF!</definedName>
    <definedName name="PROD0208_02_3">[2]CodProd!#REF!</definedName>
    <definedName name="PROD0208_02_4">[2]CodProd!#REF!</definedName>
    <definedName name="PROD0208_02_5">[2]CodProd!#REF!</definedName>
    <definedName name="PROD0210_01_1">[2]CodProd!#REF!</definedName>
    <definedName name="PROD0210_01_521_1027">[2]CodProd!#REF!</definedName>
    <definedName name="PROD0210_02_529_1027">[2]CodProd!#REF!</definedName>
    <definedName name="PROD0213_01_1">[2]CodProd!#REF!</definedName>
    <definedName name="PROD0215_01_1">[2]CodProd!#REF!</definedName>
    <definedName name="PROD0215_01_2">[2]CodProd!#REF!</definedName>
    <definedName name="PROD0215_01_3">[2]CodProd!#REF!</definedName>
    <definedName name="PROD0301_01_1">[2]CodProd!#REF!</definedName>
    <definedName name="PROD0301_01_2">[2]CodProd!#REF!</definedName>
    <definedName name="PROD0401_01_1">[2]CodProd!#REF!</definedName>
    <definedName name="PROD0401_01_2">[2]CodProd!#REF!</definedName>
    <definedName name="PROD0401_01_3">[2]CodProd!#REF!</definedName>
    <definedName name="PROD0401_01_521_30_509">[2]CodProd!#REF!</definedName>
    <definedName name="PROD0401_02_1">[2]CodProd!#REF!</definedName>
    <definedName name="PROD0401_02_2">[2]CodProd!#REF!</definedName>
    <definedName name="PROD0401_02_589_30_509">[2]CodProd!#REF!</definedName>
    <definedName name="PROD0416_01_1">[2]CodProd!#REF!</definedName>
    <definedName name="PROD0416_01_2">[2]CodProd!#REF!</definedName>
    <definedName name="PROD0416_02_1">[2]CodProd!#REF!</definedName>
    <definedName name="PROD0416_02_2">[2]CodProd!#REF!</definedName>
    <definedName name="PROD0417_01_1">[2]CodProd!#REF!</definedName>
    <definedName name="PROD0417_02_1">[2]CodProd!#REF!</definedName>
    <definedName name="PROD0418_01_1">[2]CodProd!#REF!</definedName>
    <definedName name="PROD0418_02_1">[2]CodProd!#REF!</definedName>
    <definedName name="PROD0419_01_1">[2]CodProd!#REF!</definedName>
    <definedName name="PROD0419_01_2">[2]CodProd!#REF!</definedName>
    <definedName name="PROD0420_01_1">[2]CodProd!#REF!</definedName>
    <definedName name="PROD0421_01_1">[2]CodProd!#REF!</definedName>
    <definedName name="PROD0421_01_2">[2]CodProd!#REF!</definedName>
    <definedName name="PROD0421_02_1">[2]CodProd!#REF!</definedName>
    <definedName name="PROD0422_01_1">[2]CodProd!#REF!</definedName>
    <definedName name="PROD0422_01_2">[2]CodProd!#REF!</definedName>
    <definedName name="PROD0423_01_1">[2]CodProd!#REF!</definedName>
    <definedName name="PROD0423_01_2">[2]CodProd!#REF!</definedName>
    <definedName name="PROD0424_01_1">[2]CodProd!#REF!</definedName>
    <definedName name="PROD0424_01_2">[2]CodProd!#REF!</definedName>
    <definedName name="PROD0425_01_1">[2]CodProd!#REF!</definedName>
    <definedName name="PROD0425_01_2">[2]CodProd!#REF!</definedName>
    <definedName name="PROD0426_01_1">[2]CodProd!#REF!</definedName>
    <definedName name="PROD0426_01_2">[2]CodProd!#REF!</definedName>
    <definedName name="PROD0501_01_1">[2]CodProd!#REF!</definedName>
    <definedName name="PROD0501_01_2">[2]CodProd!#REF!</definedName>
    <definedName name="PROD0501_01_3">[2]CodProd!#REF!</definedName>
    <definedName name="PROD0501_01_4">[2]CodProd!#REF!</definedName>
    <definedName name="PROD0501_01_5">[2]CodProd!#REF!</definedName>
    <definedName name="PROD0501_02_1">[2]CodProd!#REF!</definedName>
    <definedName name="PROD0501_02_2">[2]CodProd!#REF!</definedName>
    <definedName name="PROD0501_02_3">[2]CodProd!#REF!</definedName>
    <definedName name="PROD0501_02_4">[2]CodProd!#REF!</definedName>
    <definedName name="PROD0501_02_5">[2]CodProd!#REF!</definedName>
    <definedName name="PROD0501_03_1">[2]CodProd!#REF!</definedName>
    <definedName name="PROD0501_03_2">[2]CodProd!#REF!</definedName>
    <definedName name="PROD0501_03_3">[2]CodProd!#REF!</definedName>
    <definedName name="PROD0501_03_4">[2]CodProd!#REF!</definedName>
    <definedName name="PROD0501_03_5">[2]CodProd!#REF!</definedName>
    <definedName name="PROD0501_04_1">[2]CodProd!#REF!</definedName>
    <definedName name="PROD0501_04_2">[2]CodProd!#REF!</definedName>
    <definedName name="PROD0501_04_3">[2]CodProd!#REF!</definedName>
    <definedName name="PROD0501_04_4">[2]CodProd!#REF!</definedName>
    <definedName name="PROD0501_04_5">[2]CodProd!#REF!</definedName>
    <definedName name="PROD0501_05_1">[2]CodProd!#REF!</definedName>
    <definedName name="PROD0501_05_2">[2]CodProd!#REF!</definedName>
    <definedName name="PROD0501_05_3">[2]CodProd!#REF!</definedName>
    <definedName name="PROD0501_05_4">[2]CodProd!#REF!</definedName>
    <definedName name="PROD0501_05_5">[2]CodProd!#REF!</definedName>
    <definedName name="PROD0501_06_1">[2]CodProd!#REF!</definedName>
    <definedName name="PROD0501_06_2">[2]CodProd!#REF!</definedName>
    <definedName name="PROD0501_06_3">[2]CodProd!#REF!</definedName>
    <definedName name="PROD0501_06_4">[2]CodProd!#REF!</definedName>
    <definedName name="PROD0501_06_5">[2]CodProd!#REF!</definedName>
    <definedName name="PROD0501_06_529_1027">[2]CodProd!#REF!</definedName>
    <definedName name="PROD0501_06_529_20401">[2]CodProd!#REF!</definedName>
    <definedName name="PROD0501_06_529_20403">[2]CodProd!#REF!</definedName>
    <definedName name="PROD0501_07_1">[2]CodProd!#REF!</definedName>
    <definedName name="PROD0501_07_10">[2]CodProd!#REF!</definedName>
    <definedName name="PROD0501_07_11">[2]CodProd!#REF!</definedName>
    <definedName name="PROD0501_07_12">[2]CodProd!#REF!</definedName>
    <definedName name="PROD0501_07_13">[2]CodProd!#REF!</definedName>
    <definedName name="PROD0501_07_137_1027">[2]CodProd!#REF!</definedName>
    <definedName name="PROD0501_07_137_20">[2]CodProd!#REF!</definedName>
    <definedName name="PROD0501_07_14">[2]CodProd!#REF!</definedName>
    <definedName name="PROD0501_07_145_27">[2]CodProd!#REF!</definedName>
    <definedName name="PROD0501_07_15">[2]CodProd!#REF!</definedName>
    <definedName name="PROD0501_07_16">[2]CodProd!#REF!</definedName>
    <definedName name="PROD0501_07_17">[2]CodProd!#REF!</definedName>
    <definedName name="PROD0501_07_18">[2]CodProd!#REF!</definedName>
    <definedName name="PROD0501_07_19">[2]CodProd!#REF!</definedName>
    <definedName name="PROD0501_07_2">[2]CodProd!#REF!</definedName>
    <definedName name="PROD0501_07_20">[2]CodProd!#REF!</definedName>
    <definedName name="PROD0501_07_266_27">[2]CodProd!#REF!</definedName>
    <definedName name="PROD0501_07_291_27">[2]CodProd!#REF!</definedName>
    <definedName name="PROD0501_07_3">[2]CodProd!#REF!</definedName>
    <definedName name="PROD0501_07_4">[2]CodProd!#REF!</definedName>
    <definedName name="PROD0501_07_5">[2]CodProd!#REF!</definedName>
    <definedName name="PROD0501_07_511_27">[2]CodProd!#REF!</definedName>
    <definedName name="PROD0501_07_511_401">[2]CodProd!#REF!</definedName>
    <definedName name="PROD0501_07_535_27">[2]CodProd!#REF!</definedName>
    <definedName name="PROD0501_07_537_27">[2]CodProd!#REF!</definedName>
    <definedName name="PROD0501_07_6">[2]CodProd!#REF!</definedName>
    <definedName name="PROD0501_07_7">[2]CodProd!#REF!</definedName>
    <definedName name="PROD0501_07_8">[2]CodProd!#REF!</definedName>
    <definedName name="PROD0501_07_9">[2]CodProd!#REF!</definedName>
    <definedName name="PROD0601_01_1">[2]CodProd!$C$2:$H$3</definedName>
    <definedName name="PROD0601_01_241_27">[2]CodProd!$C$5:$H$6</definedName>
    <definedName name="PROD0601_02_1">[2]CodProd!$C$11:$H$12</definedName>
    <definedName name="PROD0601_02_521_27">[2]CodProd!$C$8:$H$9</definedName>
    <definedName name="PROD0601_03_529_27">[2]CodProd!$C$23:$H$24</definedName>
    <definedName name="PROD0601_03_589_27">[2]CodProd!$C$26:$H$27</definedName>
    <definedName name="PROD0601_04_1">[2]CodProd!$C$29:$H$30</definedName>
    <definedName name="PROD0601_04_342_27">[2]CodProd!$C$80:$H$81</definedName>
    <definedName name="PROD0601_04_346_27">[2]CodProd!$C$83:$H$84</definedName>
    <definedName name="PROD0601_04_347_27">[2]CodProd!$C$86:$H$87</definedName>
    <definedName name="PROD0601_04_392_27">[2]CodProd!$C$95:$H$96</definedName>
    <definedName name="PROD0601_04_397_27">[2]CodProd!$C$98:$H$99</definedName>
    <definedName name="PROD0601_04_398_27">[2]CodProd!$C$101:$H$102</definedName>
    <definedName name="PROD0601_04_399_27">[2]CodProd!$C$104:$H$105</definedName>
    <definedName name="PROD0601_04_537_27">[2]CodProd!$C$107:$H$108</definedName>
    <definedName name="PROD0601_05_145_27" localSheetId="2">[2]CodProd!#REF!</definedName>
    <definedName name="PROD0601_05_145_27">[2]CodProd!#REF!</definedName>
    <definedName name="PROD0601_07_141_27">[2]CodProd!$C$41:$H$42</definedName>
    <definedName name="PROD0601_07_144_27">[2]CodProd!$C$47:$H$48</definedName>
    <definedName name="PROD0601_07_145_27">[2]CodProd!$C$53:$H$54</definedName>
    <definedName name="PROD0601_07_231_27">[2]CodProd!$C$62:$H$63</definedName>
    <definedName name="PROD0601_07_232_27">[2]CodProd!$C$65:$H$66</definedName>
    <definedName name="PROD0603_01_241_27">[2]CodProd!$C$125:$H$126</definedName>
    <definedName name="PROD0603_02_1">[2]CodProd!$C$122:$H$123</definedName>
    <definedName name="PROD0603_02_2">[2]CodProd!$C$128:$H$129</definedName>
    <definedName name="PROD0603_02_521_27">[2]CodProd!$C$168:$H$169</definedName>
    <definedName name="PROD0603_02_521_401">[2]CodProd!$C$116:$H$117</definedName>
    <definedName name="PROD0603_02_522_27">[2]CodProd!$C$171:$H$172</definedName>
    <definedName name="PROD0603_02_522_401">[2]CodProd!$C$119:$H$120</definedName>
    <definedName name="PROD0603_03_529_20401">[2]CodProd!$C$137:$H$138</definedName>
    <definedName name="PROD0603_03_529_27">[2]CodProd!$C$134:$H$135</definedName>
    <definedName name="PROD0603_03_541_1027">[2]CodProd!$C$140:$H$141</definedName>
    <definedName name="PROD0603_03_543_1027">[2]CodProd!$C$142:$H$143</definedName>
    <definedName name="PROD0603_03_589_27">[2]CodProd!$C$150:$H$151</definedName>
    <definedName name="PROD0603_03_589_401">[2]CodProd!$C$153:$H$154</definedName>
    <definedName name="PROD0603_04_893_27">[2]CodProd!$C$162:$H$163</definedName>
    <definedName name="PROD0603_04_893_401">[2]CodProd!$C$165:$H$166</definedName>
    <definedName name="PROD0603_05_1">[2]CodProd!$C$182:$H$183</definedName>
    <definedName name="PROD0603_05_11">[2]CodProd!$C$224:$H$225</definedName>
    <definedName name="PROD0603_05_137_1027">[2]CodProd!$C$180:$H$181</definedName>
    <definedName name="PROD0603_05_145_27">[2]CodProd!$C$185:$H$186</definedName>
    <definedName name="PROD0603_05_2">[2]CodProd!$C$188:$H$189</definedName>
    <definedName name="PROD0603_05_232_27">[2]CodProd!$C$194:$H$195</definedName>
    <definedName name="PROD0603_05_266_27">[2]CodProd!$C$209:$H$210</definedName>
    <definedName name="PROD0603_05_3">[2]CodProd!$C$191:$H$192</definedName>
    <definedName name="PROD0603_05_322_1027" localSheetId="2">[2]CodProd!#REF!</definedName>
    <definedName name="PROD0603_05_322_1027">[2]CodProd!#REF!</definedName>
    <definedName name="PROD0603_05_322_27">[2]CodProd!$C$131:$H$132</definedName>
    <definedName name="PROD0603_05_4">[2]CodProd!$C$197:$H$198</definedName>
    <definedName name="PROD0603_05_5">[2]CodProd!$C$200:$H$201</definedName>
    <definedName name="PROD0603_05_540_1027" localSheetId="2">[2]CodProd!#REF!</definedName>
    <definedName name="PROD0603_05_540_1027">[2]CodProd!#REF!</definedName>
    <definedName name="PROD0603_05_6">[2]CodProd!$C$203:$H$204</definedName>
    <definedName name="PROD0603_05_7">[2]CodProd!$C$212:$H$213</definedName>
    <definedName name="PROD0603_05_8">[2]CodProd!$C$215:$H$216</definedName>
    <definedName name="PROD0604_01_1">[2]CodProd!$C$229:$H$230</definedName>
    <definedName name="PROD0604_01_2">[2]CodProd!$C$232:$H$233</definedName>
    <definedName name="PROD0604_01_3">[2]CodProd!$C$235:$H$236</definedName>
    <definedName name="PROD0604_01_4">[2]CodProd!$C$238:$H$239</definedName>
    <definedName name="PROD0605_01_241_27">[2]CodProd!$C$241:$H$242</definedName>
    <definedName name="PROD0605_02_521_27">[2]CodProd!$C$250:$H$251</definedName>
    <definedName name="PROD0605_03_398_10_27">[2]CodProd!$C$265:$H$266</definedName>
    <definedName name="PROD0605_03_399_10_27">[2]CodProd!$C$268:$H$269</definedName>
    <definedName name="PROD0605_03_589_10_27">[2]CodProd!$C$271:$H$272</definedName>
    <definedName name="PROD0605_03_596_10_27">[2]CodProd!$C$274:$H$275</definedName>
    <definedName name="PROD0701_01_1" localSheetId="2">[2]CodProd!#REF!</definedName>
    <definedName name="PROD0701_01_1">[2]CodProd!#REF!</definedName>
    <definedName name="PROD0701_01_2" localSheetId="2">[2]CodProd!#REF!</definedName>
    <definedName name="PROD0701_01_2">[2]CodProd!#REF!</definedName>
    <definedName name="PROD0701_01_242_27">[2]CodProd!#REF!</definedName>
    <definedName name="PROD0701_01_244_27">[2]CodProd!#REF!</definedName>
    <definedName name="PROD0701_01_246_27">[2]CodProd!#REF!</definedName>
    <definedName name="PROD0701_01_266_27">[2]CodProd!#REF!</definedName>
    <definedName name="PROD0701_01_269_27">[2]CodProd!#REF!</definedName>
    <definedName name="PROD0701_01_3">[2]CodProd!#REF!</definedName>
    <definedName name="PROD0701_01_4">[2]CodProd!#REF!</definedName>
    <definedName name="PROD0701_01_5">[2]CodProd!#REF!</definedName>
    <definedName name="PROD0701_01_521_27">[2]CodProd!#REF!</definedName>
    <definedName name="PROD0701_01_522_27">[2]CodProd!#REF!</definedName>
    <definedName name="PROD0701_01_6">[2]CodProd!#REF!</definedName>
    <definedName name="PROD0701_01_7">[2]CodProd!#REF!</definedName>
    <definedName name="PROD0701_01_8">[2]CodProd!#REF!</definedName>
    <definedName name="PROD0701_01_9">[2]CodProd!#REF!</definedName>
    <definedName name="PROD0701_02_1">[2]CodProd!#REF!</definedName>
    <definedName name="PROD0701_02_266_27">[2]CodProd!#REF!</definedName>
    <definedName name="PROD0701_02_269_27">[2]CodProd!#REF!</definedName>
    <definedName name="PROD0701_03_1">[2]CodProd!#REF!</definedName>
    <definedName name="PROD0701_03_2">[2]CodProd!#REF!</definedName>
    <definedName name="PROD0701_03_231_27">[2]CodProd!#REF!</definedName>
    <definedName name="PROD0701_03_242_27">[2]CodProd!#REF!</definedName>
    <definedName name="PROD0701_03_264_27">[2]CodProd!#REF!</definedName>
    <definedName name="PROD0701_03_265_27">[2]CodProd!#REF!</definedName>
    <definedName name="PROD0701_03_266_27">[2]CodProd!#REF!</definedName>
    <definedName name="PROD0701_03_3">[2]CodProd!#REF!</definedName>
    <definedName name="PROD0701_03_4">[2]CodProd!#REF!</definedName>
    <definedName name="PROD0701_03_536_27">[2]CodProd!#REF!</definedName>
    <definedName name="PROD0701_03_537_27">[2]CodProd!#REF!</definedName>
    <definedName name="PROD0701_03_541_27">[2]CodProd!#REF!</definedName>
    <definedName name="PROD0701_03_543_27">[2]CodProd!#REF!</definedName>
    <definedName name="PROD0701_03_596_27">[2]CodProd!#REF!</definedName>
    <definedName name="PROD0702_01_1">[2]CodProd!#REF!</definedName>
    <definedName name="PROD0702_01_2">[2]CodProd!#REF!</definedName>
    <definedName name="PROD0702_01_244_27">[2]CodProd!#REF!</definedName>
    <definedName name="PROD0702_01_247_27">[2]CodProd!#REF!</definedName>
    <definedName name="PROD0702_01_3">[2]CodProd!#REF!</definedName>
    <definedName name="PROD0702_01_4">[2]CodProd!#REF!</definedName>
    <definedName name="PROD0702_01_521_27">[2]CodProd!#REF!</definedName>
    <definedName name="PROD0702_01_522_27">[2]CodProd!#REF!</definedName>
    <definedName name="PROD0702_01_522_503">[2]CodProd!#REF!</definedName>
    <definedName name="PROD0702_02_1">[2]CodProd!#REF!</definedName>
    <definedName name="PROD0702_02_10">[2]CodProd!#REF!</definedName>
    <definedName name="PROD0702_02_11">[2]CodProd!#REF!</definedName>
    <definedName name="PROD0702_02_12">[2]CodProd!#REF!</definedName>
    <definedName name="PROD0702_02_2">[2]CodProd!#REF!</definedName>
    <definedName name="PROD0702_02_3">[2]CodProd!#REF!</definedName>
    <definedName name="PROD0702_02_322_27">[2]CodProd!#REF!</definedName>
    <definedName name="PROD0702_02_341_27">[2]CodProd!#REF!</definedName>
    <definedName name="PROD0702_02_342_27">[2]CodProd!#REF!</definedName>
    <definedName name="PROD0702_02_343_27">[2]CodProd!#REF!</definedName>
    <definedName name="PROD0702_02_345_27">[2]CodProd!#REF!</definedName>
    <definedName name="PROD0702_02_355_27">[2]CodProd!#REF!</definedName>
    <definedName name="PROD0702_02_392_27">[2]CodProd!#REF!</definedName>
    <definedName name="PROD0702_02_394_27">[2]CodProd!#REF!</definedName>
    <definedName name="PROD0702_02_4">[2]CodProd!#REF!</definedName>
    <definedName name="PROD0702_02_5">[2]CodProd!#REF!</definedName>
    <definedName name="PROD0702_02_542_27">[2]CodProd!#REF!</definedName>
    <definedName name="PROD0702_02_543_27">[2]CodProd!#REF!</definedName>
    <definedName name="PROD0702_02_546_27">[2]CodProd!#REF!</definedName>
    <definedName name="PROD0702_02_6">[2]CodProd!#REF!</definedName>
    <definedName name="PROD0702_02_7">[2]CodProd!#REF!</definedName>
    <definedName name="PROD0702_02_8">[2]CodProd!#REF!</definedName>
    <definedName name="PROD0702_02_9">[2]CodProd!#REF!</definedName>
    <definedName name="PROD0703_01_1">[2]CodProd!#REF!</definedName>
    <definedName name="PROD0703_01_2">[2]CodProd!#REF!</definedName>
    <definedName name="PROD0703_01_3">[2]CodProd!#REF!</definedName>
    <definedName name="PROD0703_02_266_503">[2]CodProd!#REF!</definedName>
    <definedName name="PROD0703_02_529_503">[2]CodProd!#REF!</definedName>
    <definedName name="PROD0703_02_589_503">[2]CodProd!#REF!</definedName>
    <definedName name="PROD0704_01_1">[2]CodProd!#REF!</definedName>
    <definedName name="PROD0704_01_2">[2]CodProd!#REF!</definedName>
    <definedName name="PROD0704_01_3">[2]CodProd!#REF!</definedName>
    <definedName name="PROD0704_01_521_27">[2]CodProd!#REF!</definedName>
    <definedName name="PROD0704_01_522_27">[2]CodProd!#REF!</definedName>
    <definedName name="PROD0705_01_1">[2]CodProd!#REF!</definedName>
    <definedName name="PROD0705_01_2">[2]CodProd!#REF!</definedName>
    <definedName name="PROD0801_01_1">[2]CodProd!#REF!</definedName>
    <definedName name="PROD0801_01_2">[2]CodProd!#REF!</definedName>
    <definedName name="PROD0801_01_27">[2]CodProd!#REF!</definedName>
    <definedName name="PROD0801_02_1">[2]CodProd!#REF!</definedName>
    <definedName name="PROD0801_02_589_27">[2]CodProd!#REF!</definedName>
    <definedName name="PROD0801_03_1">[2]CodProd!#REF!</definedName>
    <definedName name="PROD0801_03_10">[2]CodProd!#REF!</definedName>
    <definedName name="PROD0801_03_11">[2]CodProd!#REF!</definedName>
    <definedName name="PROD0801_03_12">[2]CodProd!#REF!</definedName>
    <definedName name="PROD0801_03_123_27">[2]CodProd!#REF!</definedName>
    <definedName name="PROD0801_03_13">[2]CodProd!#REF!</definedName>
    <definedName name="PROD0801_03_133_27">[2]CodProd!#REF!</definedName>
    <definedName name="PROD0801_03_14">[2]CodProd!#REF!</definedName>
    <definedName name="PROD0801_03_144_27">[2]CodProd!#REF!</definedName>
    <definedName name="PROD0801_03_145_27">[2]CodProd!#REF!</definedName>
    <definedName name="PROD0801_03_15">[2]CodProd!#REF!</definedName>
    <definedName name="PROD0801_03_16">[2]CodProd!#REF!</definedName>
    <definedName name="PROD0801_03_17">[2]CodProd!#REF!</definedName>
    <definedName name="PROD0801_03_18">[2]CodProd!#REF!</definedName>
    <definedName name="PROD0801_03_19">[2]CodProd!#REF!</definedName>
    <definedName name="PROD0801_03_2">[2]CodProd!#REF!</definedName>
    <definedName name="PROD0801_03_20">[2]CodProd!#REF!</definedName>
    <definedName name="PROD0801_03_21">[2]CodProd!#REF!</definedName>
    <definedName name="PROD0801_03_211_27">[2]CodProd!#REF!</definedName>
    <definedName name="PROD0801_03_212_27">[2]CodProd!#REF!</definedName>
    <definedName name="PROD0801_03_214_27">[2]CodProd!#REF!</definedName>
    <definedName name="PROD0801_03_22">[2]CodProd!#REF!</definedName>
    <definedName name="PROD0801_03_23">[2]CodProd!#REF!</definedName>
    <definedName name="PROD0801_03_231_27">[2]CodProd!#REF!</definedName>
    <definedName name="PROD0801_03_232_27">[2]CodProd!#REF!</definedName>
    <definedName name="PROD0801_03_243_27">[2]CodProd!#REF!</definedName>
    <definedName name="PROD0801_03_244_27">[2]CodProd!#REF!</definedName>
    <definedName name="PROD0801_03_245_27">[2]CodProd!#REF!</definedName>
    <definedName name="PROD0801_03_246_27">[2]CodProd!#REF!</definedName>
    <definedName name="PROD0801_03_251_27">[2]CodProd!#REF!</definedName>
    <definedName name="PROD0801_03_263_27">[2]CodProd!#REF!</definedName>
    <definedName name="PROD0801_03_268_27">[2]CodProd!#REF!</definedName>
    <definedName name="PROD0801_03_3">[2]CodProd!#REF!</definedName>
    <definedName name="PROD0801_03_341_27">[2]CodProd!#REF!</definedName>
    <definedName name="PROD0801_03_342_27">[2]CodProd!#REF!</definedName>
    <definedName name="PROD0801_03_361_27">[2]CodProd!#REF!</definedName>
    <definedName name="PROD0801_03_392_27">[2]CodProd!#REF!</definedName>
    <definedName name="PROD0801_03_4">[2]CodProd!#REF!</definedName>
    <definedName name="PROD0801_03_5">[2]CodProd!#REF!</definedName>
    <definedName name="PROD0801_03_596_27">[2]CodProd!#REF!</definedName>
    <definedName name="PROD0801_03_6">[2]CodProd!#REF!</definedName>
    <definedName name="PROD0801_03_7">[2]CodProd!#REF!</definedName>
    <definedName name="PROD0801_03_8">[2]CodProd!#REF!</definedName>
    <definedName name="PROD0801_03_9">[2]CodProd!#REF!</definedName>
    <definedName name="PROD0901_01_1">[2]CodProd!#REF!</definedName>
    <definedName name="PROD0901_01_2">[2]CodProd!#REF!</definedName>
    <definedName name="PROD0901_01_521_27">[2]CodProd!#REF!</definedName>
    <definedName name="PROD0901_01_522_27">[2]CodProd!#REF!</definedName>
    <definedName name="PROD0901_02_1">[2]CodProd!#REF!</definedName>
    <definedName name="PROD0901_02_589_27">[2]CodProd!#REF!</definedName>
    <definedName name="PROD0901_03_1">[2]CodProd!#REF!</definedName>
    <definedName name="PROD0901_03_10">[2]CodProd!#REF!</definedName>
    <definedName name="PROD0901_03_11">[2]CodProd!#REF!</definedName>
    <definedName name="PROD0901_03_12">[2]CodProd!#REF!</definedName>
    <definedName name="PROD0901_03_123_27">[2]CodProd!#REF!</definedName>
    <definedName name="PROD0901_03_13">[2]CodProd!#REF!</definedName>
    <definedName name="PROD0901_03_133_27">[2]CodProd!#REF!</definedName>
    <definedName name="PROD0901_03_14">[2]CodProd!#REF!</definedName>
    <definedName name="PROD0901_03_144_27">[2]CodProd!#REF!</definedName>
    <definedName name="PROD0901_03_145_27">[2]CodProd!#REF!</definedName>
    <definedName name="PROD0901_03_15">[2]CodProd!#REF!</definedName>
    <definedName name="PROD0901_03_16">[2]CodProd!#REF!</definedName>
    <definedName name="PROD0901_03_17">[2]CodProd!#REF!</definedName>
    <definedName name="PROD0901_03_18">[2]CodProd!#REF!</definedName>
    <definedName name="PROD0901_03_19">[2]CodProd!#REF!</definedName>
    <definedName name="PROD0901_03_2">[2]CodProd!#REF!</definedName>
    <definedName name="PROD0901_03_20">[2]CodProd!#REF!</definedName>
    <definedName name="PROD0901_03_21">[2]CodProd!#REF!</definedName>
    <definedName name="PROD0901_03_211_27">[2]CodProd!#REF!</definedName>
    <definedName name="PROD0901_03_212_27">[2]CodProd!#REF!</definedName>
    <definedName name="PROD0901_03_214_27">[2]CodProd!#REF!</definedName>
    <definedName name="PROD0901_03_22">[2]CodProd!#REF!</definedName>
    <definedName name="PROD0901_03_221_1027">[2]CodProd!#REF!</definedName>
    <definedName name="PROD0901_03_221_30">[2]CodProd!#REF!</definedName>
    <definedName name="PROD0901_03_23">[2]CodProd!#REF!</definedName>
    <definedName name="PROD0901_03_231_27">[2]CodProd!#REF!</definedName>
    <definedName name="PROD0901_03_232_27">[2]CodProd!#REF!</definedName>
    <definedName name="PROD0901_03_24">[2]CodProd!#REF!</definedName>
    <definedName name="PROD0901_03_242_27">[2]CodProd!#REF!</definedName>
    <definedName name="PROD0901_03_243_27">[2]CodProd!#REF!</definedName>
    <definedName name="PROD0901_03_25">[2]CodProd!#REF!</definedName>
    <definedName name="PROD0901_03_26">[2]CodProd!#REF!</definedName>
    <definedName name="PROD0901_03_261_27">[2]CodProd!#REF!</definedName>
    <definedName name="PROD0901_03_264_27">[2]CodProd!#REF!</definedName>
    <definedName name="PROD0901_03_27">[2]CodProd!#REF!</definedName>
    <definedName name="PROD0901_03_3">[2]CodProd!#REF!</definedName>
    <definedName name="PROD0901_03_311_27">[2]CodProd!#REF!</definedName>
    <definedName name="PROD0901_03_322_27">[2]CodProd!#REF!</definedName>
    <definedName name="PROD0901_03_331_27">[2]CodProd!#REF!</definedName>
    <definedName name="PROD0901_03_332_27">[2]CodProd!#REF!</definedName>
    <definedName name="PROD0901_03_333_27">[2]CodProd!#REF!</definedName>
    <definedName name="PROD0901_03_334_27">[2]CodProd!#REF!</definedName>
    <definedName name="PROD0901_03_335_27">[2]CodProd!#REF!</definedName>
    <definedName name="PROD0901_03_341_27">[2]CodProd!#REF!</definedName>
    <definedName name="PROD0901_03_342_27">[2]CodProd!#REF!</definedName>
    <definedName name="PROD0901_03_343_27">[2]CodProd!#REF!</definedName>
    <definedName name="PROD0901_03_346_27">[2]CodProd!#REF!</definedName>
    <definedName name="PROD0901_03_351_27">[2]CodProd!#REF!</definedName>
    <definedName name="PROD0901_03_352_27">[2]CodProd!#REF!</definedName>
    <definedName name="PROD0901_03_392_27">[2]CodProd!#REF!</definedName>
    <definedName name="PROD0901_03_396_27">[2]CodProd!#REF!</definedName>
    <definedName name="PROD0901_03_4">[2]CodProd!#REF!</definedName>
    <definedName name="PROD0901_03_5">[2]CodProd!#REF!</definedName>
    <definedName name="PROD0901_03_521_27">[2]CodProd!#REF!</definedName>
    <definedName name="PROD0901_03_542_27">[2]CodProd!#REF!</definedName>
    <definedName name="PROD0901_03_543_27">[2]CodProd!#REF!</definedName>
    <definedName name="PROD0901_03_596_27">[2]CodProd!#REF!</definedName>
    <definedName name="PROD0901_03_6">[2]CodProd!#REF!</definedName>
    <definedName name="PROD0901_03_7">[2]CodProd!#REF!</definedName>
    <definedName name="PROD0901_03_8">[2]CodProd!#REF!</definedName>
    <definedName name="PROD0901_03_842">[2]CodProd!#REF!</definedName>
    <definedName name="PROD0901_03_851">[2]CodProd!#REF!</definedName>
    <definedName name="PROD0901_03_9">[2]CodProd!#REF!</definedName>
    <definedName name="PROD1401_01_1">[2]CodProd!#REF!</definedName>
    <definedName name="PROD1401_01_2">[2]CodProd!#REF!</definedName>
    <definedName name="PROD1401_01_3">[2]CodProd!#REF!</definedName>
    <definedName name="PROD1401_01_4">[2]CodProd!#REF!</definedName>
    <definedName name="PROD1401_02_1">[2]CodProd!#REF!</definedName>
    <definedName name="PROD1401_02_137_27">[2]CodProd!#REF!</definedName>
    <definedName name="PROD1401_02_2">[2]CodProd!#REF!</definedName>
    <definedName name="PROD1401_02_266_27">[2]CodProd!#REF!</definedName>
    <definedName name="PROD1401_02_266_359">[2]CodProd!#REF!</definedName>
    <definedName name="PROD1401_02_3">[2]CodProd!#REF!</definedName>
    <definedName name="PROD1401_02_331_359">[2]CodProd!#REF!</definedName>
    <definedName name="PROD1401_02_341_359">[2]CodProd!#REF!</definedName>
    <definedName name="PROD1401_02_529_1027">[2]CodProd!#REF!</definedName>
    <definedName name="PROD1401_02_529_30359">[2]CodProd!#REF!</definedName>
    <definedName name="PROD1401_02_589_30">[2]CodProd!#REF!</definedName>
    <definedName name="PROD1402_01_1">[2]CodProd!#REF!</definedName>
    <definedName name="PROD1402_01_2">[2]CodProd!#REF!</definedName>
    <definedName name="PROD1402_01_3">[2]CodProd!#REF!</definedName>
    <definedName name="PROD1402_02_1">[2]CodProd!#REF!</definedName>
    <definedName name="PROD1402_02_2">[2]CodProd!#REF!</definedName>
    <definedName name="PROD1402_02_266_27">[2]CodProd!#REF!</definedName>
    <definedName name="PROD1402_02_266_359">[2]CodProd!#REF!</definedName>
    <definedName name="PROD1402_02_3">[2]CodProd!#REF!</definedName>
    <definedName name="PROD1402_02_529_1027">[2]CodProd!#REF!</definedName>
    <definedName name="PROD1402_02_529_30359">[2]CodProd!#REF!</definedName>
    <definedName name="PROD1403_01_1">[2]CodProd!#REF!</definedName>
    <definedName name="PROD1403_01_521_27">[2]CodProd!#REF!</definedName>
    <definedName name="PROD1403_02_1">[2]CodProd!#REF!</definedName>
    <definedName name="PROD1403_02_266_27">[2]CodProd!#REF!</definedName>
    <definedName name="PROD1403_02_266_359">[2]CodProd!#REF!</definedName>
    <definedName name="PROD1403_02_529_1027">[2]CodProd!#REF!</definedName>
    <definedName name="PROD1403_02_529_30359">[2]CodProd!#REF!</definedName>
    <definedName name="PROD1403_02_589_27">[2]CodProd!#REF!</definedName>
    <definedName name="PROD1404_01_1">[2]CodProd!#REF!</definedName>
    <definedName name="PROD1404_01_521_27">[2]CodProd!#REF!</definedName>
    <definedName name="PROD1404_02_1">[2]CodProd!#REF!</definedName>
    <definedName name="PROD1404_02_266_27">[2]CodProd!#REF!</definedName>
    <definedName name="PROD1404_02_266_359">[2]CodProd!#REF!</definedName>
    <definedName name="PROD1404_02_529_1027">[2]CodProd!#REF!</definedName>
    <definedName name="PROD1404_02_529_30359">[2]CodProd!#REF!</definedName>
    <definedName name="PROD1404_02_589_27">[2]CodProd!#REF!</definedName>
    <definedName name="PROD1405_01_1">[2]CodProd!#REF!</definedName>
    <definedName name="PROD1405_01_521_27">[2]CodProd!#REF!</definedName>
    <definedName name="PROD1405_02_1">[2]CodProd!#REF!</definedName>
    <definedName name="PROD1405_02_266_27">[2]CodProd!#REF!</definedName>
    <definedName name="PROD1405_02_266_359">[2]CodProd!#REF!</definedName>
    <definedName name="PROD1405_02_529_1027">[2]CodProd!#REF!</definedName>
    <definedName name="PROD1405_02_529_30359">[2]CodProd!#REF!</definedName>
    <definedName name="PROD1405_02_589_27">[2]CodProd!#REF!</definedName>
    <definedName name="PROD1406_01_1">[2]CodProd!#REF!</definedName>
    <definedName name="PROD1406_01_2">[2]CodProd!#REF!</definedName>
    <definedName name="PROD1411_01_521_27">[2]CodProd!#REF!</definedName>
    <definedName name="PROD1411_01_521_359">[2]CodProd!#REF!</definedName>
    <definedName name="PROD1501_01_1">[2]CodProd!#REF!</definedName>
    <definedName name="PROD1501_01_2">[2]CodProd!#REF!</definedName>
    <definedName name="PROD1501_01_3">[2]CodProd!#REF!</definedName>
    <definedName name="PROD1501_01_4">[2]CodProd!#REF!</definedName>
    <definedName name="PROD1501_01_5">[2]CodProd!#REF!</definedName>
    <definedName name="PROD1501_01_521_30_509">[2]CodProd!#REF!</definedName>
    <definedName name="PROD1501_02_1">[2]CodProd!#REF!</definedName>
    <definedName name="PROD1501_02_2">[2]CodProd!#REF!</definedName>
    <definedName name="PROD1501_02_3">[2]CodProd!#REF!</definedName>
    <definedName name="PROD1501_02_4">[2]CodProd!#REF!</definedName>
    <definedName name="PROD1501_02_5">[2]CodProd!#REF!</definedName>
    <definedName name="PROD1501_02_521_30_509">[2]CodProd!#REF!</definedName>
    <definedName name="PROD1501_03_1">[2]CodProd!#REF!</definedName>
    <definedName name="PROD1501_03_2">[2]CodProd!#REF!</definedName>
    <definedName name="PROD1501_03_3">[2]CodProd!#REF!</definedName>
    <definedName name="PROD1501_03_529_1027">[2]CodProd!#REF!</definedName>
    <definedName name="PROD1501_03_529_20303">[2]CodProd!#REF!</definedName>
    <definedName name="PROD1501_03_529_20405">[2]CodProd!#REF!</definedName>
    <definedName name="PROD1501_03_589_27">[2]CodProd!#REF!</definedName>
    <definedName name="PROD1501_04_1">[2]CodProd!#REF!</definedName>
    <definedName name="PROD1501_04_141_27">[2]CodProd!#REF!</definedName>
    <definedName name="PROD1501_04_145_27">[2]CodProd!#REF!</definedName>
    <definedName name="PROD1501_04_2">[2]CodProd!#REF!</definedName>
    <definedName name="PROD1501_04_266_27">[2]CodProd!#REF!</definedName>
    <definedName name="PROD1501_04_3">[2]CodProd!#REF!</definedName>
    <definedName name="PROD1501_04_4">[2]CodProd!#REF!</definedName>
    <definedName name="PROD1501_04_5">[2]CodProd!#REF!</definedName>
    <definedName name="PROD1901_01_1">[2]CodProd!#REF!</definedName>
    <definedName name="PROD1901_01_2">[2]CodProd!#REF!</definedName>
    <definedName name="PROD1901_01_3">[2]CodProd!#REF!</definedName>
    <definedName name="PROD1901_01_529_20403">[2]CodProd!#REF!</definedName>
    <definedName name="PROD1901_02_1">[2]CodProd!#REF!</definedName>
    <definedName name="PROD1901_02_2">[2]CodProd!#REF!</definedName>
    <definedName name="PROD1901_02_3">[2]CodProd!#REF!</definedName>
    <definedName name="PROD1901_02_4">[2]CodProd!#REF!</definedName>
    <definedName name="PROD1901_03_137_27">[2]CodProd!#REF!</definedName>
    <definedName name="PROD1901_03_145_403">[2]CodProd!#REF!</definedName>
    <definedName name="PROD2001_01_1">[2]CodProd!#REF!</definedName>
    <definedName name="PROD2001_01_2">[2]CodProd!#REF!</definedName>
    <definedName name="PROD2001_01_3">[2]CodProd!#REF!</definedName>
    <definedName name="PROD2001_01_521_27">[2]CodProd!#REF!</definedName>
    <definedName name="PROD2001_02_1">[2]CodProd!#REF!</definedName>
    <definedName name="PROD2001_02_2">[2]CodProd!#REF!</definedName>
    <definedName name="PROD2001_02_3">[2]CodProd!#REF!</definedName>
    <definedName name="PROD2001_03_1">[2]CodProd!#REF!</definedName>
    <definedName name="PROD2001_03_2">[2]CodProd!#REF!</definedName>
    <definedName name="PROD2001_03_3">[2]CodProd!#REF!</definedName>
    <definedName name="PROD2001_03_529_1027">[2]CodProd!#REF!</definedName>
    <definedName name="PROD2001_03_529_20405">[2]CodProd!#REF!</definedName>
    <definedName name="PROD2001_03_594_27">[2]CodProd!#REF!</definedName>
    <definedName name="PROD2001_04_1">[2]CodProd!#REF!</definedName>
    <definedName name="PROD2001_04_1027">[2]CodProd!#REF!</definedName>
    <definedName name="PROD2001_04_137_27">[2]CodProd!#REF!</definedName>
    <definedName name="PROD2001_04_145_27">[2]CodProd!#REF!</definedName>
    <definedName name="PROD2001_04_2">[2]CodProd!#REF!</definedName>
    <definedName name="PROD2001_04_266_27">[2]CodProd!#REF!</definedName>
    <definedName name="PROD2001_04_291_27">[2]CodProd!#REF!</definedName>
    <definedName name="PROD2001_04_291_405">[2]CodProd!#REF!</definedName>
    <definedName name="PROD2001_04_405">[2]CodProd!#REF!</definedName>
    <definedName name="PROD2101_01_1">[2]CodProd!#REF!</definedName>
    <definedName name="PROD2101_01_2">[2]CodProd!#REF!</definedName>
    <definedName name="PROD2101_01_266_27">[2]CodProd!#REF!</definedName>
    <definedName name="PROD2101_01_521_27">[2]CodProd!#REF!</definedName>
    <definedName name="PROD2101_02_529_1027">[2]CodProd!#REF!</definedName>
    <definedName name="PROD2101_02_529_20401">[2]CodProd!#REF!</definedName>
    <definedName name="PROD2101_02_589_27">[2]CodProd!#REF!</definedName>
    <definedName name="PROD2101_03_1">[2]CodProd!#REF!</definedName>
    <definedName name="PROD2101_03_137_27">[2]CodProd!#REF!</definedName>
    <definedName name="PROD2101_03_145_27">[2]CodProd!#REF!</definedName>
    <definedName name="PROD2101_03_2">[2]CodProd!#REF!</definedName>
    <definedName name="PROD2101_03_211_27">[2]CodProd!#REF!</definedName>
    <definedName name="PROD2101_03_231_27">[2]CodProd!#REF!</definedName>
    <definedName name="PROD2101_03_251_27">[2]CodProd!#REF!</definedName>
    <definedName name="PROD2101_03_266_27">[2]CodProd!#REF!</definedName>
    <definedName name="PROD2101_03_291_27">[2]CodProd!#REF!</definedName>
    <definedName name="PROD2101_03_291_401">[2]CodProd!#REF!</definedName>
    <definedName name="PROD2101_03_511_27">[2]CodProd!#REF!</definedName>
    <definedName name="PROD2101_03_511_401">[2]CodProd!#REF!</definedName>
    <definedName name="PROD2101_03_537_27">[2]CodProd!#REF!</definedName>
    <definedName name="PROD2101_03_541_27">[2]CodProd!#REF!</definedName>
    <definedName name="PROD2101_03_541_401">[2]CodProd!#REF!</definedName>
    <definedName name="PROD2101_03_594_27">[2]CodProd!#REF!</definedName>
    <definedName name="PROD2101_03_596_27">[2]CodProd!#REF!</definedName>
    <definedName name="PROD2101_03_842_27">[2]CodProd!#REF!</definedName>
    <definedName name="PROD2101_03_842_401">[2]CodProd!#REF!</definedName>
    <definedName name="PROD2101_03_845_27">[2]CodProd!#REF!</definedName>
    <definedName name="PROD2101_03_845_401">[2]CodProd!#REF!</definedName>
    <definedName name="PROD2101_04_1">[2]CodProd!#REF!</definedName>
    <definedName name="PROD2101_04_10">[2]CodProd!#REF!</definedName>
    <definedName name="PROD2101_04_11">[2]CodProd!#REF!</definedName>
    <definedName name="PROD2101_04_12">[2]CodProd!#REF!</definedName>
    <definedName name="PROD2101_04_13">[2]CodProd!#REF!</definedName>
    <definedName name="PROD2101_04_14">[2]CodProd!#REF!</definedName>
    <definedName name="PROD2101_04_15">[2]CodProd!#REF!</definedName>
    <definedName name="PROD2101_04_16">[2]CodProd!#REF!</definedName>
    <definedName name="PROD2101_04_17">[2]CodProd!#REF!</definedName>
    <definedName name="PROD2101_04_18">[2]CodProd!#REF!</definedName>
    <definedName name="PROD2101_04_2">[2]CodProd!#REF!</definedName>
    <definedName name="PROD2101_04_3">[2]CodProd!#REF!</definedName>
    <definedName name="PROD2101_04_4">[2]CodProd!#REF!</definedName>
    <definedName name="PROD2101_04_5">[2]CodProd!#REF!</definedName>
    <definedName name="PROD2101_04_6">[2]CodProd!#REF!</definedName>
    <definedName name="PROD2101_04_7">[2]CodProd!#REF!</definedName>
    <definedName name="PROD2101_04_8">[2]CodProd!#REF!</definedName>
    <definedName name="PROD2101_04_9">[2]CodProd!#REF!</definedName>
    <definedName name="PROD2102_01_266_27">[2]CodProd!#REF!</definedName>
    <definedName name="PROD2102_01_266_401">[2]CodProd!#REF!</definedName>
    <definedName name="PROD2102_01_291_27">[2]CodProd!#REF!</definedName>
    <definedName name="PROD2102_01_291_401">[2]CodProd!#REF!</definedName>
    <definedName name="reem" localSheetId="2">#REF!</definedName>
    <definedName name="reem">#REF!</definedName>
    <definedName name="Reesumen">#REF!</definedName>
    <definedName name="Resumen">#REF!</definedName>
    <definedName name="resumencito">#REF!</definedName>
    <definedName name="ruben" hidden="1">#REF!</definedName>
    <definedName name="SFGH">#REF!</definedName>
    <definedName name="Tabla_Tareas">#REF!</definedName>
  </definedNames>
  <calcPr calcId="145621"/>
</workbook>
</file>

<file path=xl/calcChain.xml><?xml version="1.0" encoding="utf-8"?>
<calcChain xmlns="http://schemas.openxmlformats.org/spreadsheetml/2006/main">
  <c r="E196" i="33" l="1"/>
  <c r="E195" i="33"/>
  <c r="E194" i="33"/>
  <c r="E193" i="33"/>
  <c r="E192" i="33"/>
  <c r="E191" i="33"/>
  <c r="E190" i="33"/>
  <c r="E189" i="33"/>
  <c r="E188" i="33"/>
  <c r="E186" i="33"/>
  <c r="E184" i="33"/>
  <c r="E183" i="33"/>
  <c r="E182" i="33"/>
  <c r="E180" i="33"/>
  <c r="E178" i="33"/>
  <c r="E176" i="33"/>
  <c r="E175" i="33"/>
  <c r="E174" i="33"/>
  <c r="E173" i="33"/>
  <c r="E172" i="33"/>
  <c r="E171" i="33"/>
  <c r="E170" i="33"/>
  <c r="E169" i="33"/>
  <c r="E168" i="33"/>
  <c r="E166" i="33"/>
  <c r="E164" i="33"/>
  <c r="E163" i="33"/>
  <c r="E162" i="33"/>
  <c r="E160" i="33"/>
  <c r="E158" i="33"/>
  <c r="E155" i="32" l="1"/>
  <c r="H260" i="32" l="1"/>
  <c r="E255" i="32"/>
  <c r="G247" i="32"/>
  <c r="F247" i="32"/>
  <c r="E247" i="32"/>
  <c r="H239" i="32"/>
  <c r="H238" i="32"/>
  <c r="H237" i="32"/>
  <c r="H234" i="32"/>
  <c r="H233" i="32"/>
  <c r="H232" i="32"/>
  <c r="H231" i="32"/>
  <c r="H230" i="32"/>
  <c r="H229" i="32"/>
  <c r="H227" i="32"/>
  <c r="H226" i="32"/>
  <c r="H225" i="32"/>
  <c r="H224" i="32"/>
  <c r="H223" i="32"/>
  <c r="H222" i="32"/>
  <c r="H221" i="32"/>
  <c r="G212" i="32"/>
  <c r="F212" i="32"/>
  <c r="E212" i="32"/>
  <c r="H228" i="32" l="1"/>
  <c r="H236" i="32"/>
  <c r="H220" i="32"/>
  <c r="G155" i="32"/>
  <c r="F155" i="32"/>
  <c r="H103" i="32"/>
  <c r="H98" i="32"/>
  <c r="H93" i="32"/>
  <c r="H90" i="32"/>
  <c r="F90" i="32"/>
  <c r="G90" i="32"/>
  <c r="E90" i="32"/>
  <c r="H82" i="32"/>
  <c r="F82" i="32"/>
  <c r="G82" i="32"/>
  <c r="E82" i="32"/>
  <c r="H15" i="32"/>
  <c r="H74" i="32"/>
  <c r="H70" i="32"/>
  <c r="H65" i="32"/>
  <c r="H53" i="32"/>
  <c r="H7" i="32" l="1"/>
  <c r="E74" i="33" l="1"/>
  <c r="E73" i="33"/>
  <c r="E72" i="33"/>
  <c r="E71" i="33"/>
  <c r="E70" i="33"/>
  <c r="E69" i="33"/>
  <c r="E68" i="33"/>
  <c r="E67" i="33"/>
  <c r="E66" i="33"/>
  <c r="E64" i="33"/>
  <c r="E62" i="33"/>
  <c r="E61" i="33"/>
  <c r="E60" i="33"/>
  <c r="E58" i="33"/>
  <c r="E56" i="33"/>
  <c r="F104" i="32" l="1"/>
  <c r="E104" i="32" s="1"/>
  <c r="E75" i="32"/>
  <c r="E71" i="32"/>
  <c r="E66" i="32"/>
  <c r="E55" i="32"/>
  <c r="E21" i="32" l="1"/>
  <c r="E19" i="32"/>
  <c r="G118" i="10" l="1"/>
  <c r="G117" i="10" s="1"/>
  <c r="F118" i="10"/>
  <c r="F117" i="10" s="1"/>
  <c r="G111" i="10"/>
  <c r="G110" i="10" s="1"/>
  <c r="F111" i="10"/>
  <c r="F110" i="10" s="1"/>
  <c r="G103" i="10"/>
  <c r="F103" i="10"/>
  <c r="F102" i="10" s="1"/>
  <c r="G102" i="10"/>
  <c r="G96" i="10"/>
  <c r="G95" i="10" s="1"/>
  <c r="F96" i="10"/>
  <c r="F95" i="10" s="1"/>
  <c r="G86" i="10"/>
  <c r="F86" i="10"/>
  <c r="F85" i="10" s="1"/>
  <c r="G85" i="10"/>
  <c r="G72" i="10"/>
  <c r="F72" i="10"/>
  <c r="F71" i="10" s="1"/>
  <c r="G71" i="10"/>
  <c r="G63" i="10"/>
  <c r="G62" i="10" s="1"/>
  <c r="F63" i="10"/>
  <c r="F62" i="10" s="1"/>
  <c r="G55" i="10"/>
  <c r="F55" i="10"/>
  <c r="F54" i="10" s="1"/>
  <c r="G54" i="10"/>
  <c r="G45" i="10"/>
  <c r="G44" i="10" s="1"/>
  <c r="F45" i="10"/>
  <c r="F44" i="10" s="1"/>
  <c r="G37" i="10"/>
  <c r="G36" i="10" s="1"/>
  <c r="F37" i="10"/>
  <c r="F36" i="10" s="1"/>
  <c r="G27" i="10"/>
  <c r="F27" i="10"/>
  <c r="F26" i="10" s="1"/>
  <c r="G26" i="10"/>
  <c r="G17" i="10"/>
  <c r="G16" i="10" s="1"/>
  <c r="F17" i="10"/>
  <c r="F16" i="10" s="1"/>
  <c r="G5" i="10"/>
  <c r="G4" i="10" s="1"/>
  <c r="F5" i="10"/>
  <c r="F4" i="10" s="1"/>
</calcChain>
</file>

<file path=xl/sharedStrings.xml><?xml version="1.0" encoding="utf-8"?>
<sst xmlns="http://schemas.openxmlformats.org/spreadsheetml/2006/main" count="1658" uniqueCount="1009">
  <si>
    <t>Inicio</t>
  </si>
  <si>
    <t>Fin</t>
  </si>
  <si>
    <t>Cantidad de Personas vinculadas*</t>
  </si>
  <si>
    <t>Total G.**</t>
  </si>
  <si>
    <t>Responsable***</t>
  </si>
  <si>
    <t>Enero</t>
  </si>
  <si>
    <t>Febrero</t>
  </si>
  <si>
    <t>Marzo</t>
  </si>
  <si>
    <t>Abril</t>
  </si>
  <si>
    <t>Mayo</t>
  </si>
  <si>
    <t>Junio</t>
  </si>
  <si>
    <t>Julio</t>
  </si>
  <si>
    <t>Agosto</t>
  </si>
  <si>
    <t>Septiembre</t>
  </si>
  <si>
    <t>Octubre</t>
  </si>
  <si>
    <t>Noviembre</t>
  </si>
  <si>
    <t>Diciembre</t>
  </si>
  <si>
    <t xml:space="preserve">Observaciones </t>
  </si>
  <si>
    <t>Actividades</t>
  </si>
  <si>
    <t xml:space="preserve">Resultados </t>
  </si>
  <si>
    <t>1. Ajustes del tamaño y distribución de la muestra</t>
  </si>
  <si>
    <t>1. Informe Metodológico</t>
  </si>
  <si>
    <t>2.Informe Metodológico</t>
  </si>
  <si>
    <t xml:space="preserve">2. Procesamiento  y análisis de datos solicitados por los usuarios internos y externos.   </t>
  </si>
  <si>
    <t>3. Asistencia Técnica  a las instituciones que integran el Sistema Estadístico Nacional y usuarios en general.</t>
  </si>
  <si>
    <t xml:space="preserve">4. Preparación de  productos estadísticos (publicaciones, materiales de comunicación, presentaciones, etc.)     </t>
  </si>
  <si>
    <t>1. Preparación de la base de datos a actualizar y actualización del sistema informático</t>
  </si>
  <si>
    <t>2. Disgregación de la base de datos para la distribución de los trabajos (por campo o por llamadas)</t>
  </si>
  <si>
    <t>3. Actualizacion del DIRGE por vía telefónica y carga de las planillas de actualización de campo</t>
  </si>
  <si>
    <t>4. Ejecución del trabajo de campo del DIRGE</t>
  </si>
  <si>
    <t xml:space="preserve">6. Procesamiento de los datos y relacionamiento con registros administrativos </t>
  </si>
  <si>
    <t>7. Difusión</t>
  </si>
  <si>
    <t>1. Ejecución de la encuesta telefónica del ICC-BCP</t>
  </si>
  <si>
    <t xml:space="preserve">1. Actualización del Directorio de Instituciones </t>
  </si>
  <si>
    <t xml:space="preserve">2. Recopilación de informaciones estadísticas de las Instituciones </t>
  </si>
  <si>
    <t xml:space="preserve">3. Validación y diagramación </t>
  </si>
  <si>
    <t xml:space="preserve">4. Difusión y publicación  </t>
  </si>
  <si>
    <t xml:space="preserve">2. Recopilación de las operaciones estadísticas realizadas por las Instituciones </t>
  </si>
  <si>
    <t>3. Revisión y validación de las fichas completadas</t>
  </si>
  <si>
    <t>3. Distribucion de lotes de trabajo en campo para equipos a traves de aplicativo en la Nube</t>
  </si>
  <si>
    <t>4. Capacitacion al personal de campo en el uso del cuestionario electronico en Tablet (Supervisor/encuestador)</t>
  </si>
  <si>
    <t xml:space="preserve">6. Carga y procesamiento de los datos recopilados en el trabajo de campo. </t>
  </si>
  <si>
    <t>8. Fusion de Bases , validacion y consistencia de la misma</t>
  </si>
  <si>
    <t>9.Entrega de BASES en Formato SPSS</t>
  </si>
  <si>
    <t>10. Preparacion de las Bases en formato abierto para pagina WEB y Mitics</t>
  </si>
  <si>
    <t>11. Difusión y publicación  pagina Web</t>
  </si>
  <si>
    <t>2. Ajustes al programa deMonitoreo para asignacion de trabajo campo y control</t>
  </si>
  <si>
    <t>5. Trabajo de Campo-Captura de datos a traves del cuestionario electronico en TABLET (Supervisor/encuestador).</t>
  </si>
  <si>
    <t>7. Codificación asistida de las variables abiertas de la EPHC</t>
  </si>
  <si>
    <t>3.Desarrollo del programa de consistencia en linea y en Bach de los cuestionarios electronicos</t>
  </si>
  <si>
    <t>1. Desarrollo del aplicativo para captura de datos en computador personal</t>
  </si>
  <si>
    <t>2. Desarrollo del aplicativo de asignacion de lotes de trabajo de los Supervisores/Encuestadores</t>
  </si>
  <si>
    <t>4. Desarrollar el programa de consistencia y validacion de datos durante la captura y en bach</t>
  </si>
  <si>
    <t>5.Carga de cuestionarios de papel</t>
  </si>
  <si>
    <t>1. Desarrollo de la Plataforma Web para concurso de personal CNPV</t>
  </si>
  <si>
    <t>5. Preparacion y mantenimientos de los servidores locales y en la nube para resguardo de las bases cartograficas del precenso</t>
  </si>
  <si>
    <t>1. Mantenimiento de los diferentes módulos del Sistema Sigaf</t>
  </si>
  <si>
    <t>2. Desarrollo del  módulo de Presupuesto al Sigaf CNPV</t>
  </si>
  <si>
    <t>3. Desarrollo del  módulo de Tesoreria  al Sigaf CNPV</t>
  </si>
  <si>
    <t>4. Implementacion de la firma digital dentro de los módulos Sigaf</t>
  </si>
  <si>
    <t>1. Mantenimiento de los diferentes módulos del Sistema Estadisticas Vitales</t>
  </si>
  <si>
    <t>5. Tranferencia de Bases en Formato SPSS - Redatam</t>
  </si>
  <si>
    <t xml:space="preserve">1. Mantenimiento de los diferentes módulos del Sistema </t>
  </si>
  <si>
    <t>4. Tranferencia de Bases en Formato SPSS</t>
  </si>
  <si>
    <t>1. Desarrollo del aplicativo para captura de datos en cuestionario Papel</t>
  </si>
  <si>
    <t>2. Diseño de la estrategia del trabajo de campo</t>
  </si>
  <si>
    <t>3. Capacitación y talleres de retroalimentación a Encuestadores y Supervisores</t>
  </si>
  <si>
    <t>4. Recolección de datos en campo</t>
  </si>
  <si>
    <t>5. Supervisión de todas las etapas de recolección de datos</t>
  </si>
  <si>
    <t>6. Elaboración de informes de control de calidad y cumplimiento de la muestra en campo</t>
  </si>
  <si>
    <t>7. Preparación de bases de datos en forma continúa</t>
  </si>
  <si>
    <t>3. Programas de capacitación y listas de asistencia a los talleres</t>
  </si>
  <si>
    <t>4. Bases de datos trimestrales</t>
  </si>
  <si>
    <t>5. Informes de Supervisión</t>
  </si>
  <si>
    <t>6. Informes con datos de control de calidad y cumplimiento de la muestra</t>
  </si>
  <si>
    <t>7. Bases de datos trimestrales</t>
  </si>
  <si>
    <t xml:space="preserve">Resultados  </t>
  </si>
  <si>
    <t xml:space="preserve">1.Mantenimiento de Programa de captura de Datos en Tablets </t>
  </si>
  <si>
    <t>1. Recopilación de lotes y crítica de formularios procedentes del Registro Civil</t>
  </si>
  <si>
    <t>2. Depuración de base de datos</t>
  </si>
  <si>
    <t>3. Tabulación y análisis</t>
  </si>
  <si>
    <t>4. Elaboración y difusión de resultados</t>
  </si>
  <si>
    <t>1. Desarrollo del Sistema de Gestión de las Nomenclaturas del Paraguay SIGNO-P</t>
  </si>
  <si>
    <t>2. Desarrollo del Sistema de Codificación Automática y Asistida del Paraguay SCAAP</t>
  </si>
  <si>
    <t>3. Elaboración de Clasificadores .</t>
  </si>
  <si>
    <t>1. Procesamiento y confección de cuadros estadísticos.</t>
  </si>
  <si>
    <t>2. Análisis y validación de información.</t>
  </si>
  <si>
    <t>3. Adecuación del sistema de procesamiento en linea (REDATAM)</t>
  </si>
  <si>
    <t>4. Elaboración de metadatos de indicadores censales y agendas nacionales e internacionales</t>
  </si>
  <si>
    <t xml:space="preserve">1. Tabulados e indicadores a medida </t>
  </si>
  <si>
    <t>1. Informes de asistencia técnica a las instituciones que integran el Sistema Estadístico Nacional</t>
  </si>
  <si>
    <t>1. Boletín trimestral de empleo EPHC (4to. Trimestre 2020)</t>
  </si>
  <si>
    <t>2. Ajustes  metodológico de la EPHC 2020 4to Trimestre</t>
  </si>
  <si>
    <t>3. Estadísticas con enfoque de Género. EPHC 2020</t>
  </si>
  <si>
    <t>4. Principales resultados de Pobreza Monetaria y Distribución de ingresos. EPHC 2020</t>
  </si>
  <si>
    <t>5. Tabulados de Condiciones de Vida-EPHC 2020 ( 4to trimestre comparable)</t>
  </si>
  <si>
    <t>6. Desigualdad de ingreso. EPH. Periodo 1997 -  2020</t>
  </si>
  <si>
    <t>7. Boletín trimestral de Empleo EPHC (1er.  Trimestre 2021)</t>
  </si>
  <si>
    <t>8. Ocupación informal. EPHC 2014-2020</t>
  </si>
  <si>
    <t>9. Tecnología de la información y comunicación en el Paraguay. EPHC 2015-2020</t>
  </si>
  <si>
    <t>11. Boletín trimestral de Empleo EPHC (2do. Trimestre 2020)</t>
  </si>
  <si>
    <t>13. Población Juvenil. EPHC 2020</t>
  </si>
  <si>
    <t>14. Boletín trimestral de Empleo EPHC (3er.  Trimestre 2020)</t>
  </si>
  <si>
    <t>1. Sistema informático del DIRGE operativo</t>
  </si>
  <si>
    <t>2. Carga de trabajo distribuidos</t>
  </si>
  <si>
    <t>3. Empresas y establecimientos actualizados en el DIRGE</t>
  </si>
  <si>
    <t>4. Listado de empresas del DIRGE actualizado en campo</t>
  </si>
  <si>
    <t>5. Informes mensuales, trimestrales, semestrales y anuales. Respuesta a pedidos de usuarios sobre el DIRGE de periodos anteriores</t>
  </si>
  <si>
    <t>6. Base del DIRGE consolidada</t>
  </si>
  <si>
    <t>7. DIRGE, Marco Muestral y resumen de la estructura económica del Paraguay</t>
  </si>
  <si>
    <t>1. Viviendas encuestadas</t>
  </si>
  <si>
    <t>1. Directorio de autoridades y puntos focales actualizado</t>
  </si>
  <si>
    <t>2. Fichas técnicas completadas</t>
  </si>
  <si>
    <t>3. Base de datos consistenciada y disponible</t>
  </si>
  <si>
    <t>4. Díptico de resultados publicado</t>
  </si>
  <si>
    <t>1. Diseño e impresión de planos en apoyo a la actualización del DIRGE</t>
  </si>
  <si>
    <t>1. Planos impresos para apoyo DIRGE</t>
  </si>
  <si>
    <t>1. Planos diseñados e impresos</t>
  </si>
  <si>
    <t>1. Datos de estadísticas Vitales publicados</t>
  </si>
  <si>
    <t>1. SIGNO-P desarrollado.</t>
  </si>
  <si>
    <t>2. SCAAP desarrollado</t>
  </si>
  <si>
    <t>3. Clasificadores  elaborados.</t>
  </si>
  <si>
    <t>1. Respuesta a pedidos de usuarios</t>
  </si>
  <si>
    <t>2. Sistema de procesamiento en linea- Redatam</t>
  </si>
  <si>
    <t>3. Metadatos elaborados e indicadores para agendas nacionales e internacionales</t>
  </si>
  <si>
    <t>1. Anuario Estadístico
2. Compendio Estadístico
3. Compendio Estadístico Ambiental</t>
  </si>
  <si>
    <t>INSTITUTO NACIONAL DE ESTADÍSTICA</t>
  </si>
  <si>
    <t xml:space="preserve">2. Base cartográfica actualizada </t>
  </si>
  <si>
    <t>1. Área del Proyecto actualizada y precensada</t>
  </si>
  <si>
    <t>2. Área del Proyecto segmentada en AE y sectores</t>
  </si>
  <si>
    <t>3. Planos impresos para censistas y supervisores del Área del Proyecto</t>
  </si>
  <si>
    <t>1. Creación de mapas temáticos de la información de diversas fuentes Institucionales</t>
  </si>
  <si>
    <t>1. Elaboración de cronograma de actividades</t>
  </si>
  <si>
    <t>1. Elaboración y carga de informes sobre el POI para la STP</t>
  </si>
  <si>
    <t>2. Elaboración de informes para SENAC</t>
  </si>
  <si>
    <t>3. Elaboración de informes para MH</t>
  </si>
  <si>
    <t>1. Paris21</t>
  </si>
  <si>
    <t>2. Adapta</t>
  </si>
  <si>
    <t>1. Reingenieria</t>
  </si>
  <si>
    <t>1. Elaboración del Plan Censal CNPV2022</t>
  </si>
  <si>
    <t>2. Ajuste del Plan Estratégico del INE</t>
  </si>
  <si>
    <r>
      <rPr>
        <b/>
        <u/>
        <sz val="10"/>
        <color rgb="FF000000"/>
        <rFont val="Calibri"/>
        <family val="2"/>
      </rPr>
      <t>Planificación Programática DGEEC</t>
    </r>
    <r>
      <rPr>
        <b/>
        <sz val="10"/>
        <color rgb="FF000000"/>
        <rFont val="Calibri"/>
        <family val="2"/>
      </rPr>
      <t>: Etapas / Componentes / Productos / Macroactividades</t>
    </r>
  </si>
  <si>
    <t>Resultados  intermedios</t>
  </si>
  <si>
    <t>Producto : Gestión de Compensaciones/Administración de Talentos Humanos</t>
  </si>
  <si>
    <t>DTH</t>
  </si>
  <si>
    <t xml:space="preserve"> Procesamiento para el Pago de Salarios</t>
  </si>
  <si>
    <t>Liquidación de pago de Salarios del personal</t>
  </si>
  <si>
    <t>Procesamiento de Pagos de Complementarios</t>
  </si>
  <si>
    <t>Liquidación de pagos complementarios del personal</t>
  </si>
  <si>
    <t>Procesamiento de otros Gastos del Personal</t>
  </si>
  <si>
    <t>Publicación de Altas y Bajas</t>
  </si>
  <si>
    <t>Cumplimiento de la Ley 5189/2014</t>
  </si>
  <si>
    <t>Control de asistencia de funcionarios</t>
  </si>
  <si>
    <t>Informe mensual de faltas según Reglamento Interno</t>
  </si>
  <si>
    <t>Desvinculación efectiva del personal en caso de que corresponda</t>
  </si>
  <si>
    <t>Registro de las Comisiones de servicios</t>
  </si>
  <si>
    <t>Jubilación de funcionarios si correspondiese</t>
  </si>
  <si>
    <t>Retiro Voluntario/Renuncia si correspondiese</t>
  </si>
  <si>
    <t>Producto : Contrataciones/Evaluación del Desempeño (EDD)</t>
  </si>
  <si>
    <t>Gestionar la Resolución de Contratación</t>
  </si>
  <si>
    <t>Contratación de personal en tiempo y forma</t>
  </si>
  <si>
    <t>Dto de Administración de Talentos Humanos, Staff y Dirección de Talentos Humanos</t>
  </si>
  <si>
    <t>Elaborar el pedido de Habilitación en el SINARH e IDAP</t>
  </si>
  <si>
    <t>Elaboración del Contrato de Prestación de Servicios</t>
  </si>
  <si>
    <t>Evaluaciones sobre el desempeño del personal</t>
  </si>
  <si>
    <t>Solicitar la evaluación del Desempeño de los afectados</t>
  </si>
  <si>
    <t>Gestionar la revisión de las Evaluaciones por parte de la Comisión.</t>
  </si>
  <si>
    <t>Remitir la EDD al legajo del funcionario.</t>
  </si>
  <si>
    <t>Producto : Gestión y Organización de empleo/Desprecarización de funcionarios contratados/Contratación de nuevo personal/Promoción de funcionarios permanentes</t>
  </si>
  <si>
    <t>Creación de categorias y modificación de anexo de personal</t>
  </si>
  <si>
    <t>Reclutamiento, Selección,  y promoción del personal idóneo para el logro de objetivos Institucionales</t>
  </si>
  <si>
    <t>Coordinación de Gestión y Organización de empleo y Dirección de Talentos Humanos</t>
  </si>
  <si>
    <t>Homologación de Perfiles</t>
  </si>
  <si>
    <t>Conformación del Comité de Selección</t>
  </si>
  <si>
    <t xml:space="preserve"> Aprobación de la Máxima Autoridad Institucional para la realización del Concurso.</t>
  </si>
  <si>
    <t xml:space="preserve"> Ejecución del Llamado a Concurso</t>
  </si>
  <si>
    <t>Certificación del Debido Proceso</t>
  </si>
  <si>
    <t>Solicitud a la Secretaría de la Función Pública la autoriación para la contratación de nuevo personal por la vía de la excepción al concurso de méritos.</t>
  </si>
  <si>
    <t>Producto : Inducción/Capacitación</t>
  </si>
  <si>
    <t>Elaboración de la certificación</t>
  </si>
  <si>
    <t>Personal calificado para el desempeño de funciones</t>
  </si>
  <si>
    <t>Dto de Desarrollo y Dirección de Talentos Humanos</t>
  </si>
  <si>
    <t>Elaborar el Plan Anual de Capacitación</t>
  </si>
  <si>
    <t>Procesar las solicitudes de capacitación</t>
  </si>
  <si>
    <t>Coordinar los eventos de capacitación</t>
  </si>
  <si>
    <t>Informar acerca de las oportunidades de capacitación</t>
  </si>
  <si>
    <t>Producto : Salud Ocupacional/Asistencia al Personal/Clima Laboral  y Organizacional/Asesoría Laboral a funcionarios</t>
  </si>
  <si>
    <t>Implementación de medidas preventivas en cuanto a Seguridad, Salud y Ergonomía.</t>
  </si>
  <si>
    <t>Bienestar integral del funcionario</t>
  </si>
  <si>
    <t>Aplicación de medidas preventivas.</t>
  </si>
  <si>
    <t>Vigilancia de la Salud</t>
  </si>
  <si>
    <t xml:space="preserve"> Asistencia  al funcionario </t>
  </si>
  <si>
    <t>Accesibilidad y Ajustes Razonables para personas con discapacidad</t>
  </si>
  <si>
    <t>Evaluación del Clima Organizacional</t>
  </si>
  <si>
    <t>Mesa de Denuncia y Asesoría Confidencial</t>
  </si>
  <si>
    <t>Producto : Gestión de Calidad</t>
  </si>
  <si>
    <t>1.  Verificación  de documentos producidos y recibidos en la DTH</t>
  </si>
  <si>
    <t xml:space="preserve"> 
Procedimientos administrativos  ajustados a normativas vigentes.
</t>
  </si>
  <si>
    <t>Staff y  Dirección de Talentos Humanos</t>
  </si>
  <si>
    <t>2.  Seguimiento y Monitoreo a los procesos</t>
  </si>
  <si>
    <t>Informes entregados en tiempo y forma.</t>
  </si>
  <si>
    <t>3.  Elaboración de Informes y provisión  de documentos a instancias de control</t>
  </si>
  <si>
    <t>Expedientes tramitados y concluídos para el logro de objetivos Institucionales</t>
  </si>
  <si>
    <t>4. Gestiones varias ante otras Instituciones y dependencias de la DGEEC</t>
  </si>
  <si>
    <t>Producto : Auditoría Financiera - Ejecución Presupuestaria/Auditoría Financiera -Estados Financieros/Auditoría de Gestión.</t>
  </si>
  <si>
    <t>DAI</t>
  </si>
  <si>
    <t xml:space="preserve">1. Nivel 200 - Servicios no personales
</t>
  </si>
  <si>
    <t>Juana Martínez</t>
  </si>
  <si>
    <t xml:space="preserve">2. Ingresos - Recursos Institucionales </t>
  </si>
  <si>
    <t>1.Dictamen de Estados Financieros.</t>
  </si>
  <si>
    <t>1. Liquidación de Salario- Nivel 100  (LS-4)</t>
  </si>
  <si>
    <t>Juana Martínez
Mariana Yglesias</t>
  </si>
  <si>
    <t>2. Adquisiciones - UOC</t>
  </si>
  <si>
    <t xml:space="preserve">3.Patrimonio - Activo Fijo Inventario General de Bienes </t>
  </si>
  <si>
    <t>Producto : Auditorías Especializadas y/o Integral/Otros Trabajos de Auditoría/Otras Actividades</t>
  </si>
  <si>
    <t>1.Plan de Racionalización de gastos Objeto de Gasto 230 Pasajes y Viáticos  Objeto de Gasto 360 Combustibles y Lubricantes. (PV-2,CL-3</t>
  </si>
  <si>
    <t>Contratación de 2 (dos) Auditores Senior, Contratación de 1 (un) Auditor Junior, Contratación de 1 (uno) Técnico en Informática</t>
  </si>
  <si>
    <t>1.Auditoria del Sistema de Control Interno conforme a las Normas de Requisitos Mnimos MECIP 2015</t>
  </si>
  <si>
    <t>Juana Martinez
Mariana Yglesias</t>
  </si>
  <si>
    <t>2.Auditoria de Seguimiento PMI-PMF-APM</t>
  </si>
  <si>
    <t>3.Disponibilidad -Ejecución Caja Chica (FF-1)</t>
  </si>
  <si>
    <t>4-Evaluación del Cumplimiento del Art. 41° de la Ley 2051/03 "De Conrataciones Públicas"</t>
  </si>
  <si>
    <t xml:space="preserve">5.Informe sobre el entendimiento entre el IBGE (Instituto Brasileño de Geografia y Estadistica )y la DGEEC sobre prestamo de PDA (Personal Digital Assistant o Ayudante personal  Digital ) </t>
  </si>
  <si>
    <t>1- Trabajos Administrativos.</t>
  </si>
  <si>
    <t>Leila López</t>
  </si>
  <si>
    <t>2- Capacitación Personal.</t>
  </si>
  <si>
    <t xml:space="preserve">3- Vacaciones, permisos y reposos. </t>
  </si>
  <si>
    <t>Producto : Fortalecer los procedimientos técnicos bibliotecarios</t>
  </si>
  <si>
    <t>CIES</t>
  </si>
  <si>
    <t>1. Inventario físico de publicaciones nacionales e internacionales</t>
  </si>
  <si>
    <t>Inventario</t>
  </si>
  <si>
    <t>María  Rodríguez              Gloria Gonález</t>
  </si>
  <si>
    <t>2.  Registro, catalogación, clasificación y asignación de ecabezamientos de materia y descriptores de las publicaciones nacionales e internacionales</t>
  </si>
  <si>
    <t>Informe</t>
  </si>
  <si>
    <t>3. Preparación física de las publicaciones nacionales e internacionales.</t>
  </si>
  <si>
    <t>4. Elaborar informes de avance.</t>
  </si>
  <si>
    <t xml:space="preserve">5. Automatización de las publicaciones nacionales e internacionales. </t>
  </si>
  <si>
    <t>Catálogo</t>
  </si>
  <si>
    <t>6. Corrección, edición, diseño y difusión del  catálogo y bibliografía de las publicaciones.</t>
  </si>
  <si>
    <t>7. Elaborar manual de circulación y préstamo.</t>
  </si>
  <si>
    <t>Manual de procedimientos</t>
  </si>
  <si>
    <t>Producto : Establecer la cooperación interbibliotecaria entre las Unidades de Informacion, nacionales e internacionales afines</t>
  </si>
  <si>
    <t xml:space="preserve">1. Elaborar listado de instituciones (bibliotecas y centros de información) e Identificar instituciones afines al tema  estadístico publicado. </t>
  </si>
  <si>
    <t>Listado</t>
  </si>
  <si>
    <t xml:space="preserve">Juana Cuevas                      Gloria González           Marco Almirón            </t>
  </si>
  <si>
    <t>2. Integración y participación activa en redes de bibliotecas.</t>
  </si>
  <si>
    <t>Cronograma</t>
  </si>
  <si>
    <t>3. Elaborar informes de avance.</t>
  </si>
  <si>
    <t>4.  Realizar donaciones de publicaciones producidas por la institución, según formato disponible.</t>
  </si>
  <si>
    <t>Producto : Atención al usuario</t>
  </si>
  <si>
    <t>1. Registro y control estadístico.</t>
  </si>
  <si>
    <t>Planillas de registro</t>
  </si>
  <si>
    <t>Juana Cuevas                Gloria González              Marco Almirón              María Rodríguez</t>
  </si>
  <si>
    <t>2. Orientación y adaptación de los servicios bibliotecarios.</t>
  </si>
  <si>
    <t>3. Habilitación de PC para el usuario.</t>
  </si>
  <si>
    <t>4. Disponer de dispositivos para grabar datos solicitadospor el usuario</t>
  </si>
  <si>
    <t>5. Responder a todas las solicitudes informacionales realizadas por los usuarios.</t>
  </si>
  <si>
    <t>Producto : Promover el uso de un catálogo en línea de las publicaciones</t>
  </si>
  <si>
    <t>1. Cronograma y plan de trabajo.</t>
  </si>
  <si>
    <t>Juana Cuevas            Gloria González              Marco Almirón            María Rodríguez</t>
  </si>
  <si>
    <t>2. Diagnóstico de la situación  del registro, catalogación, clasificación y asignación de ecabezamientos de materia a las publicaciones.</t>
  </si>
  <si>
    <t>3. Diagnóstico, verificación y corrección de la información contenida en la base de datos.</t>
  </si>
  <si>
    <t>4. Elaborar proyecto de implementación de un catálogo en línea.</t>
  </si>
  <si>
    <t>Proyecto</t>
  </si>
  <si>
    <t>Producto : Extensión bibliotecaria</t>
  </si>
  <si>
    <t xml:space="preserve">1. Elaborar listado de instituciones (públicas, ONGs, educativo, ….) e Identificar Instituciones afines al tema  estadístico publicado. </t>
  </si>
  <si>
    <t>Juana Cuevas                Gloria González</t>
  </si>
  <si>
    <t>2. Elaborar proyecto de difusión de información estadística.</t>
  </si>
  <si>
    <t>Juana Cuevas</t>
  </si>
  <si>
    <t>3. Cronograma de trabajo según calendario estadístico y fechas conmemorativas.</t>
  </si>
  <si>
    <t>Juana Cuevas                             Gloria González</t>
  </si>
  <si>
    <t xml:space="preserve">4.Promover la participación en los eventos organizados por la DGEEC, a través de la presentación en PPT de los documentos publicados en la web institucional. </t>
  </si>
  <si>
    <t>Registro fotográfico</t>
  </si>
  <si>
    <t xml:space="preserve">5. Elaborar una pequeña publicación (de bolsillo) con indicadores conforme a la demanda de usuarios. </t>
  </si>
  <si>
    <t>Publicación</t>
  </si>
  <si>
    <t>6. Elaborar pequeños souvenir (con materiales disponibles) para distribución.</t>
  </si>
  <si>
    <t>Souvenirs</t>
  </si>
  <si>
    <t>Producto 1: Gestión de Compensaciones/Administración de Talentos Humanos</t>
  </si>
  <si>
    <t>Producto 2: Contrataciones/Evaluación del Desempeño (EDD)</t>
  </si>
  <si>
    <t>Producto 3: Gestión y Organización de empleo/Desprecarización de funcionarios contratados/Contratación de nuevo personal/Promoción de funcionarios permanentes</t>
  </si>
  <si>
    <t>Producto 4: Inducción/Capacitación</t>
  </si>
  <si>
    <t>Producto 5: Salud Ocupacional/Asistencia al Personal/Clima Laboral  y Organizacional/Asesoría Laboral a funcionarios</t>
  </si>
  <si>
    <t>Producto 6: Gestión de Calidad</t>
  </si>
  <si>
    <t>Producto 1: Fortalecer los procedimientos técnicos bibliotecarios</t>
  </si>
  <si>
    <t>Producto 2: Establecer la cooperación interbibliotecaria entre las Unidades de Informacion, nacionales e internacionales afines</t>
  </si>
  <si>
    <t>Producto 3: Atención al usuario</t>
  </si>
  <si>
    <t>Producto 4: Promover el uso de un catálogo en línea de las publicaciones</t>
  </si>
  <si>
    <t>Producto 5: Extensión bibliotecaria</t>
  </si>
  <si>
    <t>Centro de Información Estadística</t>
  </si>
  <si>
    <t>1. Procesamiento para el Pago de Salarios</t>
  </si>
  <si>
    <t>2. Procesamiento de Pagos de Complementarios</t>
  </si>
  <si>
    <t>3. Procesamiento de otros Gastos del Personal</t>
  </si>
  <si>
    <t>4. Publicación de Altas y Bajas</t>
  </si>
  <si>
    <t>5. Control de asistencia de funcionarios</t>
  </si>
  <si>
    <t>6. Informe mensual de faltas según Reglamento Interno</t>
  </si>
  <si>
    <t>7. Registro de las Comisiones de servicios</t>
  </si>
  <si>
    <t>8. Jubilación de funcionarios si correspondiese</t>
  </si>
  <si>
    <t>9. Retiro Voluntario/Renuncia si correspondiese</t>
  </si>
  <si>
    <t>4. Desvinculación efectiva del personal en caso de que corresponda</t>
  </si>
  <si>
    <t>1. Gestionar la Resolución de Contratación</t>
  </si>
  <si>
    <t>2. Elaborar el pedido de Habilitación en el SINARH e IDAP</t>
  </si>
  <si>
    <t>3. Elaboración del Contrato de Prestación de Servicios</t>
  </si>
  <si>
    <t>1. Contratación de personal en tiempo y forma</t>
  </si>
  <si>
    <t>2. Evaluaciones sobre el desempeño del personal</t>
  </si>
  <si>
    <t>1. Reclutamiento, Selección,  y promoción del personal idóneo para el logro de objetivos Institucionales</t>
  </si>
  <si>
    <t>1. Elaboración de la certificación</t>
  </si>
  <si>
    <t>2. Elaborar el Plan Anual de Capacitación</t>
  </si>
  <si>
    <t>3. Procesar las solicitudes de capacitación</t>
  </si>
  <si>
    <t>4. Coordinar los eventos de capacitación</t>
  </si>
  <si>
    <t>5. Informar acerca de las oportunidades de capacitación</t>
  </si>
  <si>
    <t>1. Personal calificado para el desempeño de funciones</t>
  </si>
  <si>
    <t>1. Bienestar integral del funcionario</t>
  </si>
  <si>
    <t>1. Implementación de medidas preventivas en cuanto a Seguridad, Salud y Ergonomía.</t>
  </si>
  <si>
    <t>2. Aplicación de medidas preventivas.</t>
  </si>
  <si>
    <t>3. Vigilancia de la Salud</t>
  </si>
  <si>
    <t xml:space="preserve">4.  Asistencia  al funcionario </t>
  </si>
  <si>
    <t>5. Accesibilidad y Ajustes Razonables para personas con discapacidad</t>
  </si>
  <si>
    <t>6. Evaluación del Clima Organizacional</t>
  </si>
  <si>
    <t>7. Mesa de Denuncia y Asesoría Confidencial</t>
  </si>
  <si>
    <t xml:space="preserve"> 
1. Procedimientos administrativos  ajustados a normativas vigentes.
</t>
  </si>
  <si>
    <t>2. Informes entregados en tiempo y forma.</t>
  </si>
  <si>
    <t>3.Expedientes tramitados y concluídos para el logro de objetivos Institucionales</t>
  </si>
  <si>
    <t>7- Trabajos Administrativos.</t>
  </si>
  <si>
    <t>8- Capacitación Personal.</t>
  </si>
  <si>
    <t xml:space="preserve">9- Vacaciones, permisos y reposos. </t>
  </si>
  <si>
    <t>1. Inventario</t>
  </si>
  <si>
    <t>2. Informe</t>
  </si>
  <si>
    <t>3. Informe</t>
  </si>
  <si>
    <t>4. Informe</t>
  </si>
  <si>
    <t>5. Catálogo</t>
  </si>
  <si>
    <t>6. Catálogo</t>
  </si>
  <si>
    <t>7. Manual de procedimientos</t>
  </si>
  <si>
    <t>1. Listado</t>
  </si>
  <si>
    <t>2. Cronograma</t>
  </si>
  <si>
    <t>1. Planillas de registro</t>
  </si>
  <si>
    <t>1. Cronograma</t>
  </si>
  <si>
    <t>3. Catálogo</t>
  </si>
  <si>
    <t>4. Proyecto</t>
  </si>
  <si>
    <t>2. Proyecto</t>
  </si>
  <si>
    <t>3. Cronograma</t>
  </si>
  <si>
    <t>4. Registro fotográfico</t>
  </si>
  <si>
    <t>5. Publicación</t>
  </si>
  <si>
    <t>6. Souvenirs</t>
  </si>
  <si>
    <t>Responsables</t>
  </si>
  <si>
    <t>Permanente</t>
  </si>
  <si>
    <t>Contratado</t>
  </si>
  <si>
    <t>Total</t>
  </si>
  <si>
    <t>Productos / Macroactividades</t>
  </si>
  <si>
    <t>Periodo de Ejecución</t>
  </si>
  <si>
    <t>1. Publicación en la página  web de la Base de datos (4to. Trimestre 2021) y sus respectivos documentos metodológicos.</t>
  </si>
  <si>
    <t>3. Publicación en la página web de la Base de datos (2do.  Trimestre 2022) y sus respectivos documentos metodológicos.</t>
  </si>
  <si>
    <t>4. Publicación en la página web de la Base de datos (3er.  Trimestre 2022) y sus respectivos documentos metodológicos.</t>
  </si>
  <si>
    <t>DIRECCIÓN DE PLANIFICACIÓN Y COORDINACIÓN ESTADÍSTICA</t>
  </si>
  <si>
    <t>Producto 2:  Sistema de Estadísticas Vitales</t>
  </si>
  <si>
    <t>Producto 3: Sistema de Gestión de Nomenclaturas y Clasificaciones</t>
  </si>
  <si>
    <t>Producto 4: Elaboración de pedidos de  información para usuarios</t>
  </si>
  <si>
    <t>Producto 5: Asistencia técnica a instituciones públicas y privadas</t>
  </si>
  <si>
    <t>Producto 1: Realizar la actualización del Directorio General de Empresas y Establecimientos (DIRGE)</t>
  </si>
  <si>
    <t>Producto 2: Realizar la Encuesta del Índice de Confianza al Consumidor (EICC)</t>
  </si>
  <si>
    <t>Producto 3:  Realizar el Inventario de Operaciones Estadísticas (IOE)</t>
  </si>
  <si>
    <t>Producto 4: Elaborar publicaciones estadísticas</t>
  </si>
  <si>
    <t>Producto 1:  Actualización Catográfica - Encuesta Permanente de Hogares (EPH)</t>
  </si>
  <si>
    <t>Producto 2:  Actualización de la Base Cartográfica Censal</t>
  </si>
  <si>
    <t>Producto 3:  Proyecto Chacarita Inundable</t>
  </si>
  <si>
    <t>Producto 4:  Actualización del DIRGE de DEE</t>
  </si>
  <si>
    <t>4. Desarrollo del aplicativo de consistencia y validacion en campo de los campos ingresados</t>
  </si>
  <si>
    <t>Producto 1: Realizar la Encuesta Permanente de Hogares Continua(EPHC)</t>
  </si>
  <si>
    <t xml:space="preserve">Producto 2: Desarrollar proyectos con Ministerio de Salud- Encuesta STEP </t>
  </si>
  <si>
    <t>10. Desarrolo de Sistemas para carga Tablet Censo Colectivas</t>
  </si>
  <si>
    <t>Fuente de Financiamiento (presupuesto institucional o Cooperación)</t>
  </si>
  <si>
    <t>1. Realización del Censo a Chacarita Zona Inundable.</t>
  </si>
  <si>
    <t xml:space="preserve">5. Elaboración de informes periódicos y de respuesta a usuarios </t>
  </si>
  <si>
    <t>1. Actualización cartográfica y Precenso en el área delimitada del Proyecto</t>
  </si>
  <si>
    <t>2. Segmentación en el área delimitada del Proyecto</t>
  </si>
  <si>
    <t>1. Diseño e impresión de planos para proyectos de encuestas varias</t>
  </si>
  <si>
    <t>Planificación Institucional - 2022</t>
  </si>
  <si>
    <t>7. Fusion de Bases , validacion y consistencia de la misma</t>
  </si>
  <si>
    <t>8.Entrega de BASES en Formato SPSS</t>
  </si>
  <si>
    <t>9. Difusión y publicación  pagina Web</t>
  </si>
  <si>
    <t>3. Desarrollo del Sistema de Supervisor y Precensista(Tablet)</t>
  </si>
  <si>
    <t>2. Desarrollo del Sistema de Monitoreo para Cartografia</t>
  </si>
  <si>
    <t>6. Preparacion y mantenimiento de equipos desktop y PDAs para trabajo precensal</t>
  </si>
  <si>
    <t>7. Desarrollos de modulos para el sistema Sigaf de Personal y viaticos Precenso</t>
  </si>
  <si>
    <t>8. Desarrollo del Geoportal Precenso</t>
  </si>
  <si>
    <t xml:space="preserve">9. Desarrollo del Monitoreo Censo </t>
  </si>
  <si>
    <t>2. Digitación de las planillas de Nacimientos,Matrimonios y Defunciones</t>
  </si>
  <si>
    <t>3. Fusión de Bases y listados de Consistencia</t>
  </si>
  <si>
    <t>4. Preparación de Bases para Cuadros comparativos con cuadernillos y Ajustes de Bases</t>
  </si>
  <si>
    <t>1. Desarrollo de módulos de las diversas plataformas (ODS, IOE, Atlas de género)</t>
  </si>
  <si>
    <t>2. Desarrollo de módulo para la actualización de las publicaciones</t>
  </si>
  <si>
    <t>3. Desarrollo de Innovación dentro de la página Web (Mapas Temáticos, gráficos,etc)</t>
  </si>
  <si>
    <t>1. Diagramación de las diversas publicaciones</t>
  </si>
  <si>
    <t>3. Diagramación de diversos documentos Institucionales</t>
  </si>
  <si>
    <t>2. Diagramación de pagina web,eventos</t>
  </si>
  <si>
    <t>1. Transformación y transferencia de bases Institucionales en formato Abierto (csv,Json) a la plataforma Datos.gov</t>
  </si>
  <si>
    <t>2.Tranferencia de planillas electrónicas a formatos abiertos (csv) en la Plataforma datos.gov</t>
  </si>
  <si>
    <t>3. Documentación y diccionarios de variables a la plataforma Datos.gov</t>
  </si>
  <si>
    <t>1. Adición de módulos al Sistema DIRGE (Directorios de Establecimiento y Empresas)</t>
  </si>
  <si>
    <t>2.Preparación de bases en formato SPSS para los temáticos DEE</t>
  </si>
  <si>
    <t>3.Imputación de variables e iniciación de año Base DIRGE 2020</t>
  </si>
  <si>
    <t>1. Adición de módulos al Sistema SCAAP</t>
  </si>
  <si>
    <t>2.Preparación de bases maestras (codificación automática  a 4 digitos) de las variables ocupación, rama, país, titulo, departamentos,etc</t>
  </si>
  <si>
    <t>3.Mantenimiento del módulo asistida para EPHC y Pilotos Censo</t>
  </si>
  <si>
    <t>2. Relacionamiento de tablas y despliegue de indicadores en formato gráfico</t>
  </si>
  <si>
    <t>3. Desarrollo de Dashboard para Plataforma Web</t>
  </si>
  <si>
    <t>2. Fusión de Bases y listados de Consistencia</t>
  </si>
  <si>
    <t>3. Preparación de Bases para Cuadros comparativos con cuadernillos y Ajustes de Bases</t>
  </si>
  <si>
    <t>2. Desarrollo del aplicativo de asignación de lotes de trabajo a los digitadores</t>
  </si>
  <si>
    <t>4 Digitación de los cuestionarios (grabación y Verificación)</t>
  </si>
  <si>
    <t>5. Fusion de Bases  y codificación automática y Asistida</t>
  </si>
  <si>
    <t>6. Entrega de BASES en Formato SPSS</t>
  </si>
  <si>
    <t xml:space="preserve">3. Desarrollo del programa de consistencia en línea y en Bach de los cuestionarios </t>
  </si>
  <si>
    <t>4. Gestiones varias ante otras Instituciones y dependencias del INE</t>
  </si>
  <si>
    <t>2. Diagnóstico de la situación  del registro, catalogación, clasificación y asignación de encabezamientos de materia a las publicaciones.</t>
  </si>
  <si>
    <t xml:space="preserve">1. Elaborar listado de instituciones (públicas, ONGs, educativo, ….) e Identificar Instituciones afines al tema estadístico publicado. </t>
  </si>
  <si>
    <t>Meta programada para el año (Unidad de medida)</t>
  </si>
  <si>
    <t xml:space="preserve">Producto 1: </t>
  </si>
  <si>
    <t xml:space="preserve">Producto 2: </t>
  </si>
  <si>
    <t>Producto 3:</t>
  </si>
  <si>
    <t>Comunicación</t>
  </si>
  <si>
    <t>MECIP</t>
  </si>
  <si>
    <t>ANTICORRUPCIÓN</t>
  </si>
  <si>
    <t>DIRECCIÓN DE ADMINISTRACIÓN Y FINANZAS</t>
  </si>
  <si>
    <t>Cantidad de Personas vinculadas 1/</t>
  </si>
  <si>
    <t>1/ Para la distribución, tener en cuenta la cantidad total de personas (permanentes y contratadas) en el área. En el caso de que una personas esté involucrada en más de una actividad, registrar la cantidad y en el campo "observaciones", especificar si se trata  de la misma persona y las actividades en la cuales está involucrada, para evitar duplicaciones.</t>
  </si>
  <si>
    <t>Periodo de ejecución</t>
  </si>
  <si>
    <t>Fuente de financiamiento (presupuesto institucional o Cooperación)</t>
  </si>
  <si>
    <r>
      <t xml:space="preserve">Cantidad de personas vinculadas </t>
    </r>
    <r>
      <rPr>
        <b/>
        <vertAlign val="superscript"/>
        <sz val="10"/>
        <rFont val="Calibri"/>
        <family val="2"/>
        <scheme val="minor"/>
      </rPr>
      <t>1/</t>
    </r>
  </si>
  <si>
    <t>Presupuesto - Monto total G.</t>
  </si>
  <si>
    <t xml:space="preserve">Meta programada para el año (Unidad de medida) </t>
  </si>
  <si>
    <t xml:space="preserve"> Incluye contratados de planta y trabajadores de campo</t>
  </si>
  <si>
    <t xml:space="preserve"> Incluye contrataciones en el rubro de honorarios</t>
  </si>
  <si>
    <t>21.000 hogares</t>
  </si>
  <si>
    <t>15. Estadísticas recordatorias de fechas nacional e internacionales</t>
  </si>
  <si>
    <t>10. Índice de Pobreza Multidimensional</t>
  </si>
  <si>
    <t>12. Indicadores de la Niñez y adolescencia (0 A 17 años). EPHC 2020</t>
  </si>
  <si>
    <t>Producto 2: Procesar los Resultados de la ENCUESTA NACIONAL DE VIOLENCIA CONTRA LA MUJER 2021 (ENSIMUP)</t>
  </si>
  <si>
    <t>1. Elaboración y entrega del informe preliminar del cumplimiento de la muestra al cierre del operativo campo.</t>
  </si>
  <si>
    <t>DEH/Jefatura - Encuestas Coyunturales</t>
  </si>
  <si>
    <t>Producto 3:  Procesar Resultados de  la Encuesta de Movilidad en Asunción y Central (Vice Ministerio de Transporte, PNUD, INE)</t>
  </si>
  <si>
    <t>1. Redacción del Informe final del trabajo y resumen de resultados</t>
  </si>
  <si>
    <t>PNUD</t>
  </si>
  <si>
    <t>Producto 4:  Realizar la prueba Piloto de la 19a CIET para realizar cambios en la EPHC y generar análisis antes del Censo 2022</t>
  </si>
  <si>
    <t>Está incluido en el producto EPHC</t>
  </si>
  <si>
    <t>1. Elaboración  del cuestionario y manuales para la Encuesta Piloto</t>
  </si>
  <si>
    <t>2. Diseño y estrategia de la prueba piloto</t>
  </si>
  <si>
    <t xml:space="preserve">4. Ajustes finales del cuestionario y manual </t>
  </si>
  <si>
    <t>5. Desarrollo del programa de entrada</t>
  </si>
  <si>
    <t>6. Taller de Capacitación para Encuestadores y Supervisores</t>
  </si>
  <si>
    <t>7. Prueba Piloto (trabajo de campo)</t>
  </si>
  <si>
    <t>Incluido en actividad 1</t>
  </si>
  <si>
    <t>Fuente 10</t>
  </si>
  <si>
    <t>3. Reunión con OIT Marcela Cabezas</t>
  </si>
  <si>
    <t>DEH/Jefaturas - Encuesta Permanente de Hogares Continua, Metodología e Investigaciones, Análisis.</t>
  </si>
  <si>
    <t>DEH/Jefarura - Análisis e Investigaciones</t>
  </si>
  <si>
    <t>Producto 1:  CNPV 2022</t>
  </si>
  <si>
    <t>SubProducto 1.1: Actividades preparatorias CNPV 2022  (Enero a Junio 2022)</t>
  </si>
  <si>
    <t>1- Ejecución del Censo Experimental (CE)</t>
  </si>
  <si>
    <t>Censo Experimental realizado y evaluado</t>
  </si>
  <si>
    <t>Enero a Marzo</t>
  </si>
  <si>
    <t xml:space="preserve">Presupuesto Institucional </t>
  </si>
  <si>
    <t>Mirian Llano</t>
  </si>
  <si>
    <t>2- Evaluación del CE y ajustes que surjan</t>
  </si>
  <si>
    <t>Abril- junio</t>
  </si>
  <si>
    <t>SubProducto 1.2: Realización del CNPV 2022 (Julio a Setiembre 2022)</t>
  </si>
  <si>
    <t>1. Capacitación a  toda la estructura censal</t>
  </si>
  <si>
    <t>Censo Nacional e Indígena realizado</t>
  </si>
  <si>
    <t>Julio a Setiembre</t>
  </si>
  <si>
    <t>Milciades Britez</t>
  </si>
  <si>
    <t>3. Recuperación</t>
  </si>
  <si>
    <t>SubProducto 1.3: Etapa post censal del CNPV 2022 (Octubre a diciembre 2022)</t>
  </si>
  <si>
    <t>1. Pre Crítica de cuestionarios</t>
  </si>
  <si>
    <t>Cuestionarios digitados e información censal consistenciada, parcialmente</t>
  </si>
  <si>
    <t>Octubre a Diciembre</t>
  </si>
  <si>
    <t>2. Digitación de cuestionarios</t>
  </si>
  <si>
    <t>3. Consistencia y depuración de la información censal</t>
  </si>
  <si>
    <t>Enero-Diciembre</t>
  </si>
  <si>
    <t>Nelly Ullón</t>
  </si>
  <si>
    <t>Myriam Dávalos</t>
  </si>
  <si>
    <t>Presupuesto Institucional</t>
  </si>
  <si>
    <t>Leticia Garrido</t>
  </si>
  <si>
    <t>Indefinido</t>
  </si>
  <si>
    <t>265.000 establecimientos actualizados</t>
  </si>
  <si>
    <t>Enero a Diciembre</t>
  </si>
  <si>
    <t>Institucional</t>
  </si>
  <si>
    <t>- Rafael Aquino
- Ilsa Palacios
- Nancy Cabrera</t>
  </si>
  <si>
    <t>29 personas en total- 3 duplicadas = 26 efectivas</t>
  </si>
  <si>
    <t>400 viviendas efectivas encuestadas mensualmente</t>
  </si>
  <si>
    <t>Enero a Noviembre</t>
  </si>
  <si>
    <t>Banco Central del Paraguay (Contrato de servicios)</t>
  </si>
  <si>
    <t>Ilsa Palacios</t>
  </si>
  <si>
    <t>21 personas en total - 2 duplicadas = 19 efectivas</t>
  </si>
  <si>
    <t>600 viviendas encuestadas</t>
  </si>
  <si>
    <t>2. Viviendas encuestadas en campo para refuerzo del marco muestral</t>
  </si>
  <si>
    <t>350 Operaciones estadísticas inventariadas</t>
  </si>
  <si>
    <t>Héctor Arevalos</t>
  </si>
  <si>
    <t>5 personas efectivas</t>
  </si>
  <si>
    <t>Marzo a Setiembre</t>
  </si>
  <si>
    <t>Agosto a Noviembre</t>
  </si>
  <si>
    <t>- Publicaciones estadísticas 2020 publicadas
- Publicaciones estadísticas 2021 actualizadas</t>
  </si>
  <si>
    <t>Rafael Aquino</t>
  </si>
  <si>
    <t>4 personas en total - 2 duplicadas = 2 efectivas</t>
  </si>
  <si>
    <t>Producto 5: Elaborar la Encuesta Nacional de Factores de Riesgo de Enfermedades No Transmisibles</t>
  </si>
  <si>
    <t>1. Prueba Piloto del cuestionario digital y de la tablet</t>
  </si>
  <si>
    <t>5.760 viviendas encuestadas</t>
  </si>
  <si>
    <t>1. Cuestionario digital y tablet verificados en campo</t>
  </si>
  <si>
    <t>Febrero a Setiembre</t>
  </si>
  <si>
    <t>Donación de AECID (Administración de los recursos a través de organismo externo)</t>
  </si>
  <si>
    <t>- Ilsa Palacios
- Héctor Arévalos
- Nancy Cabrera</t>
  </si>
  <si>
    <t>99 personas en total - 3 duplicadas = 96 efectivas</t>
  </si>
  <si>
    <t>2. Selección de personal y capacitación</t>
  </si>
  <si>
    <t>2. Personal seleccionado y capacitado</t>
  </si>
  <si>
    <t>3. Trabajo de campo</t>
  </si>
  <si>
    <t>3. Viviendas encuestadas</t>
  </si>
  <si>
    <t>4. Crítica y revisión de los datos</t>
  </si>
  <si>
    <t>4. Base de datos disponible</t>
  </si>
  <si>
    <t>DI</t>
  </si>
  <si>
    <t>1. Capacitacion al personal de campo en el uso del cuestionario electronico en Tablet (Supervisor/encuestador)</t>
  </si>
  <si>
    <t>Porcentaje sobre capacitados</t>
  </si>
  <si>
    <t>2. Fusion de Bases , validacion y consistencia de la misma</t>
  </si>
  <si>
    <t>Porcentaje según cantidad registros</t>
  </si>
  <si>
    <t>3.Entrega de BASES en Formato SPSS</t>
  </si>
  <si>
    <t>Producto 4:  Censo Nacional 2022</t>
  </si>
  <si>
    <t>11.Carga/verificacion de datos censados</t>
  </si>
  <si>
    <t>12.Codificacion automatica/asistida Sistema de Nomenclatura</t>
  </si>
  <si>
    <t>14.Plataforma desarrollo del APP Cuestionario censal para Web/CATI</t>
  </si>
  <si>
    <t>15.Aplicativo para seguimiento de capacitados,seleccionados CNPV</t>
  </si>
  <si>
    <t>Producto 6 Mantenimiento Sistema Estadisticas Vitales (Matrimonio,Defunciones y Nacimientos) 2021-2022</t>
  </si>
  <si>
    <t>Producto 7: Mantenimiento de la Pagina Web Institucional</t>
  </si>
  <si>
    <t>Producto 8: Actividades de diseño-Publicaciones-Eventos-Cuestionarios</t>
  </si>
  <si>
    <t>Producto 9: Actividades de Transferencia de Bases en Formato Abierto-Mitics</t>
  </si>
  <si>
    <t>Producto 10: Mantenimiento de Sistema DIRGE y Base de Datos</t>
  </si>
  <si>
    <t>Producto 11: Mantenimiento de Sistema SCAAP (Codificacion de variables abiertas)</t>
  </si>
  <si>
    <t>Producto 12: Desarrollo de Visualizaciones en TABLEU</t>
  </si>
  <si>
    <t>Producto 13: Mantenimiento Sistema  BCP (Encuesta de Indice de Confianza del consumidor)</t>
  </si>
  <si>
    <t>2 (dos) técnicos para el desarrollo de todas las actividades
*En el cálculo de presupuesto no se incluyó el salario del Director de la DPCE
**Se espera contar con apoyo técnico para el desarrollo de las actividades a través de consultorías externas financiadas a través de cooperación externa</t>
  </si>
  <si>
    <t>Enero-Febrero</t>
  </si>
  <si>
    <t>Febrero-Junio</t>
  </si>
  <si>
    <t>Enero - Febrero</t>
  </si>
  <si>
    <r>
      <rPr>
        <b/>
        <sz val="10"/>
        <rFont val="Calibri"/>
        <family val="2"/>
        <scheme val="minor"/>
      </rPr>
      <t>5</t>
    </r>
    <r>
      <rPr>
        <sz val="10"/>
        <rFont val="Calibri"/>
        <family val="2"/>
        <scheme val="minor"/>
      </rPr>
      <t>.Ejecución de la Encuesta de Evaluación Primaria de la calidad de los Registros Administrativos para la determinar la contribución de los gobiernos locales en la construcción de indicadores de los ODS a través de los Registros Administrativos con fines Estadísticos</t>
    </r>
  </si>
  <si>
    <t>Marzo - Octubre</t>
  </si>
  <si>
    <t>Junio - Diciembre</t>
  </si>
  <si>
    <t>Producto 1: Auditoría Financiera - Ejecución Presupuestaria</t>
  </si>
  <si>
    <t>1- Ingresos - Recursos según Fuente de Finaciamiento</t>
  </si>
  <si>
    <t>Comprobar que los Ingresos se registren y se informen adecuadamente y que los saldos sear razonables, y sean elaborados de acuersdos a las Normas y Leyes vigentes.</t>
  </si>
  <si>
    <t xml:space="preserve">Control, Evaluación, detección de Riesgos, detectados de acuerdo a controles realizados de acuerdo a las Norma Internacional de Auditoria (NIA) y la Norma Internacional de Información Financiera (NIIF) y las Normas Legales Vigentes </t>
  </si>
  <si>
    <t xml:space="preserve">Pedro Torales Mariana Yglesias
</t>
  </si>
  <si>
    <t>Un permanente y un comisionado</t>
  </si>
  <si>
    <t>Producto 2: Auditoría Financiera - Estados Financieros</t>
  </si>
  <si>
    <t>1. Dictamen de Estados Financieros.</t>
  </si>
  <si>
    <t xml:space="preserve">Determinar la  razonabilidad de los Estados Financieros de la Institución que los mismos hayan sido elaborados a los principios de Contabilidad generalmente aceptados y las Normas, y Leyes vigentes. </t>
  </si>
  <si>
    <t xml:space="preserve">El Supervisor se encarga de supervisar todas las auditorías realizadas por los auditores </t>
  </si>
  <si>
    <t>Producto 3: Auditoría de Gestión</t>
  </si>
  <si>
    <t xml:space="preserve">1. LS-4 Liquidación de Salario- Nivel 100  </t>
  </si>
  <si>
    <t xml:space="preserve"> Evaluar el grado de economia, eficacia, y eficiencia,
cumplimiento de las metas
programadas y el grado de logro de
resultados, velar por el cumplimiento de las Leyes normativas vigentes si las mismas fueron aplicads en base a las mismas </t>
  </si>
  <si>
    <t xml:space="preserve">Pedro Torales Mariana Yglesias Juana Martinez
</t>
  </si>
  <si>
    <t xml:space="preserve">Un auditor puede estar realizando varias auditorías a la vez </t>
  </si>
  <si>
    <t xml:space="preserve">Verificar que la incorporación 
distribución de los bienes y/o
servicios adquiridos se realicen
conforme a las necesidades y
condiciones de adjudicación y si se han cumplido de acuerdo a las Leyes  y Normativas vigentes, </t>
  </si>
  <si>
    <t xml:space="preserve">Pedro Torales Antonio Roa
</t>
  </si>
  <si>
    <t>3. Patrimonio Activo Fijo- Verificación de Nuevas Adquisiciones e Incorporaciones</t>
  </si>
  <si>
    <t>Verificar que los  bienes
incorporados y adquiridos por la
Institución estén conforme a lo
adjudicado, que se hayan entregado
en tiempo y forma,  cumpliendo con lo
dispuesto en la Resolución CGR N°
236/2020 de Rendición de Cuentas
y demas normatiavas y reglamentaciones vigentes,</t>
  </si>
  <si>
    <t>Pedro Torales, Mariana Yglesias, Antonio Roa Leila López</t>
  </si>
  <si>
    <t>Producto 4.  Auditorías Especializadas y/o Integral/Otros Trabajos de Auditoría/Otras Actividades</t>
  </si>
  <si>
    <t>1. Plan de Racionalización de gastos- Nivel 200 Servicios no personales OG 230- Pasajes y Viáticos Nivel 300-Bienes de Consumo e Insumos  OG 360 Combustibles y Lubricantes.</t>
  </si>
  <si>
    <t>Evaluación y control de los mismos de acuerdo a las normas internas de control y disposiciones emanadas, recomendar para la toma de decisiones de la Máxima Autoridad Institucional.</t>
  </si>
  <si>
    <t>Pedro Torales, Mariana Yglesias, Juana Martínez,Leila López</t>
  </si>
  <si>
    <t xml:space="preserve">Producto 5. Otros trabajos de Auditoría </t>
  </si>
  <si>
    <t>1 . Evaluaión grado de Imlementación  MECIP 2015</t>
  </si>
  <si>
    <t xml:space="preserve">evaluar y determinar que el control interno de las distintas áreas  de la Institución en la implementación del Mecip 2015 y evaluar y remitir el nivel de madurez a los organismos de control AGPE y la CGR y asi fortalecer el control interno de la Institución, </t>
  </si>
  <si>
    <t>2. Auditoria de Seguimiento PMI-PMF-APM</t>
  </si>
  <si>
    <t>Dar segimiento a los planes de mejora resultado de las auditorías realiazadas y así recomendar las medidas para promover las mejoras institucionales</t>
  </si>
  <si>
    <t xml:space="preserve">Pedro Torales Mariana Yglesias Juana Martinez,Antonio Roa
</t>
  </si>
  <si>
    <t>3. Disponibilidad -Ejecución Caja Chica (FF-1)</t>
  </si>
  <si>
    <t>determnar la correcta imputación de los fondos destinados a los gastos realizados por Fondo Fijo Caja Chica fueron aplicadas según las reglamentaciones y normativas vigentes,</t>
  </si>
  <si>
    <t>Pedro Torales Mariana Yglesias Juana Martinez, Antonio
Leila López</t>
  </si>
  <si>
    <t>4- Evaluación del Cumplimiento del Art. 41° de la Ley 2051/03 "De Conrataciones Públicas"</t>
  </si>
  <si>
    <t xml:space="preserve">Velar por el  cumplimiento de lo  establecido en el Ley 2051/03 en su art. 41,según lo dispuesto por  AGPE- Auditoría General del Poder Ejecutivo. </t>
  </si>
  <si>
    <t>Pedro Torales, Leila López, Antonio</t>
  </si>
  <si>
    <t>5. Investigación sobre Irregularidad presentada por la DAF dispuesto por la Resolución INE N° 723/2021</t>
  </si>
  <si>
    <t>Cautelar el patrimonio Institucional, ante posibles hecho de daño patrimonial dando cumplimiento a lo establecido el las leyes y recglamentaciones vigente y asi dar recomendaciones para la toma de decisión por la Máxima Autoridad Institucional.</t>
  </si>
  <si>
    <t>PedroTorales, Leila López 
Antonio Roa
Juana Martínez</t>
  </si>
  <si>
    <t>6. Evaluación Efectiva del nivel de madurez del Sistema de Control Interno de acuerdo a las disposiciones  Resolución CGR N°377/2016, Resolución CGR N° 147/2019; Resolución AGPE N° 47/2019</t>
  </si>
  <si>
    <t xml:space="preserve">Evaluar el control interno de las distintas áreas  de la Institución en la implementación del Mecip 2015 y el nivel de madurez a través de los organismos de control AGPE y la CGR y asi fortalecer el control interno de la Institución, </t>
  </si>
  <si>
    <t>Leila López
Mariana Yglesias</t>
  </si>
  <si>
    <t>Pedro Torales, Mariana Yglesias, Juana Martínez, Antonio Roa, Leila López</t>
  </si>
  <si>
    <t>Producto 1: Producción, publicación y difusión de materiales informativos</t>
  </si>
  <si>
    <t>1. Redacción de materiales de difusión (gacetillas, afiches, flyers, guiones, etc.).</t>
  </si>
  <si>
    <t>2. Publicación de contenido institucional en medios oficiales de comunicación (redes sociales oficiales y página web).</t>
  </si>
  <si>
    <t>3. Gestión de prensa para publicaciones medios de comunicación televisivos, radiales, escritos y digitales.</t>
  </si>
  <si>
    <t>4. Monitoreo de medios de comunicación y clipping de prensa.</t>
  </si>
  <si>
    <t>5. Atención a representantes de medios de comunicación y de dependencias de comunicación de diversas instituciones.</t>
  </si>
  <si>
    <t>Producto 2: Diseño gráfico</t>
  </si>
  <si>
    <t>1. Diagramación de documentos.</t>
  </si>
  <si>
    <t>2. Elaboración de flyers y otros materiales gráficos digitales (redes sociales y web).</t>
  </si>
  <si>
    <t>3. Diseño gráfico de otros materiales.</t>
  </si>
  <si>
    <t>Producto 3: Producción de materiales audiovisuales</t>
  </si>
  <si>
    <t>1. Cobertura fotográfica de eventos institucionales.</t>
  </si>
  <si>
    <t>mismo personal de producto 1 y 2</t>
  </si>
  <si>
    <t>2. Cobertura audiovisual de eventos institucionales.</t>
  </si>
  <si>
    <t>mismo personal de producto 2</t>
  </si>
  <si>
    <t>3. Edición de contenido gráfico.</t>
  </si>
  <si>
    <t>4. Edición de contenido audiovisual.</t>
  </si>
  <si>
    <t>Producto 4: Campaña de Comunicación del Censo Nacional de Población y Viviendas 2022</t>
  </si>
  <si>
    <t>1. Elaboración de la estrategia de comunicación orientada a los diferentes públicos.</t>
  </si>
  <si>
    <t>mismo personal de producto 1, 2, 3 y 5</t>
  </si>
  <si>
    <t>2.Elaboración del presupuesto de la campaña comunicacional.</t>
  </si>
  <si>
    <t>3. Diseño de pliegos de bases y condiciones para los llamados a contratación.</t>
  </si>
  <si>
    <t>4. Diseño y ejecución de la estrategia de comunicación digital.</t>
  </si>
  <si>
    <t>5. Diseño y ejecución de la estrategia de prensa.</t>
  </si>
  <si>
    <t>6.Cobertura y edición de contenido gráfico y audiovisual.</t>
  </si>
  <si>
    <t>Producto 5: Comunicación interna</t>
  </si>
  <si>
    <t>1. Elaboración de materiales informativos para el público interno institucional.</t>
  </si>
  <si>
    <t xml:space="preserve">mismo personal de producto 1 </t>
  </si>
  <si>
    <t>2. Difusión de materiales informativos para el público interno.</t>
  </si>
  <si>
    <t>3. Realización de eventos de comunicación interna.</t>
  </si>
  <si>
    <t xml:space="preserve">4. Promover la participación en los eventos organizados por el INE, a través de la presentación en PPT de los documentos publicados en la web institucional. </t>
  </si>
  <si>
    <t>María Rodríguez
Gloria González</t>
  </si>
  <si>
    <t>4. Disponer de dispositivos para grabar datos solicitados por el usuario</t>
  </si>
  <si>
    <t>Junio y Diciembre</t>
  </si>
  <si>
    <t>Mayo y Octubre</t>
  </si>
  <si>
    <t>Junio, Julio y Noviembre</t>
  </si>
  <si>
    <t>Julio a Diciembre</t>
  </si>
  <si>
    <t>Febrero a Junio</t>
  </si>
  <si>
    <t>Febrero a Diciembre</t>
  </si>
  <si>
    <t>Abril a Junio</t>
  </si>
  <si>
    <t>Julio y Agosto</t>
  </si>
  <si>
    <t>Febrero a Mayo</t>
  </si>
  <si>
    <t>Marzo a Abril</t>
  </si>
  <si>
    <t>Febrero a Abril</t>
  </si>
  <si>
    <t>-</t>
  </si>
  <si>
    <t>1. Liquidación de pago de Salarios del personal en tiempo y forma</t>
  </si>
  <si>
    <t>Laura Araujo, Hugo Garay,  Noemi Maidana,  Mirian Giménez</t>
  </si>
  <si>
    <t>2. Liquidación de pagos complementarios del personal en tiempo y forma</t>
  </si>
  <si>
    <t>3. Cumplimiento de la Ley 5189/2014, en tiempo y forma</t>
  </si>
  <si>
    <t>Laura Araujo, Anibal Rossitto</t>
  </si>
  <si>
    <t>Laura Araujo, Leticia Ortíz</t>
  </si>
  <si>
    <t>Laura Cabañas - Fabian Espinoza</t>
  </si>
  <si>
    <t xml:space="preserve">Laura Cabañas - Liz Rios </t>
  </si>
  <si>
    <t>Laura Cabañas -Fabian Espinoza</t>
  </si>
  <si>
    <t xml:space="preserve">4. Presentación de Declaración Jurada De Bienes y Rentas </t>
  </si>
  <si>
    <t>Laura Cabañas - Lilian López</t>
  </si>
  <si>
    <t>5. Solicitar la evaluación del Desempeño de los afectados</t>
  </si>
  <si>
    <t>6. Gestionar la revisión de las Evaluaciones por parte de la Comisión.</t>
  </si>
  <si>
    <t>7. Remitir la EDD al legajo del funcionario.</t>
  </si>
  <si>
    <t>1. Desprecarización del personal contratado.</t>
  </si>
  <si>
    <t>César Melgarejo y Juan Moreno</t>
  </si>
  <si>
    <t>2. Detección de Necesidades institucionales.</t>
  </si>
  <si>
    <t>3. Concursos público de Oposición.</t>
  </si>
  <si>
    <t>César Melgarejo y Víctor Ledezma</t>
  </si>
  <si>
    <t>4. Concurso de méritos para cubrir requerimientos de las direcciones.</t>
  </si>
  <si>
    <t>5. Concurso de méritos para cubrir requerimientos para el Censo Nacional de Población y Viviendas 2022</t>
  </si>
  <si>
    <t>César Melgarejo</t>
  </si>
  <si>
    <t>6. Promociones de funcionarios permanentes por concurso.</t>
  </si>
  <si>
    <t>César Melgarejo y  Dolly Biscotti</t>
  </si>
  <si>
    <t>7. Certificación del Debido Proceso para los concursos</t>
  </si>
  <si>
    <t>César Melgarejo y Dulce Ferreira</t>
  </si>
  <si>
    <t>Zoraida Centurión</t>
  </si>
  <si>
    <t>Zoraida Centurión
Lourdes Espinola</t>
  </si>
  <si>
    <t>Zoraida Centurión - Andrea Agüero</t>
  </si>
  <si>
    <t>6. Procesar solicitudes de Inducción, Reinducción y Pasantías.</t>
  </si>
  <si>
    <t>Zoraida Centurión - Lourdes Espinola</t>
  </si>
  <si>
    <t>Macarena Caballero - David Alcorta
Cristian López</t>
  </si>
  <si>
    <t>Macarena Caballero - Lourdes Espinola</t>
  </si>
  <si>
    <t>Macarena Caballero - Rebeca Castillo</t>
  </si>
  <si>
    <t>Laura Araujo, Macarena Caballero, Laura Cabañas, César Melgarejo</t>
  </si>
  <si>
    <t>Enero y Febrero</t>
  </si>
  <si>
    <t>Abril a Setiembre</t>
  </si>
  <si>
    <t>Producto 1:  Apoyo para conformación de Grupos de Trabajo</t>
  </si>
  <si>
    <t>Anual</t>
  </si>
  <si>
    <t>F.F 10</t>
  </si>
  <si>
    <t>El señor Raúl David Perdomo es comisionado de la Municipalidad de Capiatá</t>
  </si>
  <si>
    <t>El monto señalado no es  propio solo de una actividad</t>
  </si>
  <si>
    <t>Producto 2: Capacitación y orientación para la construcción de estándares de control</t>
  </si>
  <si>
    <t xml:space="preserve">Producto 3: Seguimiento y evaluación del plan de trabajo </t>
  </si>
  <si>
    <t>Producto 4: Generación de informes de seguimiento para usuarios internos</t>
  </si>
  <si>
    <t>Mensual</t>
  </si>
  <si>
    <t>Enero , Junio y Diciembre</t>
  </si>
  <si>
    <t>Producto 5: Generación de informes de seguimiento para usuarios externos</t>
  </si>
  <si>
    <t>1. Rediseño e Plataforma ODS INE</t>
  </si>
  <si>
    <t>Enero a Marzo 2022</t>
  </si>
  <si>
    <t>DPCE/ODS</t>
  </si>
  <si>
    <t>Mayo a Diciembre 2022</t>
  </si>
  <si>
    <t>3. Plan de Trabajo para la construcción de Indicadores ODS</t>
  </si>
  <si>
    <t>4. Proceso de construcción de Indicadores ODS</t>
  </si>
  <si>
    <t>Marzo a Noviembre 2022</t>
  </si>
  <si>
    <t>5. Fortalecimiento de indicadores ya construidos</t>
  </si>
  <si>
    <t>Marzo a Noviembre</t>
  </si>
  <si>
    <t>6. Apoyo a la unidad de Registros Administrativos para la determinación de la contribución de los Gobiernos Locales en la construcción de indicadores ODS</t>
  </si>
  <si>
    <t>Marzo a Diciembre 2022</t>
  </si>
  <si>
    <t>7.  Apoyo a la STP en el proceso de alineación de los ODS al Plan Nacional de Desarrollo a nivel de Indicadores</t>
  </si>
  <si>
    <t>1. Actualización del Atlas de Género</t>
  </si>
  <si>
    <t xml:space="preserve">
2 (dos) Analistas de Datos para el desarrollo de todas las actividades
*En el cálculo de presupuesto no se incluyó el salario del Director de la DPCE
**Se espera contar con apoyo técnico para el desarrollo de las actividades a través de consultorías externas financiadas a través de cooperación externa</t>
  </si>
  <si>
    <t>2. Proceso de construcción de nuevos indicadores con perpectiva de género, fuentes externas</t>
  </si>
  <si>
    <t>DPCE</t>
  </si>
  <si>
    <t>1. Seguimiento a la EEG 2021 -2025</t>
  </si>
  <si>
    <t>1° semestre 2022</t>
  </si>
  <si>
    <t>Institucional y Cooperación</t>
  </si>
  <si>
    <t>2. Apoyo a las actividades referentes a la ENDE</t>
  </si>
  <si>
    <t>Cooperación</t>
  </si>
  <si>
    <t>3. Costeo de la ENDE</t>
  </si>
  <si>
    <t>4. ONU MUJERES - GÉNERO</t>
  </si>
  <si>
    <t>3. Elaboración de Informes de Monitoreo para el BID</t>
  </si>
  <si>
    <t>2. Elaboración de Informes para el Sistema de Inversión Pública (SNIP) del MH</t>
  </si>
  <si>
    <t>Abril, Agosto, Diciembre</t>
  </si>
  <si>
    <t>Junio, Diciembre</t>
  </si>
  <si>
    <t>BID</t>
  </si>
  <si>
    <t>3. INFOSISEN</t>
  </si>
  <si>
    <t xml:space="preserve">Las personas vinculadas se encuentran en otras actividades.
Sr. Oscar 
Sra. Sonia
+ El apoyo de otras personas de PARIS21
Sra. Cristina
Sr. Mathías
Sr. Geoffrey
Sr. Pascual
</t>
  </si>
  <si>
    <t>Las personas vinculadas se encuentran en otras actividades.
Sra. Sonia</t>
  </si>
  <si>
    <t>Enero a Abril</t>
  </si>
  <si>
    <t>Febrero a Marzo</t>
  </si>
  <si>
    <t xml:space="preserve">1. Preparación de los metadatos y microdatos publicables.              </t>
  </si>
  <si>
    <t>1. Diseño e impresión de planos (1335 UPM)</t>
  </si>
  <si>
    <t>1. Actualización de calles y caminos a partir de imágenes satelitales de google earth y mosaicos vivid de Maxar</t>
  </si>
  <si>
    <t>1. Base cartográfica actualizada</t>
  </si>
  <si>
    <t>2. Identificación de áreas de crecimiento de edificaciones a partir de imágenes de google earth y mosaicos vivid de Maxar</t>
  </si>
  <si>
    <t>3. Zonificación de áreas operativas para el Precenso</t>
  </si>
  <si>
    <t>3. Áreas operativas zonificadas para el precenso</t>
  </si>
  <si>
    <t>4. Actualización Cartográfica y Precenso en campo</t>
  </si>
  <si>
    <t>4. Personal para Precenso, segmentación e impresión capacitados</t>
  </si>
  <si>
    <t>5. Actualización Cartogéfica y Precenso en campo</t>
  </si>
  <si>
    <t xml:space="preserve">5. Base de datos cartográfica actualizada y disponible para el operativo censal </t>
  </si>
  <si>
    <t>6. Segmentación e impresión de planos</t>
  </si>
  <si>
    <t xml:space="preserve">6. Base cartográfica segmentada, planos diseñados e impresos para el operativo censal  </t>
  </si>
  <si>
    <t>7. Ajustes de la Base cartográfica Post Censo</t>
  </si>
  <si>
    <t xml:space="preserve">7. Base cartográfica ajustada a la información censal </t>
  </si>
  <si>
    <t>8. Adecuación de la base de datos cartográfica para Geoportal</t>
  </si>
  <si>
    <t>8. Base cartográfica adecuada para el Goportal Institucional</t>
  </si>
  <si>
    <t>3. Impresión de planos  en el área delimitada del Proyecto a nivel de Áreas de Empadronamiento y Sectores</t>
  </si>
  <si>
    <t>Producto 5: Apoyo a otros usuarios internos y externos</t>
  </si>
  <si>
    <t xml:space="preserve">Marzo a Mayo </t>
  </si>
  <si>
    <t xml:space="preserve">Enero a Febrero </t>
  </si>
  <si>
    <t xml:space="preserve">Enero a Julio </t>
  </si>
  <si>
    <r>
      <rPr>
        <sz val="10"/>
        <color theme="1"/>
        <rFont val="Calibri"/>
        <family val="2"/>
      </rPr>
      <t xml:space="preserve">
2 (dos) Analistas de Datos para el desarrollo de todas las actividades
*En el cálculo de presupuesto no se incluyó el salario del Director de la DPCE
**Se espera contar con apoyo técnico para el desarrollo de las actividades a través de consultorías externas financiadas a través de cooperación externa
</t>
    </r>
    <r>
      <rPr>
        <sz val="10"/>
        <color theme="5"/>
        <rFont val="Calibri"/>
        <family val="2"/>
      </rPr>
      <t>***Inicio sujeto a disponibilidad de la STP</t>
    </r>
  </si>
  <si>
    <r>
      <rPr>
        <sz val="10"/>
        <color theme="1"/>
        <rFont val="Calibri"/>
        <family val="2"/>
      </rPr>
      <t>2. Proceso de Actualización de indicadores Plataforma WEB - ODS</t>
    </r>
  </si>
  <si>
    <t>1. Cuestionarios y manuales para la Encuesta Piloto, elaborados</t>
  </si>
  <si>
    <t>3. Minuta o informe de reunión</t>
  </si>
  <si>
    <t>4. Cuestionario y manual ajustados</t>
  </si>
  <si>
    <t>5. Programa de entrada desarrollada</t>
  </si>
  <si>
    <t>6. Encuestadores y Supervisores, capacitados.</t>
  </si>
  <si>
    <t>7. Prueba Piloto, realizado</t>
  </si>
  <si>
    <t>8. Informe del análisis de los resultados de la prueba piloto.</t>
  </si>
  <si>
    <t>2. Estrategia de la Prueba Piloto, elaborada</t>
  </si>
  <si>
    <t>2. Publicación en la página web de la Base de datos (1er.  Trimestre 2022) y sus respectivos documentos metodológicos.</t>
  </si>
  <si>
    <t xml:space="preserve">2. Implementación del CNPV 2022 y del Censo Indígena </t>
  </si>
  <si>
    <t>Productos y Macroactividades</t>
  </si>
  <si>
    <t>Dirección a Encuestas de Hogares (DEH)</t>
  </si>
  <si>
    <t>Producto 1: Realizar la Encuesta Permanente de Hogares Continua 2021 (EPHC)</t>
  </si>
  <si>
    <t>Dirección de Estadísticas Sociales y Demográficas (DESD)</t>
  </si>
  <si>
    <t>Dirección de Estadísticas Económicas (DEE)</t>
  </si>
  <si>
    <t>Dirección de Cartografía (DC)</t>
  </si>
  <si>
    <t>Dirección de Informática (DI)</t>
  </si>
  <si>
    <t>Dirección de Planificación y Administración Estratégica (DPCE)</t>
  </si>
  <si>
    <t>Presupuesto - Monto total G. monto aproximado</t>
  </si>
  <si>
    <t>Producto 5: Elaborar  Publicaciones referentes a Estadísticas Laborales y de Condiciones de Vida</t>
  </si>
  <si>
    <t>8. Análisis de los resultados de la prueba piloto y elaboración de informe</t>
  </si>
  <si>
    <t>Producto 3: Desarrollar proyectos con (MUVH,Municipalidad Asuncion,Obras Publicas,Presidencia)-Censo Chacarita Inunda</t>
  </si>
  <si>
    <t>Institucional - Fuente 30</t>
  </si>
  <si>
    <t>6. Procesar listados de consistencias para correcion</t>
  </si>
  <si>
    <t>13.Plataforma Web para CNPV</t>
  </si>
  <si>
    <t xml:space="preserve"> </t>
  </si>
  <si>
    <t xml:space="preserve">Pedro Torales, Mariana Yglesias
</t>
  </si>
  <si>
    <t xml:space="preserve">Pedro Torales, Mariana Yglesias, Juana Martínez
</t>
  </si>
  <si>
    <t xml:space="preserve">Julio </t>
  </si>
  <si>
    <t>1- Ingresos - Recursos según Fuente de Financiamiento</t>
  </si>
  <si>
    <t>Juana Cuevas,
Gloria González,
Marco Almirón</t>
  </si>
  <si>
    <t>Juana Cuevas,
Gloria González,
Marco Almirón,
María Rodriguez</t>
  </si>
  <si>
    <t>Juana Cuevas,            Gloria González,              Marco Almirón,            María Rodríguez</t>
  </si>
  <si>
    <t>Raúl David Perdomo,
Mabel Montiel,
Hugo Torres</t>
  </si>
  <si>
    <t>Raúl David Perdomo,
Hugo Torres</t>
  </si>
  <si>
    <t>1. Comprobar que los Ingresos se registren y se informen adecuadamente y que los saldos sean razonables, y sean elaborados de acuerdo a las Normas y Leyes vigentes.</t>
  </si>
  <si>
    <t xml:space="preserve">1. Control, Evaluación, detección de Riesgos, detectados de acuerdo a controles realizados de acuerdo a las Norma Internacional de Auditoria (NIA) y la Norma Internacional de Información Financiera (NIIF) y las Normas Legales Vigentes </t>
  </si>
  <si>
    <t xml:space="preserve">1. Determinar la  razonabilidad de los Estados Financieros de la Institución que los mismos hayan sido elaborados a los principios de Contabilidad generalmente aceptados y las Normas, y Leyes vigentes. </t>
  </si>
  <si>
    <t xml:space="preserve">1. Evaluar el grado de economia, eficacia, y eficiencia,
cumplimiento de las metas
programadas y el grado de logro de resultados, velar por el cumplimiento de las Leyes normativas vigentes si las mismas fueron aplicads en base a las mismas </t>
  </si>
  <si>
    <t>1. Evaluación y control de los mismos de acuerdo a las normas internas de control y disposiciones emanadas, recomendar para la toma de decisiones de la Máxima Autoridad Institucional.</t>
  </si>
  <si>
    <t xml:space="preserve">1. Evaluar y determinar que el control interno de las distintas áreas  de la Institución en la implementación del Mecip 2015 y evaluar y remitir el nivel de madurez a los organismos de control AGPE y la CGR y asi fortalecer el control interno de la Institución, </t>
  </si>
  <si>
    <t xml:space="preserve">2. Verificar que la incorporación 
distribución de los bienes y/o
servicios adquiridos se realicen
conforme a las necesidades y
condiciones de adjudicación y si se han cumplido de acuerdo a las Leyes  y Normativas vigentes </t>
  </si>
  <si>
    <t xml:space="preserve">2. Control, Evaluación, detección de Riesgos, detectados de acuerdo a controles realizados de acuerdo a las Norma Internacional de Auditoria (NIA) y la Norma Internacional de Información Financiera (NIIF) y las Normas Legales Vigentes </t>
  </si>
  <si>
    <t>3. Verificar que los  bienes
incorporados y adquiridos por la
Institución estén conforme a lo
adjudicado, que se hayan entregado
en tiempo y forma,  cumpliendo con lo
dispuesto en la Resolución CGR N°
236/2020 de Rendición de Cuentas
y demas normatiavas y reglamentaciones vigentes</t>
  </si>
  <si>
    <t xml:space="preserve">3. Control, Evaluación, detección de Riesgos, detectados de acuerdo a controles realizados de acuerdo a las Norma Internacional de Auditoria (NIA) y la Norma Internacional de Información Financiera (NIIF) y las Normas Legales Vigentes </t>
  </si>
  <si>
    <t>2. Dar segimiento a los planes de mejora resultado de las auditorías realiazadas y así recomendar las medidas para promover las mejoras institucionales</t>
  </si>
  <si>
    <t>3. Determinar la correcta imputación de los fondos destinados a los gastos realizados por Fondo Fijo Caja Chica fueron aplicadas según las reglamentaciones y normativas vigentes,</t>
  </si>
  <si>
    <t xml:space="preserve">4. Velar por el  cumplimiento de lo  establecido en el Ley 2051/03 en su art. 41,según lo dispuesto por  AGPE- Auditoría General del Poder Ejecutivo. </t>
  </si>
  <si>
    <t xml:space="preserve">4. Control, Evaluación, detección de Riesgos, detectados de acuerdo a controles realizados de acuerdo a las Norma Internacional de Auditoria (NIA) y la Norma Internacional de Información Financiera (NIIF) y las Normas Legales Vigentes </t>
  </si>
  <si>
    <t>5. Cautelar el patrimonio Institucional, ante posibles hecho de daño patrimonial dando cumplimiento a lo establecido el las leyes y recglamentaciones vigente y asi dar recomendaciones para la toma de decisión por la Máxima Autoridad Institucional.</t>
  </si>
  <si>
    <t xml:space="preserve">5. Control, Evaluación, detección de Riesgos, detectados de acuerdo a controles realizados de acuerdo a las Norma Internacional de Auditoria (NIA) y la Norma Internacional de Información Financiera (NIIF) y las Normas Legales Vigentes </t>
  </si>
  <si>
    <t xml:space="preserve">6. Evaluar el control interno de las distintas áreas  de la Institución en la implementación del Mecip 2015 y el nivel de madurez a través de los organismos de control AGPE y la CGR y asi fortalecer el control interno de la Institución, </t>
  </si>
  <si>
    <t xml:space="preserve">6. Control, Evaluación, detección de Riesgos, detectados de acuerdo a controles realizados de acuerdo a las Norma Internacional de Auditoria (NIA) y la Norma Internacional de Información Financiera (NIIF) y las Normas Legales Vigentes </t>
  </si>
  <si>
    <t>1. Materiales redactados.</t>
  </si>
  <si>
    <t>2. Contenido publicado en los medios institucionales.</t>
  </si>
  <si>
    <t>3. Contenido institucional publicado en medios de comunicación.</t>
  </si>
  <si>
    <t>4. Medios de comunicación monitoreados y clipping completado.</t>
  </si>
  <si>
    <t>5. Relacionamiento con representantes de medios de comunicación.</t>
  </si>
  <si>
    <t>1. Documentos diagramados</t>
  </si>
  <si>
    <t>2. Materiales gráficos digitales diseñados</t>
  </si>
  <si>
    <t>3. Otros materiales diseñados</t>
  </si>
  <si>
    <t>1. Toma de imágenes realizada</t>
  </si>
  <si>
    <t>2. Grabación de videos realizada</t>
  </si>
  <si>
    <t>3. Fotografías editadas</t>
  </si>
  <si>
    <t>4. Videos editados</t>
  </si>
  <si>
    <t>1. Estrategia de comunicación elaborada</t>
  </si>
  <si>
    <t>2. Presupuesto de la campaña de comunicación elaborado</t>
  </si>
  <si>
    <t>3. Pliegos diseñados</t>
  </si>
  <si>
    <t>4. Estrategia de comunicación digital elaborada</t>
  </si>
  <si>
    <t>5. Estrategia de prensa elaborada</t>
  </si>
  <si>
    <t>6. Contenido gráfico y audiovisual elaborado</t>
  </si>
  <si>
    <t>7. Diagramación y diseño de materiales.</t>
  </si>
  <si>
    <t>7. Materiales diagramados y diseñados</t>
  </si>
  <si>
    <t>1. Materiales informativos elaborados</t>
  </si>
  <si>
    <t>2. Materiales informativos difundidos</t>
  </si>
  <si>
    <t>3. Eventos realizados</t>
  </si>
  <si>
    <t>1. Asistencia para la integración de los funcionarios a los diferentes niveles de trabajos necesarios para el desarrollo de la implementación.</t>
  </si>
  <si>
    <t>2. Solicitud de Formalización por acto administrativo de la Máxima Autoridad.</t>
  </si>
  <si>
    <t>3. Monitoreo a la Solicitud</t>
  </si>
  <si>
    <t>4. Formalización correspondiente mediante Resolución.</t>
  </si>
  <si>
    <t>1. Apoyo técnico a los Grupos de trabajo</t>
  </si>
  <si>
    <t>1. Brindar apoyo técnico a los integrantes de los grupos de trabajos.</t>
  </si>
  <si>
    <t>2. Orientación sobre los lineamientos técnicos para el desarrollo, implementación y autoevaluación.</t>
  </si>
  <si>
    <t>3. Apoyo a los grupos de trabajos para el diseño del mejoramiento de los estándares que integran el Sistema de Control Interno de la Institución.</t>
  </si>
  <si>
    <t>1. Capacitación a los equipos que integran los diferentes grupos de trabajo con lineamientos técnicos</t>
  </si>
  <si>
    <t>1. Monitoreo y análisis técnico de las actividades establecidas en el plan.</t>
  </si>
  <si>
    <t xml:space="preserve">2. Seguimiento del cronograma de trabajo de desarrollo del sistema de control interno </t>
  </si>
  <si>
    <t>3. Evidencia documental de los avances</t>
  </si>
  <si>
    <t>1. Supervisión de las actividades establecidas en el plan de trabajo</t>
  </si>
  <si>
    <t>1. Recopilación de las Evidencias documentales</t>
  </si>
  <si>
    <t>2. Evaluación de los documentos respaldatorios</t>
  </si>
  <si>
    <t>1. Recolección de avances de los documentos respaldatorios</t>
  </si>
  <si>
    <t>1. Elaboración de reportes de avances del SCI</t>
  </si>
  <si>
    <t>2. Remisión de los reportes a la Auditoria Interna Institucional - AI</t>
  </si>
  <si>
    <t>3. Carga en el sistema para la  evaluación de la Auditoria General del Poder Ejecutivo - AGPE</t>
  </si>
  <si>
    <t>1. Elaboración de informes sobre las evidencias recolectadas y posterior carga en el sistema web de la MECIP - AGPE</t>
  </si>
  <si>
    <t xml:space="preserve">2. Coordinación de la elaboración y difusión el lanzamiento del catálogo de metadatos y microdatos del Paraguay, en el marco del fortalecimiento de los registros administrativos con fines estadísticos
</t>
  </si>
  <si>
    <r>
      <t>3</t>
    </r>
    <r>
      <rPr>
        <b/>
        <sz val="10"/>
        <rFont val="Calibri"/>
        <family val="2"/>
        <scheme val="minor"/>
      </rPr>
      <t>. Implementación del Plan de fortalecimiento de los RR.AA: Caso de Éxito</t>
    </r>
    <r>
      <rPr>
        <b/>
        <sz val="10"/>
        <color rgb="FF000000"/>
        <rFont val="Calibri"/>
        <family val="2"/>
        <scheme val="minor"/>
      </rPr>
      <t xml:space="preserve">. </t>
    </r>
    <r>
      <rPr>
        <sz val="10"/>
        <color rgb="FF000000"/>
        <rFont val="Calibri"/>
        <family val="2"/>
        <scheme val="minor"/>
      </rPr>
      <t xml:space="preserve"> Fortalecimiento del Registro Administrativo “Nómina de Servidores Públicos” de la SFP para la generación de estadísticas basados en registros administrativos</t>
    </r>
  </si>
  <si>
    <r>
      <t xml:space="preserve">4. </t>
    </r>
    <r>
      <rPr>
        <b/>
        <sz val="10"/>
        <rFont val="Calibri"/>
        <family val="2"/>
        <scheme val="minor"/>
      </rPr>
      <t>Prueba Piloto.</t>
    </r>
    <r>
      <rPr>
        <sz val="10"/>
        <rFont val="Calibri"/>
        <family val="2"/>
        <scheme val="minor"/>
      </rPr>
      <t xml:space="preserve"> Aplicación de la Encuesta de Evaluación Primaria de los RRAA con fines estadísticos, a Gobernaciones y Municipios, con el apoyo de la Unión Europea. </t>
    </r>
  </si>
  <si>
    <t>6. Ejecución de la Encuesta Continua de Evaluación Primaria de la calidad de los Registros Administrativos con fines Estadísticos a los OEE.</t>
  </si>
  <si>
    <t>7. Implementación de las propuestas de mejora en el marco del fortalecimiento de los RR.AA conforme disponibilidad de los OEE</t>
  </si>
  <si>
    <t>1. Informe preliminar del cumplimiento de la muestra al cierre del operativo campo.</t>
  </si>
  <si>
    <t>2. Informe Final del trabajo de campo y los principales resultados.</t>
  </si>
  <si>
    <t>1. Informe Final del trabajo de campo y los principales resultados</t>
  </si>
  <si>
    <t>1. Mantenimiento de Programa de captura de Datos en Tablets, realizado</t>
  </si>
  <si>
    <t xml:space="preserve">2. Programa de Monitoreo para asignación de trabajo de campo, ajustados </t>
  </si>
  <si>
    <t>3. Lotes de trabajo en campo para equipos a traves de aplicativo en la Nube, distribuido.</t>
  </si>
  <si>
    <t>4. Personal de campo en el uso del cuestionario en Tablet (supervisor/encuestador), capacitado</t>
  </si>
  <si>
    <t>5. Captura de datos del trabajo de campo a través del cuestionario electrónico en Tablet, realizado</t>
  </si>
  <si>
    <t>6. Datos recopilados en el trabajo de campo, cargados y procesados.</t>
  </si>
  <si>
    <t>7. Codificación asistida de las variables abiertas de la EPHC, realizadas.</t>
  </si>
  <si>
    <t>8. Fusion de Bases , validacion y consistencia de la misma, realizadas.</t>
  </si>
  <si>
    <t>9. Bases en formato SPSS, entregados</t>
  </si>
  <si>
    <t>10. Bases en formato abierto para pagina WEB y Mitics, preparadas</t>
  </si>
  <si>
    <t>11. Difusión y publicación página WEB, realizado</t>
  </si>
  <si>
    <t>1. Porcentaje desarrollo /Mantenimieno de Sistemas</t>
  </si>
  <si>
    <t>2. Porcentaje desarrollo /Mantenimieno de Sistemas</t>
  </si>
  <si>
    <t>3. Porcentaje desarrollo /Mantenimieno de Sistemas</t>
  </si>
  <si>
    <t>4. Porcentaje desarrollo /Mantenimieno de Sistemas</t>
  </si>
  <si>
    <t>5. Porcentaje desarrollo /Mantenimieno de Sistemas</t>
  </si>
  <si>
    <t>6. Porcentaje desarrollo /Mantenimieno de Sistemas</t>
  </si>
  <si>
    <t>7. Porcentaje desarrollo /Mantenimieno de Sistemas</t>
  </si>
  <si>
    <t>8. Porcentaje desarrollo /Mantenimieno de Sistemas</t>
  </si>
  <si>
    <t>9. Porcentaje desarrollo /Mantenimieno de Sistemas</t>
  </si>
  <si>
    <t>10. Porcentaje desarrollo /Mantenimieno de Sistemas</t>
  </si>
  <si>
    <t>11. Porcentaje desarrollo /Mantenimieno de Sistemas</t>
  </si>
  <si>
    <t>1. Desarrollo del aplicativo para captura de datos en computador personal, realizado</t>
  </si>
  <si>
    <t>2. Desarrollo del aplicativo de asignacion de lotes de trabajo de los Supervisores/Encuestadores, realizado</t>
  </si>
  <si>
    <t>3. Desarrollo del programa de consistencia en linea y en Bach de los cuestionarios electronicos, realizado.</t>
  </si>
  <si>
    <t>4. Programa de consistencia y validacion de datos durante la captura y en bach, desarrollado.</t>
  </si>
  <si>
    <t>5. Cuestionarios en formato papel, cargados</t>
  </si>
  <si>
    <t>6. Listados de consistencias para corrección, procesados</t>
  </si>
  <si>
    <t>7. Fusion de Bases , validacion y consistencia de la misma, realizadas.</t>
  </si>
  <si>
    <t>8. Bases en formato SPSS, entregados</t>
  </si>
  <si>
    <t>9. Difusión y publicación página WEB, realizado</t>
  </si>
  <si>
    <t xml:space="preserve">1. Plataforma Web para concurso de personal CNPV, desarrollado. </t>
  </si>
  <si>
    <t>2. Sistema de Monitoreo para Cartografia, desarrollado.</t>
  </si>
  <si>
    <t>3. Sistema de Supervisor y Precensista(Tablet), desarrollado</t>
  </si>
  <si>
    <t>4. Desarrollo del aplicativo de consistencia y validacion en campo de los campos ingresados, realizado</t>
  </si>
  <si>
    <t>5. Preparacion y mantenimientos de los servidores locales y en la nube para resguardo de las bases cartograficas del precenso, realizado</t>
  </si>
  <si>
    <t>6. Preparacion y mantenimiento de equipos desktop y PDAs para trabajo precensal, realizado</t>
  </si>
  <si>
    <t>7. Módulos para el sistema Sigaf de Personal y viaticos Precenso, desarrollados</t>
  </si>
  <si>
    <t>8. Geoportal Precenso, desarrollado</t>
  </si>
  <si>
    <t>9. Monitoreo de Censo, desarrollado</t>
  </si>
  <si>
    <t>10. Sistemas para carga Tablet Censo Colectivas, desarrolladas</t>
  </si>
  <si>
    <t>11. Datos censados cargados y verificados</t>
  </si>
  <si>
    <t>12. Codificacion automatica/asistida Sistema de Nomenclatura, realizado</t>
  </si>
  <si>
    <t>13. Plataforma Web para CNPV, desarrollado</t>
  </si>
  <si>
    <t>14. Plataforma desarrollo del APP Cuestionario censal para Web/CATI, realizado</t>
  </si>
  <si>
    <t>15. Aplicativo para seguimiento de capacitados,seleccionados CNPV, realizado</t>
  </si>
  <si>
    <t>16. Trabajos de Diagramacion, difusión y publicación en la página Web, realizado</t>
  </si>
  <si>
    <t>1. Mantenimiento de los diferentes módulos del Sistema Sigaf, realizados</t>
  </si>
  <si>
    <t>2. Módulo de Presupuesto al Sigaf CNPV, desarrollado</t>
  </si>
  <si>
    <t>3. Módulo de Tesoreria  al Sigaf CNPV, desarrollado</t>
  </si>
  <si>
    <t>4. Firma digital dentro de los módulos Sigaf, implementado</t>
  </si>
  <si>
    <t>1. Mantenimiento de los diferentes módulos del Sistema Estadisticas Vitales, realizado</t>
  </si>
  <si>
    <t>2. Planillas de Nacimientos,Matrimonios y Defunciones, digitadas</t>
  </si>
  <si>
    <t>3. Fusion de Bases y listados de consistencia, realizadas.</t>
  </si>
  <si>
    <t>4. Bases para Cuadros comparativos con cuadernillos y Ajustes de Bases, preparadas</t>
  </si>
  <si>
    <t>5. Tranferencia de Bases en Formato SPSS - Redatam, realizadas</t>
  </si>
  <si>
    <t>1. Módulos de las diversas plataformas (ODS, IOE, Atlas de género), desarrollados</t>
  </si>
  <si>
    <t>2. Módulo para la actualización de las publicaciones, desarrollados.</t>
  </si>
  <si>
    <t>3. Innovación dentro de la página Web (Mapas Temáticos, gráficos,etc), desarrollados</t>
  </si>
  <si>
    <t>1. Diversas publicaciones, diagramadas</t>
  </si>
  <si>
    <t>2. Página web, eventos, diagramados</t>
  </si>
  <si>
    <t>3. Diversos documentos institucionales, diagramados</t>
  </si>
  <si>
    <t>.1 Transformación y transferencia de bases Institucionales en formato Abierto (csv,Json) a la plataforma Datos.gov, realizado</t>
  </si>
  <si>
    <t>2. Tranferencia de planillas electrónicas a formatos abiertos (csv) en la Plataforma datos.gov, realizado</t>
  </si>
  <si>
    <t>3. Documentación y diccionarios de variables a la plataforma Datos.gov, realizado</t>
  </si>
  <si>
    <t>1. Adición de módulos al Sistema DIRGE (Directorios de Establecimiento y Empresas), realizado</t>
  </si>
  <si>
    <t>2. Bases en formato SPSS para los temáticos DEE, preparados</t>
  </si>
  <si>
    <t>3. Imputación de variables e iniciación de año Base DIRGE 2020, realizado</t>
  </si>
  <si>
    <t>1. Adición de módulos al Sistema SCAAP, realizado</t>
  </si>
  <si>
    <t>2. Bases maestras (codificación automática  a 4 digitos) de las variables ocupación, rama, país, titulo, departamentos,etc, preparados</t>
  </si>
  <si>
    <t>3. Mantenimiento del módulo asistida para EPHC y Pilotos Censo, realizado</t>
  </si>
  <si>
    <t>1. Mapas temáticos de la información de diversas fuentes Institucionales, creados</t>
  </si>
  <si>
    <t>2. Relacionamiento de tablas y despliegue de indicadores en formato gráfico, realizado</t>
  </si>
  <si>
    <t>3. Dashboard para Plataforma Web, desarrollados</t>
  </si>
  <si>
    <t>1. Mantenimiento de los diferentes módulos del Sistema, realizados</t>
  </si>
  <si>
    <t>2. Fusión de Bases y listados de Consistencia, realizados</t>
  </si>
  <si>
    <t>3. Bases para Cuadros comparativos con cuadernillos y Ajustes de Bases, preparados</t>
  </si>
  <si>
    <t>4. Tranferencia de Bases en Formato SPSS, realizado</t>
  </si>
  <si>
    <t>1. Aplicativo para captura de datos en cuestionario Papel, desarrollado</t>
  </si>
  <si>
    <t>2. Aplicativo de asignación de lotes de trabajo a los digitadores, desarrollado</t>
  </si>
  <si>
    <t xml:space="preserve">3. Programa de consistencia en línea y en Bach de los cuestionarios, desarrollado </t>
  </si>
  <si>
    <t>4. Cuestrionarios grabados y digitados</t>
  </si>
  <si>
    <t>5. Fusion de Bases  y codificación automática y Asistida, realizado</t>
  </si>
  <si>
    <t>6. Bases en formato SPSS, entregados</t>
  </si>
  <si>
    <t>1. Cronograma actualizado</t>
  </si>
  <si>
    <t>2. Catálogo de metadatos y microdatos del Paraguay difundido en pág. Web</t>
  </si>
  <si>
    <t>3. - Base de Datos de Registro Administrativo “Nómina de Servidores Públicos” codificado.
- Publicación en Base al Registro Administrativo trabajado.
- Planilla de captación de Datos ajustado.</t>
  </si>
  <si>
    <t>4. - Instrumentos de recolección validado y ajustado para gobiernos locales</t>
  </si>
  <si>
    <t>5. - Directorio con la nómina de los referentes de gobiernos locales.
- Diagnóstico de la Situación Actual de los RR.AA producidos por los gobiernos locales con fines estadísticos.
- Propuestas de Mejora para el Fortalecimiento de Registros Administrativos producidos por los gobiernos locales
- Inventario de Registros Administrativos con fines estadísticos de gobiernos locales</t>
  </si>
  <si>
    <t>6. - Directorio actualizado con la nómina de los referentes designados.
- Diagnóstico de la Situación Actual de los RR.AA producidos por los OEE del Paraguay con fines estadísticos.
- Propuestas de Mejora para el Fortalecimiento de Registros Administrativos con Fines Estadísticos.
- Inventario de Registros Administrativos con fines estadísticos</t>
  </si>
  <si>
    <t>7. Registros administrativos mejorados para su uso estadístico</t>
  </si>
  <si>
    <t>1. Nueva plataforma funcionando</t>
  </si>
  <si>
    <t>2. Serie de indicadores actualizada al 2021 (187 indicadores)</t>
  </si>
  <si>
    <t>3. Plan de trabajo elaborado</t>
  </si>
  <si>
    <t>4. Nuevos indicadores ODS calculados</t>
  </si>
  <si>
    <t>5. Indicadores adicionales calculados de fuentes complementarias</t>
  </si>
  <si>
    <t>6. Identificación de fuentes de datos para calcular indicadores con desagregación subnacional</t>
  </si>
  <si>
    <t>7. Nivel de alineación del Plan Nacional de Desarrollo a los ODS a nivel de indicadores</t>
  </si>
  <si>
    <t>1. Serie de indicadores actualizada al 2021 (46 indicadores)</t>
  </si>
  <si>
    <t>2. Nuevos indicadores calculados (a determinar según capacidad de fuente de datos)</t>
  </si>
  <si>
    <t>1. Reingeniería aprobada</t>
  </si>
  <si>
    <t>2. Plan Estratégico del INE, actualizado</t>
  </si>
  <si>
    <t>3. Informe semestral sobre las actividades realizadas por las instituciones</t>
  </si>
  <si>
    <t>1. Informes mensuales cargados en el SPR e Informe cualitativo semestral</t>
  </si>
  <si>
    <t>2. Informe trimestral presentados</t>
  </si>
  <si>
    <t>3. Informe Balance Anual de Gestión - PpR</t>
  </si>
  <si>
    <t>1. PEP elaborado y actualizado</t>
  </si>
  <si>
    <t>2. Informes cuatrimestrales, presentados</t>
  </si>
  <si>
    <t>3. Informes semestrales, presentados</t>
  </si>
  <si>
    <t>1. Episodios Realizados</t>
  </si>
  <si>
    <t>1. Carga y Monitoreo de la ENDE en la Herramienta ADAPTA</t>
  </si>
  <si>
    <t>2. Personas Capacitadas en el Uso de ADAPTA</t>
  </si>
  <si>
    <t>1. Informe semestral de avance en ejecución de EEG</t>
  </si>
  <si>
    <t>1. Del total de actividades prioritarias, 16 requeriran de monitoreo.</t>
  </si>
  <si>
    <t>Enero a Junio</t>
  </si>
  <si>
    <t>Marzo a Julio</t>
  </si>
  <si>
    <t xml:space="preserve">Enero a Diciembre </t>
  </si>
  <si>
    <t xml:space="preserve">Febrero/Junio </t>
  </si>
  <si>
    <t>Febrero/Junio</t>
  </si>
  <si>
    <t>Producto 5: Mantenimiento Sistema Sigaf -Administracion, RRHH, Areas Tecnicas, Secretaria General, CIES</t>
  </si>
  <si>
    <t xml:space="preserve">Febrero a Junio </t>
  </si>
  <si>
    <t xml:space="preserve">Febrero  a Junio </t>
  </si>
  <si>
    <t xml:space="preserve">Enero/Diciembre </t>
  </si>
  <si>
    <t>Enero/Diciembre</t>
  </si>
  <si>
    <t xml:space="preserve">Enero/Agosto </t>
  </si>
  <si>
    <t xml:space="preserve">Marzo/Julio </t>
  </si>
  <si>
    <t>Marzo/Julio</t>
  </si>
  <si>
    <t>Producto 14: Prueba Experimental CNPV</t>
  </si>
  <si>
    <t>Producto 1: Registros Administrativos</t>
  </si>
  <si>
    <t>Producto 2: Obejtivos de Desarrollo Sostenible (ODS)</t>
  </si>
  <si>
    <t>Producto 3: Género</t>
  </si>
  <si>
    <t>Producto 4: Desarrollo ENDE</t>
  </si>
  <si>
    <t>Producto 5:  Elaboración de informes institucionales</t>
  </si>
  <si>
    <t>Producto 6: Apoyo al CNPV 2022</t>
  </si>
  <si>
    <t>Producto 7: Unión Europea</t>
  </si>
  <si>
    <r>
      <t xml:space="preserve">7.1.1 Discusión entre Pares </t>
    </r>
    <r>
      <rPr>
        <i/>
        <sz val="10"/>
        <rFont val="Calibri"/>
        <family val="2"/>
        <scheme val="minor"/>
      </rPr>
      <t>"Reingeniería de los Sistemas Estadísticos: Preparándonos para el futuro"</t>
    </r>
  </si>
  <si>
    <t>7.1.2 Soporte Técnico - Colaboración Paraguay - PARIS21 - Costa Rica</t>
  </si>
  <si>
    <t>7.2.1 Actualización del Módulo de la ENDE en ADAPTA.</t>
  </si>
  <si>
    <t>7.2.2 Instancia ADAPTA actualizada con brechas de datos actuales, monitoreo de ENDE  y cálculo de costos de actividades</t>
  </si>
  <si>
    <t>7.2.3 Lista de Puntos focales del SISEN capacitadas en ADAPTA</t>
  </si>
  <si>
    <t>7.2.4 Fortalecimiento del uso del sistema ADAPTA para las estadísticas de género.</t>
  </si>
  <si>
    <t>Producto 8: PARIS21 - Género</t>
  </si>
  <si>
    <t>16.Trabajos de  Diagramación, difusión y publicación en la página Web</t>
  </si>
  <si>
    <t>2. Elaboración del Informe final del trabajo y resumen de resultados</t>
  </si>
  <si>
    <t xml:space="preserve">5. Metadatos  (4to trim 2021, 1er. Trim 2022, 2do. trim 2022 y 3er trim 2022) </t>
  </si>
  <si>
    <t>Personal de campo, capacitados</t>
  </si>
  <si>
    <t>Bases fusionadas, validadas y consistenciadas.</t>
  </si>
  <si>
    <t>Bases en Formato SPSS, entregadas</t>
  </si>
  <si>
    <t xml:space="preserve">Informe de Rendición de Cuentas Institucional </t>
  </si>
  <si>
    <t xml:space="preserve">4 informes trimestrales </t>
  </si>
  <si>
    <t xml:space="preserve"> Fortalecimiento de la participación ciudadana en el proceso de la integridad y transparencia en el INE </t>
  </si>
  <si>
    <t xml:space="preserve">Trimestral </t>
  </si>
  <si>
    <t xml:space="preserve">Leopoldo López y Benjamín Rivas </t>
  </si>
  <si>
    <t xml:space="preserve">Talleres y Charlas, inducción a la ética a los funcionarios del INE </t>
  </si>
  <si>
    <t xml:space="preserve">1 Informe semestral </t>
  </si>
  <si>
    <t xml:space="preserve">Implementar en el INE prácticas de integirdad y ética pública orientadas a la satisfacción de la ciudadania </t>
  </si>
  <si>
    <t xml:space="preserve">Semestral </t>
  </si>
  <si>
    <t xml:space="preserve">Investigaciones por denuncias de posibles hechos de corrupción de funcionarios del INE </t>
  </si>
  <si>
    <t xml:space="preserve">Conforme a las denuncias SENAC  ingresadas al portal de la SENAC </t>
  </si>
  <si>
    <t xml:space="preserve">Disponer de canales  efectivos de recepción e investigación de denuncias por supuestos hechos de corrupción </t>
  </si>
  <si>
    <t>Durante todo el año</t>
  </si>
  <si>
    <t>Gustavo Sánchez y Mónica Duarte</t>
  </si>
  <si>
    <t>Jorge Galván</t>
  </si>
  <si>
    <t>Andrés Ramírez</t>
  </si>
  <si>
    <t>Carmen Parra</t>
  </si>
  <si>
    <t>Mirta Leiva
Elisa Hidalgo</t>
  </si>
  <si>
    <t>Laura Reinoso
Lilian Ferreira</t>
  </si>
  <si>
    <t>DIRECCIÓN DE TALENTOS HUMANOS</t>
  </si>
  <si>
    <t>FF10</t>
  </si>
  <si>
    <t>AUDITORIA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</si>
</sst>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64" formatCode="_-* #,##0.00\ _€_-;\-* #,##0.00\ _€_-;_-* &quot;-&quot;??\ _€_-;_-@_-"/>
    <numFmt numFmtId="165" formatCode="_(* #,##0.00_);_(* \(#,##0.00\);_(* &quot;-&quot;??_);_(@_)"/>
    <numFmt numFmtId="166" formatCode="dd/mm/yy;@"/>
    <numFmt numFmtId="167" formatCode="_-* #,##0\ _€_-;\-* #,##0\ _€_-;_-* &quot;-&quot;??\ _€_-;_-@_-"/>
    <numFmt numFmtId="168" formatCode="mmmm\ yyyy"/>
  </numFmts>
  <fonts count="5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Calibri"/>
      <family val="2"/>
      <scheme val="minor"/>
    </font>
    <font>
      <sz val="11"/>
      <color rgb="FF000000"/>
      <name val="Calibri"/>
      <family val="2"/>
    </font>
    <font>
      <b/>
      <sz val="11"/>
      <color theme="0"/>
      <name val="Calibri"/>
      <family val="2"/>
      <scheme val="minor"/>
    </font>
    <font>
      <sz val="11"/>
      <color theme="0"/>
      <name val="Calibri"/>
      <family val="2"/>
      <scheme val="minor"/>
    </font>
    <font>
      <sz val="8"/>
      <color theme="1"/>
      <name val="Calibri"/>
      <family val="2"/>
      <scheme val="minor"/>
    </font>
    <font>
      <b/>
      <sz val="10"/>
      <color rgb="FF000000"/>
      <name val="Calibri"/>
      <family val="2"/>
    </font>
    <font>
      <b/>
      <u/>
      <sz val="10"/>
      <color rgb="FF000000"/>
      <name val="Calibri"/>
      <family val="2"/>
    </font>
    <font>
      <b/>
      <sz val="8"/>
      <color rgb="FF000000"/>
      <name val="Calibri"/>
      <family val="2"/>
    </font>
    <font>
      <b/>
      <sz val="8"/>
      <name val="Calibri"/>
      <family val="2"/>
    </font>
    <font>
      <b/>
      <sz val="8"/>
      <color theme="1"/>
      <name val="Arial"/>
      <family val="2"/>
    </font>
    <font>
      <b/>
      <sz val="11"/>
      <name val="Calibri"/>
      <family val="2"/>
    </font>
    <font>
      <sz val="11"/>
      <name val="Calibri"/>
      <family val="2"/>
    </font>
    <font>
      <b/>
      <sz val="10"/>
      <color theme="0"/>
      <name val="Calibri"/>
      <family val="2"/>
    </font>
    <font>
      <sz val="8"/>
      <color theme="0"/>
      <name val="Calibri"/>
      <family val="2"/>
    </font>
    <font>
      <sz val="7"/>
      <color theme="0"/>
      <name val="Calibri"/>
      <family val="2"/>
    </font>
    <font>
      <b/>
      <sz val="8"/>
      <color theme="0"/>
      <name val="Calibri"/>
      <family val="2"/>
    </font>
    <font>
      <sz val="8"/>
      <name val="Calibri"/>
      <family val="2"/>
    </font>
    <font>
      <sz val="10"/>
      <name val="Calibri"/>
      <family val="2"/>
    </font>
    <font>
      <sz val="10"/>
      <color theme="1"/>
      <name val="Calibri"/>
      <family val="2"/>
    </font>
    <font>
      <sz val="10"/>
      <color theme="1"/>
      <name val="Calibri"/>
      <family val="2"/>
      <scheme val="minor"/>
    </font>
    <font>
      <sz val="7"/>
      <name val="Calibri"/>
      <family val="2"/>
      <scheme val="minor"/>
    </font>
    <font>
      <i/>
      <sz val="11"/>
      <name val="Calibri"/>
      <family val="2"/>
    </font>
    <font>
      <i/>
      <sz val="11"/>
      <color rgb="FFFF0000"/>
      <name val="Calibri"/>
      <family val="2"/>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0"/>
      <name val="Calibri"/>
      <family val="2"/>
      <scheme val="minor"/>
    </font>
    <font>
      <b/>
      <sz val="10"/>
      <name val="Calibri"/>
      <family val="2"/>
      <scheme val="minor"/>
    </font>
    <font>
      <b/>
      <sz val="11"/>
      <color rgb="FF000000"/>
      <name val="Calibri"/>
      <family val="2"/>
      <scheme val="minor"/>
    </font>
    <font>
      <b/>
      <sz val="10"/>
      <color theme="1"/>
      <name val="Calibri"/>
      <family val="2"/>
      <scheme val="minor"/>
    </font>
    <font>
      <b/>
      <sz val="10"/>
      <color rgb="FF000000"/>
      <name val="Calibri"/>
      <family val="2"/>
      <scheme val="minor"/>
    </font>
    <font>
      <b/>
      <sz val="12"/>
      <color theme="0"/>
      <name val="Calibri"/>
      <family val="2"/>
      <scheme val="minor"/>
    </font>
    <font>
      <b/>
      <vertAlign val="superscript"/>
      <sz val="10"/>
      <name val="Calibri"/>
      <family val="2"/>
      <scheme val="minor"/>
    </font>
    <font>
      <sz val="10"/>
      <color rgb="FFFF0000"/>
      <name val="Calibri"/>
      <family val="2"/>
      <scheme val="minor"/>
    </font>
    <font>
      <strike/>
      <sz val="11"/>
      <name val="Calibri"/>
      <family val="2"/>
      <scheme val="minor"/>
    </font>
    <font>
      <b/>
      <sz val="10"/>
      <name val="Arial"/>
      <family val="2"/>
    </font>
    <font>
      <b/>
      <sz val="14"/>
      <name val="Arial"/>
      <family val="2"/>
    </font>
    <font>
      <b/>
      <sz val="10"/>
      <color rgb="FFFF0000"/>
      <name val="Calibri"/>
      <family val="2"/>
      <scheme val="minor"/>
    </font>
    <font>
      <sz val="10"/>
      <color rgb="FFFF0000"/>
      <name val="Arial"/>
      <family val="2"/>
    </font>
    <font>
      <b/>
      <sz val="12"/>
      <name val="Arial"/>
      <family val="2"/>
    </font>
    <font>
      <b/>
      <sz val="10"/>
      <color theme="0"/>
      <name val="Calibri"/>
      <family val="2"/>
      <scheme val="minor"/>
    </font>
    <font>
      <sz val="10"/>
      <color theme="0"/>
      <name val="Calibri"/>
      <family val="2"/>
      <scheme val="minor"/>
    </font>
    <font>
      <sz val="10"/>
      <color rgb="FF000000"/>
      <name val="Calibri"/>
      <family val="2"/>
      <scheme val="minor"/>
    </font>
    <font>
      <sz val="10"/>
      <color rgb="FFCC00FF"/>
      <name val="Arial"/>
      <family val="2"/>
    </font>
    <font>
      <sz val="10"/>
      <color rgb="FFCC00FF"/>
      <name val="Calibri"/>
      <family val="2"/>
      <scheme val="minor"/>
    </font>
    <font>
      <sz val="10"/>
      <color rgb="FF9900FF"/>
      <name val="Calibri"/>
      <family val="2"/>
      <scheme val="minor"/>
    </font>
    <font>
      <i/>
      <sz val="10"/>
      <name val="Calibri"/>
      <family val="2"/>
      <scheme val="minor"/>
    </font>
    <font>
      <sz val="10"/>
      <color theme="5"/>
      <name val="Calibri"/>
      <family val="2"/>
    </font>
    <font>
      <b/>
      <sz val="11"/>
      <name val="Arial"/>
      <family val="2"/>
    </font>
    <font>
      <b/>
      <sz val="12"/>
      <color theme="0"/>
      <name val="Arial"/>
      <family val="2"/>
    </font>
    <font>
      <b/>
      <sz val="14"/>
      <color theme="0"/>
      <name val="Calibri"/>
      <family val="2"/>
      <scheme val="minor"/>
    </font>
  </fonts>
  <fills count="42">
    <fill>
      <patternFill patternType="none"/>
    </fill>
    <fill>
      <patternFill patternType="gray125"/>
    </fill>
    <fill>
      <patternFill patternType="solid">
        <fgColor rgb="FF333399"/>
        <bgColor rgb="FF000000"/>
      </patternFill>
    </fill>
    <fill>
      <patternFill patternType="solid">
        <fgColor rgb="FFD6E3BC"/>
        <bgColor rgb="FFD6E3BC"/>
      </patternFill>
    </fill>
    <fill>
      <patternFill patternType="solid">
        <fgColor rgb="FFFFFFFF"/>
        <bgColor rgb="FFFFFFFF"/>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39997558519241921"/>
        <bgColor rgb="FFFFFFFF"/>
      </patternFill>
    </fill>
    <fill>
      <patternFill patternType="solid">
        <fgColor theme="0"/>
        <bgColor rgb="FFFFFFFF"/>
      </patternFill>
    </fill>
    <fill>
      <patternFill patternType="solid">
        <fgColor theme="2"/>
        <bgColor indexed="64"/>
      </patternFill>
    </fill>
    <fill>
      <patternFill patternType="solid">
        <fgColor rgb="FF00CC99"/>
        <bgColor indexed="64"/>
      </patternFill>
    </fill>
    <fill>
      <patternFill patternType="solid">
        <fgColor rgb="FF00CCFF"/>
        <bgColor indexed="64"/>
      </patternFill>
    </fill>
    <fill>
      <patternFill patternType="solid">
        <fgColor theme="2"/>
        <bgColor rgb="FFD6E3BC"/>
      </patternFill>
    </fill>
    <fill>
      <patternFill patternType="solid">
        <fgColor theme="5" tint="-0.249977111117893"/>
        <bgColor indexed="64"/>
      </patternFill>
    </fill>
    <fill>
      <patternFill patternType="solid">
        <fgColor theme="7" tint="-0.249977111117893"/>
        <bgColor indexed="64"/>
      </patternFill>
    </fill>
    <fill>
      <patternFill patternType="solid">
        <fgColor rgb="FF99003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ECFF"/>
        <bgColor indexed="64"/>
      </patternFill>
    </fill>
    <fill>
      <patternFill patternType="solid">
        <fgColor rgb="FFC1FFEC"/>
        <bgColor indexed="64"/>
      </patternFill>
    </fill>
    <fill>
      <patternFill patternType="solid">
        <fgColor theme="7" tint="0.79998168889431442"/>
        <bgColor indexed="64"/>
      </patternFill>
    </fill>
    <fill>
      <patternFill patternType="solid">
        <fgColor theme="0"/>
        <bgColor theme="0"/>
      </patternFill>
    </fill>
    <fill>
      <patternFill patternType="solid">
        <fgColor theme="0"/>
        <bgColor rgb="FF000000"/>
      </patternFill>
    </fill>
    <fill>
      <patternFill patternType="solid">
        <fgColor theme="5"/>
        <bgColor indexed="64"/>
      </patternFill>
    </fill>
    <fill>
      <patternFill patternType="solid">
        <fgColor theme="5" tint="0.59999389629810485"/>
        <bgColor indexed="64"/>
      </patternFill>
    </fill>
    <fill>
      <patternFill patternType="solid">
        <fgColor rgb="FF6A65CB"/>
        <bgColor indexed="64"/>
      </patternFill>
    </fill>
    <fill>
      <patternFill patternType="solid">
        <fgColor rgb="FF9D9FE1"/>
        <bgColor indexed="64"/>
      </patternFill>
    </fill>
    <fill>
      <patternFill patternType="solid">
        <fgColor rgb="FFF8BAEC"/>
        <bgColor indexed="64"/>
      </patternFill>
    </fill>
    <fill>
      <patternFill patternType="solid">
        <fgColor rgb="FFF15A24"/>
        <bgColor indexed="64"/>
      </patternFill>
    </fill>
    <fill>
      <patternFill patternType="solid">
        <fgColor rgb="FFF7A081"/>
        <bgColor indexed="64"/>
      </patternFill>
    </fill>
    <fill>
      <patternFill patternType="solid">
        <fgColor rgb="FF0071BC"/>
        <bgColor indexed="64"/>
      </patternFill>
    </fill>
    <fill>
      <patternFill patternType="solid">
        <fgColor rgb="FF059AFF"/>
        <bgColor indexed="64"/>
      </patternFill>
    </fill>
    <fill>
      <patternFill patternType="solid">
        <fgColor rgb="FF007FD6"/>
        <bgColor indexed="64"/>
      </patternFill>
    </fill>
    <fill>
      <patternFill patternType="solid">
        <fgColor rgb="FFC99BDD"/>
        <bgColor indexed="64"/>
      </patternFill>
    </fill>
    <fill>
      <patternFill patternType="solid">
        <fgColor rgb="FF808080"/>
        <bgColor indexed="64"/>
      </patternFill>
    </fill>
    <fill>
      <patternFill patternType="solid">
        <fgColor theme="2" tint="-0.49998474074526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thin">
        <color theme="1" tint="0.499984740745262"/>
      </top>
      <bottom style="medium">
        <color indexed="64"/>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theme="1" tint="0.499984740745262"/>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medium">
        <color indexed="64"/>
      </left>
      <right style="medium">
        <color indexed="64"/>
      </right>
      <top/>
      <bottom/>
      <diagonal/>
    </border>
    <border>
      <left style="medium">
        <color indexed="64"/>
      </left>
      <right style="thin">
        <color theme="1" tint="0.499984740745262"/>
      </right>
      <top/>
      <bottom/>
      <diagonal/>
    </border>
    <border>
      <left style="medium">
        <color indexed="64"/>
      </left>
      <right style="medium">
        <color indexed="64"/>
      </right>
      <top/>
      <bottom style="thin">
        <color theme="1" tint="0.499984740745262"/>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theme="1" tint="0.499984740745262"/>
      </top>
      <bottom/>
      <diagonal/>
    </border>
    <border>
      <left style="medium">
        <color indexed="64"/>
      </left>
      <right style="medium">
        <color indexed="64"/>
      </right>
      <top/>
      <bottom style="medium">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auto="1"/>
      </left>
      <right style="hair">
        <color auto="1"/>
      </right>
      <top style="thin">
        <color indexed="64"/>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medium">
        <color indexed="64"/>
      </bottom>
      <diagonal/>
    </border>
    <border>
      <left style="hair">
        <color indexed="64"/>
      </left>
      <right/>
      <top style="medium">
        <color indexed="64"/>
      </top>
      <bottom style="thin">
        <color indexed="64"/>
      </bottom>
      <diagonal/>
    </border>
    <border>
      <left style="hair">
        <color auto="1"/>
      </left>
      <right style="hair">
        <color rgb="FF000000"/>
      </right>
      <top style="thin">
        <color indexed="64"/>
      </top>
      <bottom/>
      <diagonal/>
    </border>
    <border>
      <left style="hair">
        <color rgb="FF000000"/>
      </left>
      <right style="hair">
        <color rgb="FF000000"/>
      </right>
      <top style="thin">
        <color indexed="64"/>
      </top>
      <bottom style="hair">
        <color rgb="FF000000"/>
      </bottom>
      <diagonal/>
    </border>
    <border>
      <left style="hair">
        <color rgb="FF000000"/>
      </left>
      <right style="hair">
        <color indexed="64"/>
      </right>
      <top style="thin">
        <color indexed="64"/>
      </top>
      <bottom/>
      <diagonal/>
    </border>
    <border>
      <left style="hair">
        <color rgb="FF000000"/>
      </left>
      <right style="hair">
        <color rgb="FF000000"/>
      </right>
      <top style="thin">
        <color indexed="64"/>
      </top>
      <bottom/>
      <diagonal/>
    </border>
    <border>
      <left style="hair">
        <color auto="1"/>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indexed="64"/>
      </right>
      <top/>
      <bottom/>
      <diagonal/>
    </border>
    <border>
      <left style="hair">
        <color auto="1"/>
      </left>
      <right/>
      <top style="hair">
        <color auto="1"/>
      </top>
      <bottom style="hair">
        <color auto="1"/>
      </bottom>
      <diagonal/>
    </border>
    <border>
      <left style="hair">
        <color auto="1"/>
      </left>
      <right style="hair">
        <color rgb="FF000000"/>
      </right>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hair">
        <color indexed="64"/>
      </right>
      <top/>
      <bottom style="thin">
        <color indexed="64"/>
      </bottom>
      <diagonal/>
    </border>
    <border>
      <left style="hair">
        <color rgb="FF000000"/>
      </left>
      <right style="hair">
        <color rgb="FF000000"/>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hair">
        <color rgb="FF000000"/>
      </left>
      <right style="hair">
        <color rgb="FF000000"/>
      </right>
      <top/>
      <bottom style="hair">
        <color rgb="FF000000"/>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auto="1"/>
      </left>
      <right/>
      <top/>
      <bottom style="hair">
        <color auto="1"/>
      </bottom>
      <diagonal/>
    </border>
    <border>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auto="1"/>
      </top>
      <bottom style="hair">
        <color auto="1"/>
      </bottom>
      <diagonal/>
    </border>
    <border>
      <left/>
      <right style="hair">
        <color indexed="64"/>
      </right>
      <top style="thin">
        <color indexed="64"/>
      </top>
      <bottom/>
      <diagonal/>
    </border>
    <border>
      <left/>
      <right style="hair">
        <color auto="1"/>
      </right>
      <top/>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auto="1"/>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rgb="FF000000"/>
      </right>
      <top style="hair">
        <color rgb="FF000000"/>
      </top>
      <bottom style="hair">
        <color rgb="FF000000"/>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hair">
        <color rgb="FF000000"/>
      </left>
      <right style="thin">
        <color indexed="64"/>
      </right>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style="thin">
        <color indexed="64"/>
      </right>
      <top style="hair">
        <color rgb="FF000000"/>
      </top>
      <bottom style="thin">
        <color indexed="64"/>
      </bottom>
      <diagonal/>
    </border>
    <border>
      <left style="hair">
        <color rgb="FF000000"/>
      </left>
      <right style="thin">
        <color indexed="64"/>
      </right>
      <top style="thin">
        <color indexed="64"/>
      </top>
      <bottom/>
      <diagonal/>
    </border>
    <border>
      <left style="hair">
        <color rgb="FF000000"/>
      </left>
      <right style="thin">
        <color indexed="64"/>
      </right>
      <top/>
      <bottom/>
      <diagonal/>
    </border>
    <border>
      <left style="hair">
        <color rgb="FF000000"/>
      </left>
      <right style="thin">
        <color indexed="64"/>
      </right>
      <top/>
      <bottom style="thin">
        <color indexed="64"/>
      </bottom>
      <diagonal/>
    </border>
    <border>
      <left style="hair">
        <color auto="1"/>
      </left>
      <right/>
      <top style="hair">
        <color auto="1"/>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bottom style="hair">
        <color rgb="FF000000"/>
      </bottom>
      <diagonal/>
    </border>
    <border>
      <left style="hair">
        <color rgb="FF000000"/>
      </left>
      <right style="thin">
        <color rgb="FF000000"/>
      </right>
      <top/>
      <bottom/>
      <diagonal/>
    </border>
    <border>
      <left style="thin">
        <color rgb="FF000000"/>
      </left>
      <right style="hair">
        <color rgb="FF000000"/>
      </right>
      <top style="hair">
        <color rgb="FF000000"/>
      </top>
      <bottom/>
      <diagonal/>
    </border>
    <border>
      <left/>
      <right style="hair">
        <color rgb="FF000000"/>
      </right>
      <top/>
      <bottom style="hair">
        <color rgb="FF000000"/>
      </bottom>
      <diagonal/>
    </border>
    <border>
      <left/>
      <right style="hair">
        <color rgb="FF000000"/>
      </right>
      <top style="hair">
        <color rgb="FF000000"/>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hair">
        <color rgb="FF000000"/>
      </bottom>
      <diagonal/>
    </border>
    <border>
      <left style="hair">
        <color indexed="64"/>
      </left>
      <right style="hair">
        <color indexed="64"/>
      </right>
      <top style="hair">
        <color rgb="FF000000"/>
      </top>
      <bottom style="hair">
        <color rgb="FF000000"/>
      </bottom>
      <diagonal/>
    </border>
    <border>
      <left style="hair">
        <color indexed="64"/>
      </left>
      <right style="hair">
        <color indexed="64"/>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style="thin">
        <color indexed="64"/>
      </top>
      <bottom style="hair">
        <color rgb="FF000000"/>
      </bottom>
      <diagonal/>
    </border>
  </borders>
  <cellStyleXfs count="27">
    <xf numFmtId="0" fontId="0" fillId="0" borderId="0"/>
    <xf numFmtId="164"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2" fillId="0" borderId="0" applyFont="0" applyFill="0" applyBorder="0" applyAlignment="0" applyProtection="0"/>
    <xf numFmtId="0" fontId="3" fillId="0" borderId="0"/>
    <xf numFmtId="0" fontId="2" fillId="0" borderId="0"/>
    <xf numFmtId="0" fontId="2" fillId="0" borderId="0"/>
    <xf numFmtId="0" fontId="5" fillId="0" borderId="0"/>
    <xf numFmtId="164" fontId="1"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applyFont="0" applyFill="0" applyBorder="0" applyAlignment="0" applyProtection="0"/>
    <xf numFmtId="0" fontId="1" fillId="0" borderId="0"/>
    <xf numFmtId="0" fontId="1" fillId="0" borderId="0"/>
  </cellStyleXfs>
  <cellXfs count="1174">
    <xf numFmtId="0" fontId="0" fillId="0" borderId="0" xfId="0"/>
    <xf numFmtId="0" fontId="4" fillId="0" borderId="0" xfId="0" applyFont="1" applyAlignment="1">
      <alignment vertical="center"/>
    </xf>
    <xf numFmtId="0" fontId="8" fillId="0" borderId="0" xfId="0" applyFont="1" applyAlignment="1">
      <alignment vertical="center"/>
    </xf>
    <xf numFmtId="0" fontId="14" fillId="3" borderId="38"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7" fillId="11" borderId="0" xfId="0" applyFont="1" applyFill="1" applyAlignment="1">
      <alignment vertical="center"/>
    </xf>
    <xf numFmtId="0" fontId="16" fillId="2" borderId="26" xfId="6" applyFont="1" applyFill="1" applyBorder="1" applyAlignment="1">
      <alignment horizontal="left" vertical="center" wrapText="1"/>
    </xf>
    <xf numFmtId="167" fontId="17" fillId="2" borderId="27" xfId="1" applyNumberFormat="1" applyFont="1" applyFill="1" applyBorder="1" applyAlignment="1">
      <alignment vertical="center"/>
    </xf>
    <xf numFmtId="166" fontId="18" fillId="2" borderId="43" xfId="6" applyNumberFormat="1" applyFont="1" applyFill="1" applyBorder="1" applyAlignment="1">
      <alignment horizontal="center" vertical="center"/>
    </xf>
    <xf numFmtId="167" fontId="17" fillId="2" borderId="43" xfId="1" applyNumberFormat="1" applyFont="1" applyFill="1" applyBorder="1" applyAlignment="1">
      <alignment horizontal="center" vertical="center"/>
    </xf>
    <xf numFmtId="167" fontId="17" fillId="2" borderId="27" xfId="1" applyNumberFormat="1" applyFont="1" applyFill="1" applyBorder="1" applyAlignment="1">
      <alignment horizontal="center" vertical="center"/>
    </xf>
    <xf numFmtId="167" fontId="17" fillId="2" borderId="44" xfId="1" applyNumberFormat="1" applyFont="1" applyFill="1" applyBorder="1" applyAlignment="1">
      <alignment horizontal="center" vertical="center"/>
    </xf>
    <xf numFmtId="167" fontId="17" fillId="2" borderId="45" xfId="1" applyNumberFormat="1" applyFont="1" applyFill="1" applyBorder="1" applyAlignment="1">
      <alignment horizontal="center" vertical="center"/>
    </xf>
    <xf numFmtId="167" fontId="17" fillId="2" borderId="46" xfId="1" applyNumberFormat="1" applyFont="1" applyFill="1" applyBorder="1" applyAlignment="1">
      <alignment horizontal="center" vertical="center"/>
    </xf>
    <xf numFmtId="167" fontId="17" fillId="2" borderId="47" xfId="1" applyNumberFormat="1" applyFont="1" applyFill="1" applyBorder="1" applyAlignment="1">
      <alignment vertical="center"/>
    </xf>
    <xf numFmtId="0" fontId="7" fillId="0" borderId="0" xfId="0" applyFont="1" applyAlignment="1">
      <alignment vertical="center"/>
    </xf>
    <xf numFmtId="0" fontId="4" fillId="11" borderId="0" xfId="0" applyFont="1" applyFill="1" applyAlignment="1">
      <alignment vertical="center"/>
    </xf>
    <xf numFmtId="0" fontId="16" fillId="6" borderId="48" xfId="6" applyFont="1" applyFill="1" applyBorder="1" applyAlignment="1">
      <alignment horizontal="left" vertical="center" wrapText="1"/>
    </xf>
    <xf numFmtId="0" fontId="19" fillId="6" borderId="48" xfId="6" applyFont="1" applyFill="1" applyBorder="1" applyAlignment="1">
      <alignment horizontal="left" vertical="center" wrapText="1"/>
    </xf>
    <xf numFmtId="166" fontId="18" fillId="6" borderId="49" xfId="6" applyNumberFormat="1" applyFont="1" applyFill="1" applyBorder="1" applyAlignment="1">
      <alignment horizontal="center" vertical="center" wrapText="1"/>
    </xf>
    <xf numFmtId="166" fontId="18" fillId="6" borderId="50" xfId="6" applyNumberFormat="1" applyFont="1" applyFill="1" applyBorder="1" applyAlignment="1">
      <alignment horizontal="center" vertical="center" wrapText="1"/>
    </xf>
    <xf numFmtId="167" fontId="19" fillId="6" borderId="48" xfId="1" applyNumberFormat="1" applyFont="1" applyFill="1" applyBorder="1" applyAlignment="1">
      <alignment horizontal="center" vertical="center" wrapText="1"/>
    </xf>
    <xf numFmtId="167" fontId="19" fillId="6" borderId="51" xfId="1" applyNumberFormat="1" applyFont="1" applyFill="1" applyBorder="1" applyAlignment="1">
      <alignment horizontal="center" vertical="center" wrapText="1"/>
    </xf>
    <xf numFmtId="167" fontId="19" fillId="6" borderId="52" xfId="1" applyNumberFormat="1" applyFont="1" applyFill="1" applyBorder="1" applyAlignment="1">
      <alignment horizontal="center" vertical="center" wrapText="1"/>
    </xf>
    <xf numFmtId="167" fontId="12" fillId="6" borderId="2" xfId="1" applyNumberFormat="1" applyFont="1" applyFill="1" applyBorder="1" applyAlignment="1">
      <alignment vertical="center" wrapText="1"/>
    </xf>
    <xf numFmtId="167" fontId="12" fillId="6" borderId="1" xfId="1" applyNumberFormat="1" applyFont="1" applyFill="1" applyBorder="1" applyAlignment="1">
      <alignment vertical="center" wrapText="1"/>
    </xf>
    <xf numFmtId="167" fontId="12" fillId="6" borderId="3" xfId="1" applyNumberFormat="1" applyFont="1" applyFill="1" applyBorder="1" applyAlignment="1">
      <alignment vertical="center" wrapText="1"/>
    </xf>
    <xf numFmtId="0" fontId="20" fillId="6" borderId="48" xfId="6" applyFont="1" applyFill="1" applyBorder="1" applyAlignment="1">
      <alignment horizontal="left" vertical="center" wrapText="1"/>
    </xf>
    <xf numFmtId="0" fontId="0" fillId="11" borderId="0" xfId="0" applyFill="1" applyAlignment="1">
      <alignment vertical="center"/>
    </xf>
    <xf numFmtId="0" fontId="21" fillId="0" borderId="48" xfId="6" applyFont="1" applyBorder="1" applyAlignment="1">
      <alignment horizontal="left" vertical="center" wrapText="1"/>
    </xf>
    <xf numFmtId="167" fontId="21" fillId="0" borderId="48" xfId="1" applyNumberFormat="1" applyFont="1" applyFill="1" applyBorder="1" applyAlignment="1">
      <alignment vertical="center" wrapText="1"/>
    </xf>
    <xf numFmtId="166" fontId="21" fillId="0" borderId="53" xfId="6" applyNumberFormat="1" applyFont="1" applyBorder="1" applyAlignment="1">
      <alignment horizontal="center" vertical="center" wrapText="1"/>
    </xf>
    <xf numFmtId="166" fontId="21" fillId="0" borderId="52" xfId="6" applyNumberFormat="1" applyFont="1" applyBorder="1" applyAlignment="1">
      <alignment horizontal="center" vertical="center" wrapText="1"/>
    </xf>
    <xf numFmtId="167" fontId="22" fillId="0" borderId="55" xfId="1" applyNumberFormat="1" applyFont="1"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16" xfId="0" applyFont="1" applyFill="1" applyBorder="1" applyAlignment="1">
      <alignment horizontal="left" vertical="center" wrapText="1"/>
    </xf>
    <xf numFmtId="0" fontId="15" fillId="5" borderId="20" xfId="0" applyFont="1" applyFill="1" applyBorder="1" applyAlignment="1">
      <alignment horizontal="left" vertical="center" wrapText="1"/>
    </xf>
    <xf numFmtId="167" fontId="20" fillId="0" borderId="48" xfId="1" applyNumberFormat="1" applyFont="1" applyFill="1" applyBorder="1" applyAlignment="1">
      <alignment vertical="center" wrapText="1"/>
    </xf>
    <xf numFmtId="0" fontId="0" fillId="0" borderId="0" xfId="0" applyAlignment="1">
      <alignment vertical="center"/>
    </xf>
    <xf numFmtId="0" fontId="23" fillId="0" borderId="0" xfId="0" applyFont="1" applyAlignment="1">
      <alignment vertical="center"/>
    </xf>
    <xf numFmtId="166" fontId="24" fillId="0" borderId="0" xfId="0" applyNumberFormat="1" applyFont="1" applyAlignment="1">
      <alignment horizontal="center" vertical="center"/>
    </xf>
    <xf numFmtId="0" fontId="1" fillId="0" borderId="0" xfId="0" applyFont="1" applyAlignment="1">
      <alignment horizontal="center" vertical="center"/>
    </xf>
    <xf numFmtId="41" fontId="0" fillId="0" borderId="0" xfId="2" applyFont="1" applyAlignment="1">
      <alignment vertical="center"/>
    </xf>
    <xf numFmtId="0" fontId="15"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20" xfId="0" applyFont="1" applyFill="1" applyBorder="1" applyAlignment="1">
      <alignment horizontal="left" vertical="center" wrapText="1"/>
    </xf>
    <xf numFmtId="167" fontId="21" fillId="0" borderId="54" xfId="1" applyNumberFormat="1" applyFont="1" applyFill="1" applyBorder="1" applyAlignment="1">
      <alignment horizontal="center" vertical="center" wrapText="1"/>
    </xf>
    <xf numFmtId="167" fontId="21" fillId="0" borderId="56" xfId="1" applyNumberFormat="1" applyFont="1" applyFill="1" applyBorder="1" applyAlignment="1">
      <alignment horizontal="center" vertical="center" wrapText="1"/>
    </xf>
    <xf numFmtId="167" fontId="22" fillId="0" borderId="54" xfId="1" applyNumberFormat="1" applyFont="1" applyFill="1" applyBorder="1" applyAlignment="1">
      <alignment vertical="center" wrapText="1"/>
    </xf>
    <xf numFmtId="167" fontId="22" fillId="0" borderId="56" xfId="1" applyNumberFormat="1" applyFont="1" applyFill="1" applyBorder="1" applyAlignment="1">
      <alignment vertical="center" wrapText="1"/>
    </xf>
    <xf numFmtId="167" fontId="22" fillId="0" borderId="49" xfId="1" applyNumberFormat="1" applyFont="1" applyFill="1" applyBorder="1" applyAlignment="1">
      <alignment vertical="center" wrapText="1"/>
    </xf>
    <xf numFmtId="167" fontId="22" fillId="0" borderId="50" xfId="1" applyNumberFormat="1" applyFont="1" applyFill="1" applyBorder="1" applyAlignment="1">
      <alignment vertical="center" wrapText="1"/>
    </xf>
    <xf numFmtId="167" fontId="22" fillId="0" borderId="57" xfId="1" applyNumberFormat="1" applyFont="1" applyFill="1" applyBorder="1" applyAlignment="1">
      <alignment vertical="center" wrapText="1"/>
    </xf>
    <xf numFmtId="167" fontId="22" fillId="0" borderId="60" xfId="1" applyNumberFormat="1" applyFont="1" applyFill="1" applyBorder="1" applyAlignment="1">
      <alignment vertical="center" wrapText="1"/>
    </xf>
    <xf numFmtId="0" fontId="7"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167" fontId="21" fillId="0" borderId="54" xfId="1" applyNumberFormat="1" applyFont="1" applyFill="1" applyBorder="1" applyAlignment="1">
      <alignment vertical="center" wrapText="1"/>
    </xf>
    <xf numFmtId="0" fontId="0" fillId="12" borderId="14" xfId="0" applyFont="1" applyFill="1" applyBorder="1" applyAlignment="1"/>
    <xf numFmtId="0" fontId="25" fillId="12" borderId="61" xfId="0" applyFont="1" applyFill="1" applyBorder="1" applyAlignment="1">
      <alignment horizontal="left" vertical="center" wrapText="1"/>
    </xf>
    <xf numFmtId="0" fontId="25" fillId="12" borderId="62" xfId="0" applyFont="1" applyFill="1" applyBorder="1" applyAlignment="1">
      <alignment horizontal="left" vertical="center" wrapText="1"/>
    </xf>
    <xf numFmtId="0" fontId="25" fillId="13" borderId="62" xfId="0" applyFont="1" applyFill="1" applyBorder="1" applyAlignment="1">
      <alignment horizontal="left" vertical="center" wrapText="1"/>
    </xf>
    <xf numFmtId="167" fontId="21" fillId="0" borderId="56" xfId="1" applyNumberFormat="1" applyFont="1" applyFill="1" applyBorder="1" applyAlignment="1">
      <alignment vertical="center" wrapText="1"/>
    </xf>
    <xf numFmtId="0" fontId="25" fillId="12" borderId="63" xfId="0" applyFont="1" applyFill="1" applyBorder="1" applyAlignment="1">
      <alignment horizontal="left" vertical="center" wrapText="1"/>
    </xf>
    <xf numFmtId="0" fontId="25" fillId="7" borderId="64" xfId="0" applyFont="1" applyFill="1" applyBorder="1" applyAlignment="1">
      <alignment horizontal="left" vertical="center" wrapText="1"/>
    </xf>
    <xf numFmtId="0" fontId="25" fillId="14" borderId="64" xfId="0" applyFont="1" applyFill="1" applyBorder="1" applyAlignment="1">
      <alignment horizontal="left" vertical="center" wrapText="1"/>
    </xf>
    <xf numFmtId="0" fontId="25" fillId="13" borderId="64" xfId="0" applyFont="1" applyFill="1" applyBorder="1" applyAlignment="1">
      <alignment horizontal="left" vertical="center" wrapText="1"/>
    </xf>
    <xf numFmtId="0" fontId="25" fillId="12" borderId="64"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0" fillId="0" borderId="0" xfId="0" applyFont="1" applyFill="1" applyAlignment="1"/>
    <xf numFmtId="0" fontId="15" fillId="12" borderId="64" xfId="0" applyFont="1" applyFill="1" applyBorder="1" applyAlignment="1">
      <alignment horizontal="left" vertical="center" wrapText="1"/>
    </xf>
    <xf numFmtId="0" fontId="15" fillId="7" borderId="64" xfId="0" applyFont="1" applyFill="1" applyBorder="1" applyAlignment="1">
      <alignment horizontal="left" vertical="center" wrapText="1"/>
    </xf>
    <xf numFmtId="0" fontId="0" fillId="0" borderId="54" xfId="0" applyBorder="1"/>
    <xf numFmtId="0" fontId="26" fillId="12" borderId="64" xfId="0" applyFont="1" applyFill="1" applyBorder="1" applyAlignment="1">
      <alignment horizontal="left" vertical="center" wrapText="1"/>
    </xf>
    <xf numFmtId="0" fontId="0" fillId="0" borderId="0" xfId="0" applyFont="1" applyAlignment="1"/>
    <xf numFmtId="0" fontId="15" fillId="0" borderId="64" xfId="0" applyFont="1" applyFill="1" applyBorder="1" applyAlignment="1">
      <alignment horizontal="left" vertical="center" wrapText="1"/>
    </xf>
    <xf numFmtId="0" fontId="25" fillId="4" borderId="64" xfId="0" applyFont="1" applyFill="1" applyBorder="1" applyAlignment="1">
      <alignment horizontal="left" vertical="center" wrapText="1"/>
    </xf>
    <xf numFmtId="0" fontId="15" fillId="0" borderId="64" xfId="0" applyFont="1" applyBorder="1" applyAlignment="1">
      <alignment horizontal="left" vertical="center" wrapText="1"/>
    </xf>
    <xf numFmtId="0" fontId="27" fillId="0" borderId="0" xfId="0" applyFont="1"/>
    <xf numFmtId="0" fontId="0" fillId="0" borderId="0" xfId="0" applyFont="1"/>
    <xf numFmtId="0" fontId="0" fillId="0" borderId="68" xfId="0" applyBorder="1"/>
    <xf numFmtId="0" fontId="0" fillId="0" borderId="69" xfId="0" applyBorder="1"/>
    <xf numFmtId="0" fontId="0" fillId="7" borderId="0" xfId="0" applyFill="1"/>
    <xf numFmtId="0" fontId="4" fillId="7" borderId="0" xfId="0" applyFont="1" applyFill="1"/>
    <xf numFmtId="0" fontId="31" fillId="0" borderId="68" xfId="6" applyFont="1" applyFill="1" applyBorder="1" applyAlignment="1">
      <alignment horizontal="left" vertical="center" wrapText="1"/>
    </xf>
    <xf numFmtId="167" fontId="31" fillId="0" borderId="69" xfId="1" applyNumberFormat="1" applyFont="1" applyFill="1" applyBorder="1" applyAlignment="1">
      <alignment vertical="center" wrapText="1"/>
    </xf>
    <xf numFmtId="0" fontId="0" fillId="0" borderId="71" xfId="0" applyBorder="1"/>
    <xf numFmtId="0" fontId="0" fillId="0" borderId="75" xfId="0" applyBorder="1"/>
    <xf numFmtId="0" fontId="0" fillId="0" borderId="77" xfId="0" applyBorder="1"/>
    <xf numFmtId="0" fontId="0" fillId="0" borderId="78" xfId="0" applyBorder="1"/>
    <xf numFmtId="0" fontId="0" fillId="0" borderId="79" xfId="0" applyBorder="1"/>
    <xf numFmtId="0" fontId="0" fillId="0" borderId="80" xfId="0" applyBorder="1"/>
    <xf numFmtId="0" fontId="31" fillId="0" borderId="71" xfId="6" applyFont="1" applyFill="1" applyBorder="1" applyAlignment="1">
      <alignment horizontal="left" vertical="center" wrapText="1"/>
    </xf>
    <xf numFmtId="0" fontId="31" fillId="0" borderId="75" xfId="6" applyFont="1" applyFill="1" applyBorder="1" applyAlignment="1">
      <alignment horizontal="left" vertical="center" wrapText="1"/>
    </xf>
    <xf numFmtId="0" fontId="0" fillId="0" borderId="81" xfId="0" applyBorder="1"/>
    <xf numFmtId="0" fontId="0" fillId="0" borderId="71" xfId="0" applyBorder="1" applyAlignment="1">
      <alignment vertical="center"/>
    </xf>
    <xf numFmtId="0" fontId="0" fillId="0" borderId="79" xfId="0" applyBorder="1" applyAlignment="1">
      <alignment vertical="center"/>
    </xf>
    <xf numFmtId="0" fontId="0" fillId="0" borderId="75" xfId="0" applyBorder="1" applyAlignment="1">
      <alignment vertical="center"/>
    </xf>
    <xf numFmtId="0" fontId="0" fillId="0" borderId="80" xfId="0" applyBorder="1" applyAlignment="1">
      <alignment vertical="center"/>
    </xf>
    <xf numFmtId="0" fontId="0" fillId="0" borderId="68" xfId="0" applyBorder="1" applyAlignment="1">
      <alignment vertical="center"/>
    </xf>
    <xf numFmtId="0" fontId="0" fillId="0" borderId="77" xfId="0" applyBorder="1" applyAlignment="1">
      <alignment vertical="center"/>
    </xf>
    <xf numFmtId="0" fontId="31" fillId="0" borderId="67" xfId="6" applyFont="1" applyBorder="1" applyAlignment="1">
      <alignment horizontal="left" vertical="center" wrapText="1"/>
    </xf>
    <xf numFmtId="0" fontId="31" fillId="0" borderId="68" xfId="6" applyFont="1" applyBorder="1" applyAlignment="1">
      <alignment horizontal="left" vertical="center" wrapText="1"/>
    </xf>
    <xf numFmtId="0" fontId="31" fillId="0" borderId="69" xfId="6" applyFont="1" applyBorder="1" applyAlignment="1">
      <alignment horizontal="left" vertical="center" wrapText="1"/>
    </xf>
    <xf numFmtId="0" fontId="31" fillId="0" borderId="68" xfId="9" applyFont="1" applyFill="1" applyBorder="1" applyAlignment="1">
      <alignment horizontal="left" vertical="center" wrapText="1"/>
    </xf>
    <xf numFmtId="0" fontId="31" fillId="0" borderId="81" xfId="6" applyFont="1" applyBorder="1" applyAlignment="1">
      <alignment horizontal="left" vertical="center" wrapText="1"/>
    </xf>
    <xf numFmtId="0" fontId="31" fillId="0" borderId="71" xfId="6" applyFont="1" applyBorder="1" applyAlignment="1">
      <alignment horizontal="left" vertical="center" wrapText="1"/>
    </xf>
    <xf numFmtId="0" fontId="31" fillId="0" borderId="75" xfId="6" applyFont="1" applyBorder="1" applyAlignment="1">
      <alignment horizontal="left" vertical="center" wrapText="1"/>
    </xf>
    <xf numFmtId="0" fontId="31" fillId="0" borderId="82" xfId="6" applyFont="1" applyBorder="1" applyAlignment="1">
      <alignment horizontal="left" vertical="center" wrapText="1"/>
    </xf>
    <xf numFmtId="0" fontId="0" fillId="7" borderId="71" xfId="0" applyFill="1" applyBorder="1"/>
    <xf numFmtId="0" fontId="0" fillId="7" borderId="79" xfId="0" applyFill="1" applyBorder="1"/>
    <xf numFmtId="0" fontId="0" fillId="7" borderId="68" xfId="0" applyFill="1" applyBorder="1"/>
    <xf numFmtId="0" fontId="0" fillId="7" borderId="77" xfId="0" applyFill="1" applyBorder="1"/>
    <xf numFmtId="0" fontId="6" fillId="16" borderId="0" xfId="0" applyFont="1" applyFill="1" applyAlignment="1">
      <alignment vertical="center"/>
    </xf>
    <xf numFmtId="0" fontId="31" fillId="0" borderId="83" xfId="6" applyFont="1" applyBorder="1" applyAlignment="1">
      <alignment horizontal="left" vertical="center" wrapText="1"/>
    </xf>
    <xf numFmtId="0" fontId="23" fillId="0" borderId="71" xfId="0" applyFont="1" applyBorder="1"/>
    <xf numFmtId="0" fontId="23" fillId="0" borderId="68" xfId="0" applyFont="1" applyBorder="1"/>
    <xf numFmtId="0" fontId="31" fillId="0" borderId="82" xfId="6" applyFont="1" applyBorder="1" applyAlignment="1">
      <alignment vertical="center" wrapText="1"/>
    </xf>
    <xf numFmtId="0" fontId="1" fillId="0" borderId="68" xfId="0" applyFont="1" applyBorder="1"/>
    <xf numFmtId="0" fontId="31" fillId="0" borderId="84" xfId="6" applyFont="1" applyBorder="1" applyAlignment="1">
      <alignment vertical="center" wrapText="1"/>
    </xf>
    <xf numFmtId="0" fontId="1" fillId="0" borderId="75" xfId="0" applyFont="1" applyBorder="1"/>
    <xf numFmtId="0" fontId="31" fillId="0" borderId="83" xfId="6" applyFont="1" applyBorder="1" applyAlignment="1">
      <alignment vertical="center" wrapText="1"/>
    </xf>
    <xf numFmtId="0" fontId="1" fillId="0" borderId="71" xfId="0" applyFont="1" applyBorder="1"/>
    <xf numFmtId="0" fontId="6" fillId="16" borderId="15" xfId="0" applyFont="1" applyFill="1" applyBorder="1" applyAlignment="1">
      <alignment vertical="center"/>
    </xf>
    <xf numFmtId="0" fontId="6" fillId="16" borderId="16" xfId="0" applyFont="1" applyFill="1" applyBorder="1" applyAlignment="1">
      <alignment vertical="center"/>
    </xf>
    <xf numFmtId="0" fontId="7" fillId="17" borderId="0" xfId="0" applyFont="1" applyFill="1"/>
    <xf numFmtId="0" fontId="7" fillId="17" borderId="15" xfId="0" applyFont="1" applyFill="1" applyBorder="1"/>
    <xf numFmtId="0" fontId="7" fillId="17" borderId="16" xfId="0" applyFont="1" applyFill="1" applyBorder="1"/>
    <xf numFmtId="0" fontId="32" fillId="18" borderId="4" xfId="0" applyFont="1" applyFill="1" applyBorder="1" applyAlignment="1">
      <alignment horizontal="center" vertical="center" wrapText="1"/>
    </xf>
    <xf numFmtId="0" fontId="32" fillId="18" borderId="5" xfId="0" applyFont="1" applyFill="1" applyBorder="1" applyAlignment="1">
      <alignment horizontal="center" vertical="center" wrapText="1"/>
    </xf>
    <xf numFmtId="0" fontId="32" fillId="18" borderId="6" xfId="0" applyFont="1" applyFill="1" applyBorder="1" applyAlignment="1">
      <alignment horizontal="center" vertical="center" wrapText="1"/>
    </xf>
    <xf numFmtId="0" fontId="0" fillId="7" borderId="0" xfId="0" applyFill="1" applyAlignment="1">
      <alignment vertical="center"/>
    </xf>
    <xf numFmtId="0" fontId="0" fillId="0" borderId="69" xfId="0" applyBorder="1" applyAlignment="1">
      <alignment vertical="center"/>
    </xf>
    <xf numFmtId="0" fontId="31" fillId="0" borderId="84" xfId="6" applyFont="1" applyBorder="1" applyAlignment="1">
      <alignment horizontal="left" vertical="center" wrapText="1"/>
    </xf>
    <xf numFmtId="0" fontId="31" fillId="0" borderId="85" xfId="6" applyFont="1" applyBorder="1" applyAlignment="1">
      <alignment horizontal="left" vertical="center" wrapText="1"/>
    </xf>
    <xf numFmtId="0" fontId="31" fillId="0" borderId="90" xfId="6" applyFont="1" applyBorder="1" applyAlignment="1">
      <alignment horizontal="left" vertical="center" wrapText="1"/>
    </xf>
    <xf numFmtId="0" fontId="31" fillId="0" borderId="73" xfId="6" applyFont="1" applyBorder="1" applyAlignment="1">
      <alignment horizontal="left" vertical="center" wrapText="1"/>
    </xf>
    <xf numFmtId="0" fontId="31" fillId="0" borderId="91" xfId="6" applyFont="1" applyBorder="1" applyAlignment="1">
      <alignment horizontal="left" vertical="center" wrapText="1"/>
    </xf>
    <xf numFmtId="0" fontId="31" fillId="0" borderId="88" xfId="6" applyFont="1" applyBorder="1" applyAlignment="1">
      <alignment horizontal="left" vertical="center" wrapText="1"/>
    </xf>
    <xf numFmtId="0" fontId="0" fillId="0" borderId="88" xfId="0" applyBorder="1"/>
    <xf numFmtId="0" fontId="31" fillId="7" borderId="83" xfId="0" applyFont="1" applyFill="1" applyBorder="1" applyAlignment="1">
      <alignment vertical="center" wrapText="1"/>
    </xf>
    <xf numFmtId="0" fontId="31" fillId="7" borderId="84" xfId="0" applyFont="1" applyFill="1" applyBorder="1" applyAlignment="1">
      <alignment vertical="center" wrapText="1"/>
    </xf>
    <xf numFmtId="0" fontId="31" fillId="7" borderId="82" xfId="0" applyFont="1" applyFill="1" applyBorder="1" applyAlignment="1">
      <alignment vertical="center" wrapText="1"/>
    </xf>
    <xf numFmtId="0" fontId="23" fillId="0" borderId="75" xfId="0" applyFont="1" applyBorder="1"/>
    <xf numFmtId="0" fontId="31" fillId="0" borderId="89" xfId="6" applyFont="1" applyBorder="1" applyAlignment="1">
      <alignment vertical="center" wrapText="1"/>
    </xf>
    <xf numFmtId="0" fontId="23" fillId="0" borderId="84" xfId="0" applyFont="1" applyBorder="1" applyAlignment="1">
      <alignment horizontal="left" wrapText="1"/>
    </xf>
    <xf numFmtId="0" fontId="6" fillId="17" borderId="20" xfId="0" applyFont="1" applyFill="1" applyBorder="1" applyAlignment="1">
      <alignment vertical="center"/>
    </xf>
    <xf numFmtId="0" fontId="6" fillId="17" borderId="0" xfId="0" applyFont="1" applyFill="1" applyAlignment="1">
      <alignment vertical="center"/>
    </xf>
    <xf numFmtId="0" fontId="7" fillId="0" borderId="0" xfId="0" applyFont="1"/>
    <xf numFmtId="0" fontId="6" fillId="19" borderId="20" xfId="0" applyFont="1" applyFill="1" applyBorder="1" applyAlignment="1">
      <alignment vertical="center"/>
    </xf>
    <xf numFmtId="0" fontId="7" fillId="19" borderId="15" xfId="0" applyFont="1" applyFill="1" applyBorder="1"/>
    <xf numFmtId="0" fontId="7" fillId="19" borderId="16" xfId="0" applyFont="1" applyFill="1" applyBorder="1"/>
    <xf numFmtId="0" fontId="6" fillId="20" borderId="20" xfId="0" applyFont="1" applyFill="1" applyBorder="1" applyAlignment="1">
      <alignment vertical="center"/>
    </xf>
    <xf numFmtId="0" fontId="7" fillId="20" borderId="15" xfId="0" applyFont="1" applyFill="1" applyBorder="1"/>
    <xf numFmtId="0" fontId="6" fillId="21" borderId="20" xfId="0" applyFont="1" applyFill="1" applyBorder="1" applyAlignment="1">
      <alignment vertical="center"/>
    </xf>
    <xf numFmtId="0" fontId="7" fillId="21" borderId="15" xfId="0" applyFont="1" applyFill="1" applyBorder="1"/>
    <xf numFmtId="0" fontId="7" fillId="21" borderId="16" xfId="0" applyFont="1" applyFill="1" applyBorder="1"/>
    <xf numFmtId="0" fontId="0" fillId="0" borderId="0" xfId="0" applyAlignment="1">
      <alignment horizontal="center"/>
    </xf>
    <xf numFmtId="0" fontId="0" fillId="0" borderId="0" xfId="0" applyFill="1"/>
    <xf numFmtId="0" fontId="39" fillId="7" borderId="0" xfId="0" applyFont="1" applyFill="1"/>
    <xf numFmtId="167" fontId="31" fillId="0" borderId="69" xfId="1" applyNumberFormat="1" applyFont="1" applyFill="1" applyBorder="1" applyAlignment="1">
      <alignment horizontal="left" vertical="center" wrapText="1"/>
    </xf>
    <xf numFmtId="0" fontId="0" fillId="0" borderId="72" xfId="0" applyBorder="1"/>
    <xf numFmtId="0" fontId="42" fillId="0" borderId="71" xfId="6" applyFont="1" applyFill="1" applyBorder="1" applyAlignment="1">
      <alignment horizontal="left" vertical="center" wrapText="1"/>
    </xf>
    <xf numFmtId="167" fontId="38" fillId="0" borderId="71" xfId="1" applyNumberFormat="1" applyFont="1" applyFill="1" applyBorder="1" applyAlignment="1">
      <alignment vertical="center" wrapText="1"/>
    </xf>
    <xf numFmtId="0" fontId="4" fillId="0" borderId="0" xfId="0" applyFont="1"/>
    <xf numFmtId="0" fontId="31" fillId="0" borderId="71" xfId="0" applyFont="1" applyBorder="1" applyAlignment="1">
      <alignment horizontal="center" vertical="center" wrapText="1"/>
    </xf>
    <xf numFmtId="0" fontId="31" fillId="0" borderId="95" xfId="6" applyFont="1" applyBorder="1" applyAlignment="1">
      <alignment horizontal="left" vertical="center" wrapText="1"/>
    </xf>
    <xf numFmtId="0" fontId="31" fillId="0" borderId="71" xfId="0" applyFont="1" applyBorder="1" applyAlignment="1">
      <alignment horizontal="center" wrapText="1"/>
    </xf>
    <xf numFmtId="0" fontId="31" fillId="0" borderId="68" xfId="0" applyFont="1" applyBorder="1" applyAlignment="1">
      <alignment horizontal="center" wrapText="1"/>
    </xf>
    <xf numFmtId="0" fontId="31" fillId="0" borderId="75" xfId="0" applyFont="1" applyBorder="1" applyAlignment="1">
      <alignment horizontal="center" wrapText="1"/>
    </xf>
    <xf numFmtId="0" fontId="31" fillId="0" borderId="84" xfId="6" applyFont="1" applyFill="1" applyBorder="1" applyAlignment="1">
      <alignment horizontal="left" vertical="center" wrapText="1"/>
    </xf>
    <xf numFmtId="0" fontId="23" fillId="0" borderId="0" xfId="0" applyFont="1"/>
    <xf numFmtId="0" fontId="31" fillId="7" borderId="71" xfId="0" applyFont="1" applyFill="1" applyBorder="1" applyAlignment="1">
      <alignment vertical="center" wrapText="1"/>
    </xf>
    <xf numFmtId="0" fontId="23" fillId="7" borderId="71" xfId="0" applyFont="1" applyFill="1" applyBorder="1" applyAlignment="1">
      <alignment vertical="center" wrapText="1"/>
    </xf>
    <xf numFmtId="0" fontId="23" fillId="0" borderId="71" xfId="0" applyFont="1" applyBorder="1" applyAlignment="1">
      <alignment vertical="center"/>
    </xf>
    <xf numFmtId="0" fontId="31" fillId="7" borderId="68" xfId="0" applyFont="1" applyFill="1" applyBorder="1" applyAlignment="1">
      <alignment vertical="center" wrapText="1"/>
    </xf>
    <xf numFmtId="0" fontId="23" fillId="7" borderId="68" xfId="0" applyFont="1" applyFill="1" applyBorder="1" applyAlignment="1">
      <alignment vertical="center" wrapText="1"/>
    </xf>
    <xf numFmtId="0" fontId="23" fillId="0" borderId="68" xfId="0" applyFont="1" applyBorder="1" applyAlignment="1">
      <alignment vertical="center"/>
    </xf>
    <xf numFmtId="0" fontId="23" fillId="7" borderId="68" xfId="0" quotePrefix="1" applyFont="1" applyFill="1" applyBorder="1" applyAlignment="1">
      <alignment vertical="center" wrapText="1"/>
    </xf>
    <xf numFmtId="0" fontId="31" fillId="7" borderId="75" xfId="0" applyFont="1" applyFill="1" applyBorder="1" applyAlignment="1">
      <alignment vertical="center" wrapText="1"/>
    </xf>
    <xf numFmtId="0" fontId="23" fillId="7" borderId="75" xfId="0" quotePrefix="1" applyFont="1" applyFill="1" applyBorder="1" applyAlignment="1">
      <alignment vertical="center" wrapText="1"/>
    </xf>
    <xf numFmtId="0" fontId="23" fillId="0" borderId="75" xfId="0" applyFont="1" applyBorder="1" applyAlignment="1">
      <alignment vertical="center"/>
    </xf>
    <xf numFmtId="0" fontId="31" fillId="0" borderId="0" xfId="6" applyFont="1" applyBorder="1" applyAlignment="1">
      <alignment vertical="center" wrapText="1"/>
    </xf>
    <xf numFmtId="0" fontId="34" fillId="0" borderId="0" xfId="0" applyFont="1" applyAlignment="1">
      <alignment vertical="center"/>
    </xf>
    <xf numFmtId="0" fontId="23" fillId="0" borderId="71" xfId="0" applyFont="1" applyBorder="1" applyAlignment="1">
      <alignment horizontal="left" vertical="center" wrapText="1"/>
    </xf>
    <xf numFmtId="0" fontId="23" fillId="0" borderId="71" xfId="0" applyFont="1" applyBorder="1" applyAlignment="1">
      <alignment horizontal="center" vertical="center"/>
    </xf>
    <xf numFmtId="41" fontId="23" fillId="0" borderId="0" xfId="2" applyFont="1" applyFill="1" applyAlignment="1">
      <alignment vertical="center"/>
    </xf>
    <xf numFmtId="0" fontId="23" fillId="0" borderId="71" xfId="0" applyFont="1" applyBorder="1" applyAlignment="1">
      <alignment horizontal="center" vertical="center" wrapText="1"/>
    </xf>
    <xf numFmtId="0" fontId="23" fillId="0" borderId="0" xfId="0" applyFont="1" applyAlignment="1"/>
    <xf numFmtId="0" fontId="23" fillId="0" borderId="68" xfId="0" applyFont="1" applyBorder="1" applyAlignment="1">
      <alignment horizontal="center" vertical="center"/>
    </xf>
    <xf numFmtId="0" fontId="23" fillId="0" borderId="77" xfId="0" applyFont="1" applyBorder="1" applyAlignment="1">
      <alignment vertical="center" wrapText="1"/>
    </xf>
    <xf numFmtId="0" fontId="23" fillId="0" borderId="121" xfId="0" applyFont="1" applyBorder="1" applyAlignment="1">
      <alignment horizontal="center" vertical="center"/>
    </xf>
    <xf numFmtId="0" fontId="23" fillId="0" borderId="72" xfId="0" applyFont="1" applyBorder="1" applyAlignment="1">
      <alignment horizontal="center" vertical="center"/>
    </xf>
    <xf numFmtId="0" fontId="23" fillId="0" borderId="75" xfId="0" applyFont="1" applyBorder="1" applyAlignment="1">
      <alignment horizontal="center" vertical="center"/>
    </xf>
    <xf numFmtId="0" fontId="23" fillId="0" borderId="132" xfId="0" applyFont="1" applyBorder="1" applyAlignment="1">
      <alignment horizontal="center" vertical="center"/>
    </xf>
    <xf numFmtId="0" fontId="23" fillId="0" borderId="74" xfId="0" applyFont="1" applyBorder="1" applyAlignment="1">
      <alignment horizontal="center" vertical="center"/>
    </xf>
    <xf numFmtId="0" fontId="23" fillId="0" borderId="80" xfId="0" applyFont="1" applyBorder="1" applyAlignment="1">
      <alignment vertical="center"/>
    </xf>
    <xf numFmtId="0" fontId="23" fillId="0" borderId="77" xfId="0" applyFont="1" applyBorder="1" applyAlignment="1">
      <alignment vertical="center"/>
    </xf>
    <xf numFmtId="0" fontId="23" fillId="0" borderId="68" xfId="0" applyFont="1" applyBorder="1" applyAlignment="1">
      <alignment horizontal="center" vertical="center" wrapText="1"/>
    </xf>
    <xf numFmtId="0" fontId="23" fillId="0" borderId="68"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justify" vertical="center"/>
    </xf>
    <xf numFmtId="0" fontId="1" fillId="0" borderId="69" xfId="0" applyFont="1" applyBorder="1"/>
    <xf numFmtId="0" fontId="0" fillId="0" borderId="70" xfId="0" applyBorder="1"/>
    <xf numFmtId="0" fontId="0" fillId="0" borderId="74" xfId="0" applyBorder="1"/>
    <xf numFmtId="0" fontId="0" fillId="24" borderId="71" xfId="0" applyFill="1" applyBorder="1"/>
    <xf numFmtId="0" fontId="0" fillId="24" borderId="68" xfId="0" applyFill="1" applyBorder="1"/>
    <xf numFmtId="0" fontId="0" fillId="24" borderId="75" xfId="0" applyFill="1" applyBorder="1"/>
    <xf numFmtId="0" fontId="23" fillId="0" borderId="71" xfId="0" applyFont="1" applyBorder="1" applyAlignment="1">
      <alignment horizontal="center" wrapText="1"/>
    </xf>
    <xf numFmtId="0" fontId="23" fillId="0" borderId="68" xfId="0" applyFont="1" applyBorder="1" applyAlignment="1">
      <alignment horizontal="center" wrapText="1"/>
    </xf>
    <xf numFmtId="0" fontId="23" fillId="0" borderId="68" xfId="0" applyFont="1" applyBorder="1" applyAlignment="1">
      <alignment horizontal="center"/>
    </xf>
    <xf numFmtId="0" fontId="23" fillId="0" borderId="75" xfId="0" applyFont="1" applyBorder="1" applyAlignment="1">
      <alignment horizontal="center"/>
    </xf>
    <xf numFmtId="0" fontId="23" fillId="0" borderId="71" xfId="0" applyFont="1" applyBorder="1" applyAlignment="1">
      <alignment horizontal="center"/>
    </xf>
    <xf numFmtId="0" fontId="23" fillId="0" borderId="75" xfId="0" applyFont="1" applyBorder="1" applyAlignment="1">
      <alignment horizontal="center" wrapText="1"/>
    </xf>
    <xf numFmtId="0" fontId="23" fillId="0" borderId="67" xfId="0" applyFont="1" applyBorder="1" applyAlignment="1">
      <alignment horizontal="center" vertical="center" wrapText="1"/>
    </xf>
    <xf numFmtId="41" fontId="23" fillId="0" borderId="68" xfId="0" applyNumberFormat="1" applyFont="1" applyFill="1" applyBorder="1" applyAlignment="1">
      <alignment vertical="center"/>
    </xf>
    <xf numFmtId="41" fontId="23" fillId="0" borderId="71" xfId="0" applyNumberFormat="1" applyFont="1" applyFill="1" applyBorder="1" applyAlignment="1">
      <alignment vertical="center"/>
    </xf>
    <xf numFmtId="0" fontId="0" fillId="7" borderId="140" xfId="0" applyFill="1" applyBorder="1"/>
    <xf numFmtId="0" fontId="0" fillId="7" borderId="68" xfId="0" applyFill="1" applyBorder="1" applyAlignment="1">
      <alignment vertical="center"/>
    </xf>
    <xf numFmtId="0" fontId="0" fillId="7" borderId="77" xfId="0" applyFill="1" applyBorder="1" applyAlignment="1">
      <alignment vertical="center"/>
    </xf>
    <xf numFmtId="0" fontId="0" fillId="7" borderId="78" xfId="0" applyFill="1" applyBorder="1" applyAlignment="1">
      <alignment vertical="center"/>
    </xf>
    <xf numFmtId="17" fontId="23" fillId="0" borderId="69" xfId="0" applyNumberFormat="1" applyFont="1" applyBorder="1" applyAlignment="1">
      <alignment vertical="center" wrapText="1"/>
    </xf>
    <xf numFmtId="0" fontId="7" fillId="7" borderId="69" xfId="0" applyFont="1" applyFill="1" applyBorder="1" applyAlignment="1">
      <alignment vertical="center"/>
    </xf>
    <xf numFmtId="0" fontId="0" fillId="7" borderId="21" xfId="0" applyFill="1" applyBorder="1" applyAlignment="1">
      <alignment vertical="center"/>
    </xf>
    <xf numFmtId="0" fontId="0" fillId="7" borderId="76" xfId="0" applyFill="1" applyBorder="1"/>
    <xf numFmtId="0" fontId="0" fillId="7" borderId="80" xfId="0" applyFill="1" applyBorder="1"/>
    <xf numFmtId="0" fontId="6" fillId="7" borderId="16" xfId="0" applyFont="1" applyFill="1" applyBorder="1" applyAlignment="1">
      <alignment vertical="center"/>
    </xf>
    <xf numFmtId="0" fontId="0" fillId="7" borderId="80" xfId="0" applyFill="1" applyBorder="1" applyAlignment="1">
      <alignment vertical="center"/>
    </xf>
    <xf numFmtId="0" fontId="45" fillId="16" borderId="0" xfId="0" applyFont="1" applyFill="1" applyAlignment="1">
      <alignment vertical="center"/>
    </xf>
    <xf numFmtId="0" fontId="23" fillId="7" borderId="71" xfId="0" applyFont="1" applyFill="1" applyBorder="1" applyAlignment="1">
      <alignment vertical="center"/>
    </xf>
    <xf numFmtId="0" fontId="23" fillId="0" borderId="71" xfId="0" applyFont="1" applyBorder="1" applyAlignment="1">
      <alignment vertical="center" wrapText="1"/>
    </xf>
    <xf numFmtId="0" fontId="23" fillId="7" borderId="68" xfId="0" applyFont="1" applyFill="1" applyBorder="1"/>
    <xf numFmtId="0" fontId="23" fillId="7" borderId="68" xfId="0" applyFont="1" applyFill="1" applyBorder="1" applyAlignment="1">
      <alignment vertical="center"/>
    </xf>
    <xf numFmtId="0" fontId="23" fillId="0" borderId="68" xfId="0" applyFont="1" applyBorder="1" applyAlignment="1">
      <alignment vertical="center" wrapText="1"/>
    </xf>
    <xf numFmtId="0" fontId="23" fillId="0" borderId="69" xfId="0" applyFont="1" applyBorder="1" applyAlignment="1">
      <alignment horizontal="center" vertical="center" wrapText="1"/>
    </xf>
    <xf numFmtId="0" fontId="23" fillId="0" borderId="69" xfId="0" applyFont="1" applyBorder="1" applyAlignment="1">
      <alignment horizontal="center" vertical="center"/>
    </xf>
    <xf numFmtId="0" fontId="23" fillId="7" borderId="69" xfId="0" applyFont="1" applyFill="1" applyBorder="1" applyAlignment="1">
      <alignment vertical="center"/>
    </xf>
    <xf numFmtId="0" fontId="23" fillId="0" borderId="69" xfId="0" applyFont="1" applyBorder="1" applyAlignment="1">
      <alignment vertical="center" wrapText="1"/>
    </xf>
    <xf numFmtId="0" fontId="45" fillId="16" borderId="15" xfId="0" applyFont="1" applyFill="1" applyBorder="1" applyAlignment="1">
      <alignment vertical="center"/>
    </xf>
    <xf numFmtId="0" fontId="23" fillId="7" borderId="67" xfId="0" applyFont="1" applyFill="1" applyBorder="1" applyAlignment="1">
      <alignment horizontal="center" vertical="center"/>
    </xf>
    <xf numFmtId="0" fontId="23" fillId="7" borderId="71" xfId="0" applyFont="1" applyFill="1" applyBorder="1"/>
    <xf numFmtId="0" fontId="23" fillId="0" borderId="75" xfId="0" applyFont="1" applyBorder="1" applyAlignment="1">
      <alignment horizontal="center" vertical="center" wrapText="1"/>
    </xf>
    <xf numFmtId="0" fontId="45" fillId="16" borderId="0" xfId="0" applyFont="1" applyFill="1" applyAlignment="1">
      <alignment vertical="center" wrapText="1"/>
    </xf>
    <xf numFmtId="0" fontId="6" fillId="16" borderId="0" xfId="0" applyFont="1" applyFill="1" applyAlignment="1">
      <alignment horizontal="center" vertical="center"/>
    </xf>
    <xf numFmtId="0" fontId="45" fillId="16" borderId="0" xfId="0" applyFont="1" applyFill="1" applyAlignment="1">
      <alignment horizontal="center" vertical="center"/>
    </xf>
    <xf numFmtId="0" fontId="45" fillId="16" borderId="15" xfId="0" applyFont="1" applyFill="1" applyBorder="1" applyAlignment="1">
      <alignment horizontal="center" vertical="center"/>
    </xf>
    <xf numFmtId="0" fontId="23" fillId="7" borderId="75" xfId="0" applyFont="1" applyFill="1" applyBorder="1"/>
    <xf numFmtId="0" fontId="0" fillId="25" borderId="71" xfId="0" applyFill="1" applyBorder="1"/>
    <xf numFmtId="0" fontId="0" fillId="25" borderId="68" xfId="0" applyFill="1" applyBorder="1"/>
    <xf numFmtId="0" fontId="23" fillId="0" borderId="67" xfId="0" applyFont="1" applyBorder="1" applyAlignment="1">
      <alignment vertical="center" wrapText="1"/>
    </xf>
    <xf numFmtId="0" fontId="0" fillId="25" borderId="71" xfId="0" applyFill="1" applyBorder="1" applyAlignment="1">
      <alignment vertical="center"/>
    </xf>
    <xf numFmtId="0" fontId="0" fillId="25" borderId="68" xfId="0" applyFill="1" applyBorder="1" applyAlignment="1">
      <alignment vertical="center"/>
    </xf>
    <xf numFmtId="0" fontId="0" fillId="25" borderId="69" xfId="0" applyFill="1" applyBorder="1" applyAlignment="1">
      <alignment vertical="center"/>
    </xf>
    <xf numFmtId="0" fontId="0" fillId="25" borderId="67" xfId="0" applyFill="1" applyBorder="1" applyAlignment="1">
      <alignment horizontal="center" vertical="center"/>
    </xf>
    <xf numFmtId="0" fontId="0" fillId="25" borderId="75" xfId="0" applyFill="1" applyBorder="1"/>
    <xf numFmtId="0" fontId="6" fillId="7" borderId="109" xfId="0" applyFont="1" applyFill="1" applyBorder="1" applyAlignment="1">
      <alignment vertical="center"/>
    </xf>
    <xf numFmtId="3" fontId="7" fillId="20" borderId="15" xfId="0" applyNumberFormat="1" applyFont="1" applyFill="1" applyBorder="1"/>
    <xf numFmtId="0" fontId="46" fillId="20" borderId="16" xfId="0" applyFont="1" applyFill="1" applyBorder="1"/>
    <xf numFmtId="0" fontId="23" fillId="0" borderId="80" xfId="0" applyFont="1" applyBorder="1" applyAlignment="1">
      <alignment horizontal="left" vertical="center" wrapText="1"/>
    </xf>
    <xf numFmtId="0" fontId="23" fillId="0" borderId="77" xfId="0" applyFont="1" applyBorder="1" applyAlignment="1">
      <alignment horizontal="left" vertical="center" wrapText="1"/>
    </xf>
    <xf numFmtId="0" fontId="23" fillId="0" borderId="79" xfId="0" applyFont="1" applyBorder="1" applyAlignment="1">
      <alignment horizontal="left" vertical="center" wrapText="1"/>
    </xf>
    <xf numFmtId="0" fontId="46" fillId="20" borderId="15" xfId="0" applyFont="1" applyFill="1" applyBorder="1"/>
    <xf numFmtId="3" fontId="46" fillId="20" borderId="15" xfId="0" applyNumberFormat="1" applyFont="1" applyFill="1" applyBorder="1"/>
    <xf numFmtId="0" fontId="0" fillId="26" borderId="71" xfId="0" applyFill="1" applyBorder="1"/>
    <xf numFmtId="0" fontId="0" fillId="26" borderId="68" xfId="0" applyFill="1" applyBorder="1"/>
    <xf numFmtId="0" fontId="0" fillId="26" borderId="75" xfId="0" applyFill="1" applyBorder="1"/>
    <xf numFmtId="0" fontId="21" fillId="0" borderId="91" xfId="0" applyFont="1" applyBorder="1" applyAlignment="1">
      <alignment vertical="center" wrapText="1"/>
    </xf>
    <xf numFmtId="0" fontId="21" fillId="0" borderId="82" xfId="0" applyFont="1" applyBorder="1" applyAlignment="1">
      <alignment vertical="center" wrapText="1"/>
    </xf>
    <xf numFmtId="0" fontId="23" fillId="0" borderId="98" xfId="0" applyFont="1" applyBorder="1" applyAlignment="1">
      <alignment horizontal="left" vertical="center" wrapText="1"/>
    </xf>
    <xf numFmtId="0" fontId="23" fillId="27" borderId="118" xfId="0" applyFont="1" applyFill="1" applyBorder="1" applyAlignment="1">
      <alignment vertical="center" wrapText="1"/>
    </xf>
    <xf numFmtId="0" fontId="47" fillId="27" borderId="118" xfId="0" applyFont="1" applyFill="1" applyBorder="1" applyAlignment="1">
      <alignment vertical="center" wrapText="1"/>
    </xf>
    <xf numFmtId="0" fontId="23" fillId="0" borderId="118" xfId="0" applyFont="1" applyBorder="1" applyAlignment="1">
      <alignment vertical="center"/>
    </xf>
    <xf numFmtId="0" fontId="23" fillId="27" borderId="118" xfId="0" applyFont="1" applyFill="1" applyBorder="1" applyAlignment="1">
      <alignment vertical="center"/>
    </xf>
    <xf numFmtId="0" fontId="23" fillId="0" borderId="130" xfId="0" applyFont="1" applyBorder="1" applyAlignment="1">
      <alignment vertical="center"/>
    </xf>
    <xf numFmtId="0" fontId="23" fillId="27" borderId="145" xfId="0" applyFont="1" applyFill="1" applyBorder="1" applyAlignment="1">
      <alignment vertical="center"/>
    </xf>
    <xf numFmtId="0" fontId="23" fillId="0" borderId="75" xfId="0" applyFont="1" applyBorder="1" applyAlignment="1">
      <alignment vertical="center" wrapText="1"/>
    </xf>
    <xf numFmtId="0" fontId="31" fillId="0" borderId="85" xfId="6" applyFont="1" applyFill="1" applyBorder="1" applyAlignment="1">
      <alignment horizontal="left" vertical="center" wrapText="1"/>
    </xf>
    <xf numFmtId="167" fontId="31" fillId="0" borderId="148" xfId="1" applyNumberFormat="1" applyFont="1" applyFill="1" applyBorder="1" applyAlignment="1">
      <alignment vertical="center" wrapText="1"/>
    </xf>
    <xf numFmtId="0" fontId="23" fillId="27" borderId="130" xfId="0" applyFont="1" applyFill="1" applyBorder="1" applyAlignment="1">
      <alignment vertical="center" wrapText="1"/>
    </xf>
    <xf numFmtId="0" fontId="50" fillId="27" borderId="130" xfId="0" applyFont="1" applyFill="1" applyBorder="1" applyAlignment="1">
      <alignment vertical="center" wrapText="1"/>
    </xf>
    <xf numFmtId="0" fontId="47" fillId="27" borderId="130" xfId="0" applyFont="1" applyFill="1" applyBorder="1" applyAlignment="1">
      <alignment vertical="center" wrapText="1"/>
    </xf>
    <xf numFmtId="0" fontId="23" fillId="27" borderId="145" xfId="0" applyFont="1" applyFill="1" applyBorder="1" applyAlignment="1">
      <alignment vertical="center" wrapText="1"/>
    </xf>
    <xf numFmtId="0" fontId="0" fillId="0" borderId="0" xfId="0" applyFont="1" applyAlignment="1">
      <alignment vertical="center"/>
    </xf>
    <xf numFmtId="0" fontId="23" fillId="7" borderId="82" xfId="0" applyFont="1" applyFill="1" applyBorder="1" applyAlignment="1">
      <alignment vertical="center"/>
    </xf>
    <xf numFmtId="0" fontId="23" fillId="7" borderId="84" xfId="0" applyFont="1" applyFill="1" applyBorder="1" applyAlignment="1">
      <alignment vertical="center"/>
    </xf>
    <xf numFmtId="0" fontId="23" fillId="0" borderId="118" xfId="0" applyFont="1" applyBorder="1" applyAlignment="1">
      <alignment horizontal="center" vertical="center"/>
    </xf>
    <xf numFmtId="0" fontId="23" fillId="0" borderId="118" xfId="0" applyFont="1" applyBorder="1" applyAlignment="1">
      <alignment horizontal="center" vertical="center" wrapText="1"/>
    </xf>
    <xf numFmtId="0" fontId="23" fillId="0" borderId="130" xfId="0" applyFont="1" applyBorder="1" applyAlignment="1">
      <alignment horizontal="center" vertical="center" wrapText="1"/>
    </xf>
    <xf numFmtId="0" fontId="31" fillId="7" borderId="68" xfId="0" applyFont="1" applyFill="1" applyBorder="1" applyAlignment="1">
      <alignment horizontal="left" vertical="center" wrapText="1"/>
    </xf>
    <xf numFmtId="0" fontId="31" fillId="7" borderId="75" xfId="0" applyFont="1" applyFill="1" applyBorder="1" applyAlignment="1">
      <alignment horizontal="left" vertical="center" wrapText="1"/>
    </xf>
    <xf numFmtId="0" fontId="23" fillId="7" borderId="75" xfId="0" applyFont="1" applyFill="1" applyBorder="1" applyAlignment="1">
      <alignment vertical="center" wrapText="1"/>
    </xf>
    <xf numFmtId="0" fontId="23" fillId="0" borderId="80" xfId="0" applyFont="1" applyBorder="1" applyAlignment="1">
      <alignment vertical="center" wrapText="1"/>
    </xf>
    <xf numFmtId="0" fontId="23" fillId="0" borderId="130" xfId="0" applyFont="1" applyBorder="1" applyAlignment="1">
      <alignment horizontal="center" vertical="center"/>
    </xf>
    <xf numFmtId="0" fontId="22" fillId="0" borderId="71" xfId="0" applyFont="1" applyBorder="1" applyAlignment="1">
      <alignment horizontal="center" vertical="center"/>
    </xf>
    <xf numFmtId="0" fontId="22" fillId="0" borderId="68" xfId="0" applyFont="1" applyBorder="1" applyAlignment="1">
      <alignment horizontal="center" vertical="center"/>
    </xf>
    <xf numFmtId="0" fontId="31" fillId="0" borderId="71" xfId="0" applyFont="1" applyBorder="1" applyAlignment="1">
      <alignment horizontal="center" vertical="center"/>
    </xf>
    <xf numFmtId="0" fontId="32" fillId="23" borderId="15" xfId="0" applyFont="1" applyFill="1" applyBorder="1" applyAlignment="1">
      <alignment vertical="center"/>
    </xf>
    <xf numFmtId="0" fontId="23" fillId="0" borderId="81" xfId="0" applyFont="1" applyBorder="1" applyAlignment="1">
      <alignment horizontal="center" vertical="center" wrapText="1"/>
    </xf>
    <xf numFmtId="167" fontId="31" fillId="0" borderId="71" xfId="1" applyNumberFormat="1" applyFont="1" applyFill="1" applyBorder="1" applyAlignment="1">
      <alignment horizontal="left" vertical="center" wrapText="1"/>
    </xf>
    <xf numFmtId="167" fontId="31" fillId="0" borderId="68" xfId="1" applyNumberFormat="1" applyFont="1" applyFill="1" applyBorder="1" applyAlignment="1">
      <alignment horizontal="left" vertical="center" wrapText="1"/>
    </xf>
    <xf numFmtId="0" fontId="23" fillId="0" borderId="94" xfId="0" applyFont="1" applyBorder="1" applyAlignment="1">
      <alignment horizontal="center" vertical="center" wrapText="1"/>
    </xf>
    <xf numFmtId="0" fontId="23" fillId="0" borderId="95" xfId="0" applyFont="1" applyBorder="1" applyAlignment="1">
      <alignment horizontal="center" vertical="center" wrapText="1"/>
    </xf>
    <xf numFmtId="3" fontId="32" fillId="15" borderId="5" xfId="7" applyNumberFormat="1" applyFont="1" applyFill="1" applyBorder="1" applyAlignment="1">
      <alignment horizontal="center" vertical="center" wrapText="1"/>
    </xf>
    <xf numFmtId="166" fontId="32" fillId="15" borderId="5" xfId="6" applyNumberFormat="1" applyFont="1" applyFill="1" applyBorder="1" applyAlignment="1">
      <alignment horizontal="center" vertical="center" wrapText="1"/>
    </xf>
    <xf numFmtId="0" fontId="31" fillId="0" borderId="82" xfId="6" applyFont="1" applyFill="1" applyBorder="1" applyAlignment="1">
      <alignment horizontal="left" vertical="center" wrapText="1"/>
    </xf>
    <xf numFmtId="0" fontId="23" fillId="0" borderId="94" xfId="0" applyFont="1" applyBorder="1" applyAlignment="1">
      <alignment horizontal="center" vertical="center"/>
    </xf>
    <xf numFmtId="0" fontId="23" fillId="0" borderId="95" xfId="0" applyFont="1" applyBorder="1" applyAlignment="1">
      <alignment horizontal="center" vertical="center"/>
    </xf>
    <xf numFmtId="167" fontId="31" fillId="0" borderId="68" xfId="1" applyNumberFormat="1" applyFont="1" applyFill="1" applyBorder="1" applyAlignment="1">
      <alignment vertical="center" wrapText="1"/>
    </xf>
    <xf numFmtId="167" fontId="31" fillId="0" borderId="75" xfId="1" applyNumberFormat="1" applyFont="1" applyFill="1" applyBorder="1" applyAlignment="1">
      <alignment vertical="center" wrapText="1"/>
    </xf>
    <xf numFmtId="167" fontId="31" fillId="0" borderId="75" xfId="1" applyNumberFormat="1" applyFont="1" applyFill="1" applyBorder="1" applyAlignment="1">
      <alignment horizontal="left" vertical="center" wrapText="1"/>
    </xf>
    <xf numFmtId="167" fontId="31" fillId="0" borderId="71" xfId="1" applyNumberFormat="1" applyFont="1" applyFill="1" applyBorder="1" applyAlignment="1">
      <alignment vertical="center" wrapText="1"/>
    </xf>
    <xf numFmtId="0" fontId="23" fillId="0" borderId="94" xfId="0" applyFont="1" applyBorder="1" applyAlignment="1">
      <alignment horizontal="left" vertical="center" wrapText="1"/>
    </xf>
    <xf numFmtId="0" fontId="23" fillId="0" borderId="67" xfId="0" applyFont="1" applyBorder="1" applyAlignment="1">
      <alignment horizontal="left" vertical="center" wrapText="1"/>
    </xf>
    <xf numFmtId="0" fontId="23" fillId="0" borderId="76" xfId="0" applyFont="1" applyBorder="1" applyAlignment="1">
      <alignment horizontal="left" vertical="center" wrapText="1"/>
    </xf>
    <xf numFmtId="0" fontId="31" fillId="0" borderId="83" xfId="0" applyFont="1" applyFill="1" applyBorder="1" applyAlignment="1">
      <alignment horizontal="left" vertical="center"/>
    </xf>
    <xf numFmtId="0" fontId="31" fillId="0" borderId="82" xfId="0" applyFont="1" applyFill="1" applyBorder="1" applyAlignment="1">
      <alignment horizontal="left" vertical="center"/>
    </xf>
    <xf numFmtId="0" fontId="31" fillId="0" borderId="84" xfId="0" applyFont="1" applyFill="1" applyBorder="1" applyAlignment="1">
      <alignment horizontal="left" vertical="center" wrapText="1"/>
    </xf>
    <xf numFmtId="0" fontId="31" fillId="0" borderId="82" xfId="0" applyFont="1" applyFill="1" applyBorder="1" applyAlignment="1">
      <alignment horizontal="left" vertical="center" wrapText="1"/>
    </xf>
    <xf numFmtId="0" fontId="31" fillId="0" borderId="84" xfId="0" applyFont="1" applyFill="1" applyBorder="1" applyAlignment="1">
      <alignment horizontal="left" vertical="center"/>
    </xf>
    <xf numFmtId="0" fontId="32" fillId="23" borderId="20" xfId="0" applyFont="1" applyFill="1" applyBorder="1" applyAlignment="1">
      <alignment vertical="center"/>
    </xf>
    <xf numFmtId="0" fontId="23" fillId="0" borderId="67" xfId="0" applyFont="1" applyBorder="1" applyAlignment="1">
      <alignment vertical="center"/>
    </xf>
    <xf numFmtId="0" fontId="23" fillId="0" borderId="76" xfId="0" applyFont="1" applyBorder="1" applyAlignment="1">
      <alignment vertical="center"/>
    </xf>
    <xf numFmtId="0" fontId="23" fillId="0" borderId="69" xfId="0" applyFont="1" applyBorder="1" applyAlignment="1">
      <alignment vertical="center"/>
    </xf>
    <xf numFmtId="0" fontId="23" fillId="0" borderId="81" xfId="0" applyFont="1" applyBorder="1"/>
    <xf numFmtId="0" fontId="23" fillId="0" borderId="82" xfId="25" applyFont="1" applyFill="1" applyBorder="1" applyAlignment="1">
      <alignment vertical="center" wrapText="1"/>
    </xf>
    <xf numFmtId="0" fontId="23" fillId="0" borderId="82" xfId="25" applyFont="1" applyFill="1" applyBorder="1" applyAlignment="1">
      <alignment vertical="center"/>
    </xf>
    <xf numFmtId="0" fontId="23" fillId="0" borderId="84" xfId="25" applyFont="1" applyFill="1" applyBorder="1" applyAlignment="1">
      <alignment vertical="center" wrapText="1"/>
    </xf>
    <xf numFmtId="0" fontId="23" fillId="0" borderId="67" xfId="0" applyFont="1" applyBorder="1" applyAlignment="1">
      <alignment horizontal="center" vertical="center"/>
    </xf>
    <xf numFmtId="0" fontId="45" fillId="10" borderId="17" xfId="0" applyFont="1" applyFill="1" applyBorder="1" applyAlignment="1">
      <alignment vertical="center"/>
    </xf>
    <xf numFmtId="3" fontId="22" fillId="0" borderId="71" xfId="0" applyNumberFormat="1" applyFont="1" applyBorder="1" applyAlignment="1">
      <alignment vertical="center"/>
    </xf>
    <xf numFmtId="3" fontId="22" fillId="0" borderId="68" xfId="0" applyNumberFormat="1" applyFont="1" applyBorder="1" applyAlignment="1">
      <alignment vertical="center"/>
    </xf>
    <xf numFmtId="3" fontId="22" fillId="0" borderId="75" xfId="0" applyNumberFormat="1" applyFont="1" applyBorder="1" applyAlignment="1">
      <alignment vertical="center"/>
    </xf>
    <xf numFmtId="3" fontId="23" fillId="0" borderId="130" xfId="0" applyNumberFormat="1" applyFont="1" applyBorder="1" applyAlignment="1">
      <alignment vertical="center"/>
    </xf>
    <xf numFmtId="3" fontId="23" fillId="0" borderId="118" xfId="0" applyNumberFormat="1" applyFont="1" applyBorder="1" applyAlignment="1">
      <alignment vertical="center"/>
    </xf>
    <xf numFmtId="0" fontId="23" fillId="0" borderId="119" xfId="0" applyFont="1" applyBorder="1" applyAlignment="1">
      <alignment vertical="center"/>
    </xf>
    <xf numFmtId="0" fontId="23" fillId="0" borderId="144" xfId="0" applyFont="1" applyBorder="1" applyAlignment="1">
      <alignment vertical="center"/>
    </xf>
    <xf numFmtId="0" fontId="23" fillId="27" borderId="118" xfId="0" applyFont="1" applyFill="1" applyBorder="1" applyAlignment="1">
      <alignment horizontal="center" vertical="center"/>
    </xf>
    <xf numFmtId="0" fontId="23" fillId="27" borderId="149" xfId="0" applyFont="1" applyFill="1" applyBorder="1" applyAlignment="1">
      <alignment horizontal="center" vertical="center" wrapText="1"/>
    </xf>
    <xf numFmtId="3" fontId="23" fillId="0" borderId="68" xfId="0" applyNumberFormat="1" applyFont="1" applyBorder="1" applyAlignment="1">
      <alignment vertical="center"/>
    </xf>
    <xf numFmtId="3" fontId="23" fillId="0" borderId="75" xfId="0" applyNumberFormat="1" applyFont="1" applyBorder="1" applyAlignment="1">
      <alignment vertical="center"/>
    </xf>
    <xf numFmtId="0" fontId="23" fillId="0" borderId="81"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67" fontId="40" fillId="22" borderId="14" xfId="1" applyNumberFormat="1" applyFont="1" applyFill="1" applyBorder="1" applyAlignment="1">
      <alignment horizontal="right" vertical="center"/>
    </xf>
    <xf numFmtId="0" fontId="40" fillId="22" borderId="16" xfId="6" applyFont="1" applyFill="1" applyBorder="1" applyAlignment="1">
      <alignment horizontal="left" vertical="center" wrapText="1"/>
    </xf>
    <xf numFmtId="167" fontId="40" fillId="22" borderId="109" xfId="1" applyNumberFormat="1" applyFont="1" applyFill="1" applyBorder="1" applyAlignment="1">
      <alignment horizontal="center" vertical="center"/>
    </xf>
    <xf numFmtId="167" fontId="40" fillId="30" borderId="1" xfId="1" applyNumberFormat="1" applyFont="1" applyFill="1" applyBorder="1" applyAlignment="1">
      <alignment horizontal="right" vertical="center"/>
    </xf>
    <xf numFmtId="167" fontId="40" fillId="32" borderId="8" xfId="1" applyNumberFormat="1" applyFont="1" applyFill="1" applyBorder="1" applyAlignment="1">
      <alignment horizontal="right" vertical="center"/>
    </xf>
    <xf numFmtId="166" fontId="2" fillId="0" borderId="0" xfId="0" applyNumberFormat="1" applyFont="1" applyBorder="1" applyAlignment="1">
      <alignment horizontal="center" vertical="center"/>
    </xf>
    <xf numFmtId="0" fontId="2" fillId="0" borderId="0" xfId="0" applyFont="1" applyBorder="1" applyAlignment="1">
      <alignment horizontal="right" vertical="center"/>
    </xf>
    <xf numFmtId="167" fontId="40" fillId="22" borderId="109" xfId="1" applyNumberFormat="1" applyFont="1" applyFill="1" applyBorder="1" applyAlignment="1">
      <alignment horizontal="right" vertical="center"/>
    </xf>
    <xf numFmtId="167" fontId="40" fillId="22" borderId="106" xfId="1" applyNumberFormat="1" applyFont="1" applyFill="1" applyBorder="1" applyAlignment="1">
      <alignment horizontal="right" vertical="center"/>
    </xf>
    <xf numFmtId="0" fontId="40" fillId="22" borderId="16" xfId="6" applyFont="1" applyFill="1" applyBorder="1" applyAlignment="1">
      <alignment vertical="center" wrapText="1"/>
    </xf>
    <xf numFmtId="0" fontId="23" fillId="7" borderId="77" xfId="0" applyFont="1" applyFill="1" applyBorder="1"/>
    <xf numFmtId="0" fontId="40" fillId="22" borderId="1" xfId="6" applyFont="1" applyFill="1" applyBorder="1" applyAlignment="1">
      <alignment vertical="center" wrapText="1"/>
    </xf>
    <xf numFmtId="0" fontId="23" fillId="0" borderId="77" xfId="0" applyFont="1" applyBorder="1" applyAlignment="1">
      <alignment horizontal="center" vertical="center" wrapText="1"/>
    </xf>
    <xf numFmtId="0" fontId="23" fillId="0" borderId="80" xfId="0" applyFont="1" applyBorder="1" applyAlignment="1">
      <alignment horizontal="center" vertical="center" wrapText="1"/>
    </xf>
    <xf numFmtId="3" fontId="2" fillId="0" borderId="0" xfId="0" applyNumberFormat="1" applyFont="1" applyBorder="1" applyAlignment="1">
      <alignment vertical="center"/>
    </xf>
    <xf numFmtId="0" fontId="31" fillId="0" borderId="82" xfId="6" applyFont="1" applyFill="1" applyBorder="1" applyAlignment="1">
      <alignment horizontal="left" vertical="center" wrapText="1"/>
    </xf>
    <xf numFmtId="0" fontId="23" fillId="0" borderId="67" xfId="0" applyFont="1" applyBorder="1" applyAlignment="1">
      <alignment horizontal="center" vertical="center"/>
    </xf>
    <xf numFmtId="41" fontId="23" fillId="0" borderId="69" xfId="0" applyNumberFormat="1" applyFont="1" applyFill="1" applyBorder="1" applyAlignment="1">
      <alignment vertical="center"/>
    </xf>
    <xf numFmtId="0" fontId="23" fillId="0" borderId="21" xfId="0" applyFont="1" applyBorder="1" applyAlignment="1">
      <alignment vertical="center"/>
    </xf>
    <xf numFmtId="0" fontId="23" fillId="0" borderId="134" xfId="0" applyFont="1" applyBorder="1" applyAlignment="1">
      <alignment horizontal="center" vertical="center"/>
    </xf>
    <xf numFmtId="0" fontId="23" fillId="0" borderId="135" xfId="0" applyFont="1" applyBorder="1" applyAlignment="1">
      <alignment horizontal="center" vertical="center"/>
    </xf>
    <xf numFmtId="0" fontId="31" fillId="0" borderId="93" xfId="6" applyFont="1" applyBorder="1" applyAlignment="1">
      <alignment vertical="center" wrapText="1"/>
    </xf>
    <xf numFmtId="0" fontId="23" fillId="0" borderId="94" xfId="0" applyFont="1" applyBorder="1" applyAlignment="1"/>
    <xf numFmtId="0" fontId="23" fillId="0" borderId="103" xfId="0" applyFont="1" applyBorder="1" applyAlignment="1">
      <alignment vertical="top" wrapText="1"/>
    </xf>
    <xf numFmtId="0" fontId="23" fillId="0" borderId="76" xfId="0" applyFont="1" applyBorder="1" applyAlignment="1">
      <alignment vertical="center" wrapText="1"/>
    </xf>
    <xf numFmtId="0" fontId="23" fillId="33" borderId="94" xfId="0" applyFont="1" applyFill="1" applyBorder="1" applyAlignment="1"/>
    <xf numFmtId="0" fontId="23" fillId="33" borderId="67" xfId="0" applyFont="1" applyFill="1" applyBorder="1" applyAlignment="1">
      <alignment vertical="center"/>
    </xf>
    <xf numFmtId="0" fontId="23" fillId="33" borderId="68" xfId="0" applyFont="1" applyFill="1" applyBorder="1" applyAlignment="1">
      <alignment vertical="center"/>
    </xf>
    <xf numFmtId="0" fontId="23" fillId="33" borderId="94" xfId="0" applyFont="1" applyFill="1" applyBorder="1" applyAlignment="1">
      <alignment vertical="center"/>
    </xf>
    <xf numFmtId="0" fontId="23" fillId="0" borderId="94" xfId="0" applyFont="1" applyBorder="1" applyAlignment="1">
      <alignment vertical="center"/>
    </xf>
    <xf numFmtId="0" fontId="23" fillId="0" borderId="103" xfId="0" applyFont="1" applyBorder="1" applyAlignment="1">
      <alignment vertical="center" wrapText="1"/>
    </xf>
    <xf numFmtId="167" fontId="31" fillId="0" borderId="67" xfId="1" applyNumberFormat="1" applyFont="1" applyFill="1" applyBorder="1" applyAlignment="1">
      <alignment horizontal="left" vertical="center" wrapText="1"/>
    </xf>
    <xf numFmtId="41" fontId="23" fillId="0" borderId="67" xfId="0" applyNumberFormat="1" applyFont="1" applyFill="1" applyBorder="1" applyAlignment="1">
      <alignment vertical="center"/>
    </xf>
    <xf numFmtId="0" fontId="23" fillId="0" borderId="127" xfId="0" applyFont="1" applyBorder="1" applyAlignment="1">
      <alignment horizontal="center" vertical="center"/>
    </xf>
    <xf numFmtId="0" fontId="23" fillId="0" borderId="96" xfId="0" applyFont="1" applyBorder="1" applyAlignment="1">
      <alignment vertical="center" wrapText="1"/>
    </xf>
    <xf numFmtId="0" fontId="23" fillId="0" borderId="103" xfId="0" applyFont="1" applyBorder="1" applyAlignment="1">
      <alignment vertical="center"/>
    </xf>
    <xf numFmtId="41" fontId="23" fillId="0" borderId="68" xfId="0" applyNumberFormat="1" applyFont="1" applyBorder="1" applyAlignment="1">
      <alignment vertical="center"/>
    </xf>
    <xf numFmtId="41" fontId="23" fillId="0" borderId="75" xfId="0" applyNumberFormat="1" applyFont="1" applyBorder="1" applyAlignment="1">
      <alignment vertical="center"/>
    </xf>
    <xf numFmtId="0" fontId="31" fillId="0" borderId="90" xfId="6" applyFont="1" applyBorder="1" applyAlignment="1">
      <alignment vertical="center" wrapText="1"/>
    </xf>
    <xf numFmtId="41" fontId="23" fillId="0" borderId="81" xfId="0" applyNumberFormat="1" applyFont="1" applyFill="1" applyBorder="1" applyAlignment="1">
      <alignment vertical="center"/>
    </xf>
    <xf numFmtId="0" fontId="23" fillId="0" borderId="0" xfId="0" applyFont="1" applyAlignment="1">
      <alignment horizontal="left" vertical="center" wrapText="1"/>
    </xf>
    <xf numFmtId="0" fontId="23" fillId="0" borderId="143" xfId="0" applyFont="1" applyBorder="1" applyAlignment="1">
      <alignment vertical="center"/>
    </xf>
    <xf numFmtId="0" fontId="7" fillId="17" borderId="97" xfId="0" applyFont="1" applyFill="1" applyBorder="1"/>
    <xf numFmtId="0" fontId="23" fillId="0" borderId="0" xfId="0" applyFont="1" applyBorder="1" applyAlignment="1">
      <alignment horizontal="left" vertical="center" wrapText="1"/>
    </xf>
    <xf numFmtId="0" fontId="31" fillId="0" borderId="75" xfId="1" applyNumberFormat="1" applyFont="1" applyFill="1" applyBorder="1" applyAlignment="1">
      <alignment horizontal="left" vertical="top" wrapText="1"/>
    </xf>
    <xf numFmtId="0" fontId="45" fillId="16" borderId="97" xfId="0" applyFont="1" applyFill="1" applyBorder="1" applyAlignment="1">
      <alignment vertical="center"/>
    </xf>
    <xf numFmtId="0" fontId="31" fillId="0" borderId="84" xfId="6" applyFont="1" applyFill="1" applyBorder="1" applyAlignment="1">
      <alignment vertical="center" wrapText="1"/>
    </xf>
    <xf numFmtId="0" fontId="45" fillId="16" borderId="20" xfId="0" applyFont="1" applyFill="1" applyBorder="1" applyAlignment="1">
      <alignment vertical="center"/>
    </xf>
    <xf numFmtId="0" fontId="23" fillId="0" borderId="69" xfId="0" applyFont="1" applyBorder="1" applyAlignment="1">
      <alignment horizontal="center"/>
    </xf>
    <xf numFmtId="0" fontId="32" fillId="18" borderId="154" xfId="0" applyFont="1" applyFill="1" applyBorder="1" applyAlignment="1">
      <alignment horizontal="center" vertical="center" wrapText="1"/>
    </xf>
    <xf numFmtId="0" fontId="0" fillId="25" borderId="70" xfId="0" applyFill="1" applyBorder="1"/>
    <xf numFmtId="0" fontId="0" fillId="25" borderId="72" xfId="0" applyFill="1" applyBorder="1"/>
    <xf numFmtId="0" fontId="0" fillId="25" borderId="70" xfId="0" applyFill="1" applyBorder="1" applyAlignment="1">
      <alignment vertical="center"/>
    </xf>
    <xf numFmtId="0" fontId="0" fillId="25" borderId="72" xfId="0"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25" borderId="135" xfId="0" applyFill="1" applyBorder="1" applyAlignment="1">
      <alignment horizontal="center" vertical="center"/>
    </xf>
    <xf numFmtId="0" fontId="0" fillId="25" borderId="74" xfId="0" applyFill="1" applyBorder="1"/>
    <xf numFmtId="0" fontId="0" fillId="7" borderId="72" xfId="0" applyFill="1" applyBorder="1"/>
    <xf numFmtId="0" fontId="0" fillId="25" borderId="73" xfId="0" applyFill="1" applyBorder="1" applyAlignment="1">
      <alignment vertical="center"/>
    </xf>
    <xf numFmtId="0" fontId="23" fillId="0" borderId="143" xfId="0" applyFont="1" applyBorder="1" applyAlignment="1"/>
    <xf numFmtId="0" fontId="23" fillId="0" borderId="135" xfId="0" applyFont="1" applyBorder="1" applyAlignment="1">
      <alignment vertical="center"/>
    </xf>
    <xf numFmtId="0" fontId="23" fillId="0" borderId="72" xfId="0" applyFont="1" applyBorder="1" applyAlignment="1">
      <alignment vertical="center"/>
    </xf>
    <xf numFmtId="0" fontId="23" fillId="0" borderId="73" xfId="0" applyFont="1" applyBorder="1" applyAlignment="1">
      <alignment vertical="center"/>
    </xf>
    <xf numFmtId="0" fontId="23" fillId="0" borderId="74" xfId="0" applyFont="1" applyBorder="1" applyAlignment="1">
      <alignment vertical="center"/>
    </xf>
    <xf numFmtId="0" fontId="0" fillId="0" borderId="73" xfId="0" applyBorder="1"/>
    <xf numFmtId="0" fontId="0" fillId="26" borderId="70" xfId="0" applyFill="1" applyBorder="1"/>
    <xf numFmtId="0" fontId="0" fillId="26" borderId="72" xfId="0" applyFill="1" applyBorder="1"/>
    <xf numFmtId="0" fontId="6" fillId="16" borderId="21" xfId="0" applyFont="1" applyFill="1" applyBorder="1" applyAlignment="1">
      <alignment vertical="center"/>
    </xf>
    <xf numFmtId="0" fontId="23" fillId="0" borderId="77" xfId="0" applyFont="1" applyBorder="1" applyAlignment="1">
      <alignment horizontal="left"/>
    </xf>
    <xf numFmtId="0" fontId="23" fillId="0" borderId="80" xfId="0" applyFont="1" applyBorder="1" applyAlignment="1">
      <alignment horizontal="left"/>
    </xf>
    <xf numFmtId="0" fontId="23" fillId="0" borderId="79" xfId="0" applyFont="1" applyBorder="1" applyAlignment="1">
      <alignment vertical="center" wrapText="1"/>
    </xf>
    <xf numFmtId="0" fontId="23" fillId="0" borderId="104" xfId="0" applyFont="1" applyBorder="1" applyAlignment="1">
      <alignment horizontal="left" vertical="center" wrapText="1"/>
    </xf>
    <xf numFmtId="0" fontId="23" fillId="0" borderId="78" xfId="0" applyFont="1" applyBorder="1" applyAlignment="1">
      <alignment horizontal="center" vertical="center" wrapText="1"/>
    </xf>
    <xf numFmtId="0" fontId="23" fillId="0" borderId="76" xfId="0" applyFont="1" applyBorder="1" applyAlignment="1">
      <alignment horizontal="center" vertical="center" wrapText="1"/>
    </xf>
    <xf numFmtId="0" fontId="23" fillId="0" borderId="103" xfId="0" applyFont="1" applyBorder="1" applyAlignment="1">
      <alignment horizontal="center" vertical="center" wrapText="1"/>
    </xf>
    <xf numFmtId="0" fontId="21" fillId="0" borderId="155" xfId="0" applyFont="1" applyBorder="1" applyAlignment="1">
      <alignment horizontal="center" vertical="center" wrapText="1"/>
    </xf>
    <xf numFmtId="0" fontId="21" fillId="0" borderId="156" xfId="0" applyFont="1" applyBorder="1" applyAlignment="1">
      <alignment horizontal="center" vertical="center"/>
    </xf>
    <xf numFmtId="0" fontId="21" fillId="0" borderId="156" xfId="0" applyFont="1" applyBorder="1" applyAlignment="1">
      <alignment horizontal="center" vertical="center" wrapText="1"/>
    </xf>
    <xf numFmtId="0" fontId="7" fillId="20" borderId="16" xfId="0" applyFont="1" applyFill="1" applyBorder="1"/>
    <xf numFmtId="0" fontId="23" fillId="0" borderId="21" xfId="0" applyFont="1" applyBorder="1" applyAlignment="1">
      <alignment vertical="center" wrapText="1"/>
    </xf>
    <xf numFmtId="0" fontId="0" fillId="7" borderId="79" xfId="0" applyFill="1" applyBorder="1" applyAlignment="1">
      <alignment vertical="center"/>
    </xf>
    <xf numFmtId="0" fontId="23" fillId="0" borderId="78" xfId="0" applyFont="1" applyBorder="1" applyAlignment="1">
      <alignment horizontal="left" vertical="center" wrapText="1"/>
    </xf>
    <xf numFmtId="0" fontId="23" fillId="0" borderId="103" xfId="0" applyFont="1" applyBorder="1" applyAlignment="1">
      <alignment horizontal="left" vertical="center" wrapText="1"/>
    </xf>
    <xf numFmtId="0" fontId="0" fillId="7" borderId="141" xfId="0" applyFill="1" applyBorder="1" applyAlignment="1">
      <alignment vertical="center"/>
    </xf>
    <xf numFmtId="0" fontId="0" fillId="7" borderId="153" xfId="0" applyFill="1" applyBorder="1" applyAlignment="1">
      <alignment vertical="center"/>
    </xf>
    <xf numFmtId="0" fontId="0" fillId="0" borderId="70" xfId="0" applyBorder="1" applyAlignment="1">
      <alignment vertical="center"/>
    </xf>
    <xf numFmtId="0" fontId="0" fillId="24" borderId="71" xfId="0" applyFill="1" applyBorder="1" applyAlignment="1">
      <alignment vertical="center"/>
    </xf>
    <xf numFmtId="0" fontId="0" fillId="24" borderId="68" xfId="0" applyFill="1" applyBorder="1" applyAlignment="1">
      <alignment vertical="center"/>
    </xf>
    <xf numFmtId="0" fontId="0" fillId="0" borderId="74" xfId="0" applyBorder="1" applyAlignment="1">
      <alignment vertical="center"/>
    </xf>
    <xf numFmtId="0" fontId="0" fillId="24" borderId="75" xfId="0" applyFill="1" applyBorder="1" applyAlignment="1">
      <alignment vertical="center"/>
    </xf>
    <xf numFmtId="0" fontId="23" fillId="0" borderId="84" xfId="0" applyFont="1" applyBorder="1" applyAlignment="1">
      <alignment horizontal="left" vertical="center" wrapText="1"/>
    </xf>
    <xf numFmtId="0" fontId="23" fillId="0" borderId="69" xfId="0" applyFont="1" applyBorder="1" applyAlignment="1">
      <alignment horizontal="center" vertical="center"/>
    </xf>
    <xf numFmtId="0" fontId="0" fillId="0" borderId="78" xfId="0" applyBorder="1" applyAlignment="1">
      <alignment vertical="center"/>
    </xf>
    <xf numFmtId="0" fontId="45" fillId="34" borderId="15" xfId="0" applyFont="1" applyFill="1" applyBorder="1" applyAlignment="1">
      <alignment vertical="center"/>
    </xf>
    <xf numFmtId="0" fontId="45" fillId="34" borderId="16" xfId="0" applyFont="1" applyFill="1" applyBorder="1" applyAlignment="1">
      <alignment horizontal="left" vertical="center"/>
    </xf>
    <xf numFmtId="0" fontId="45" fillId="34" borderId="20" xfId="0" applyFont="1" applyFill="1" applyBorder="1" applyAlignment="1">
      <alignment vertical="center"/>
    </xf>
    <xf numFmtId="167" fontId="48" fillId="34" borderId="15" xfId="1" applyNumberFormat="1" applyFont="1" applyFill="1" applyBorder="1" applyAlignment="1">
      <alignment horizontal="center" vertical="center" wrapText="1"/>
    </xf>
    <xf numFmtId="0" fontId="49" fillId="34" borderId="15" xfId="0" applyFont="1" applyFill="1" applyBorder="1" applyAlignment="1">
      <alignment horizontal="center" vertical="center"/>
    </xf>
    <xf numFmtId="0" fontId="45" fillId="34" borderId="16" xfId="0" applyFont="1" applyFill="1" applyBorder="1" applyAlignment="1">
      <alignment vertical="center"/>
    </xf>
    <xf numFmtId="167" fontId="31" fillId="34" borderId="15" xfId="1" applyNumberFormat="1" applyFont="1" applyFill="1" applyBorder="1" applyAlignment="1">
      <alignment horizontal="center" vertical="center" wrapText="1"/>
    </xf>
    <xf numFmtId="0" fontId="23" fillId="34" borderId="15" xfId="0" applyFont="1" applyFill="1" applyBorder="1" applyAlignment="1">
      <alignment horizontal="center" vertical="center"/>
    </xf>
    <xf numFmtId="0" fontId="45" fillId="34" borderId="15" xfId="0" applyFont="1" applyFill="1" applyBorder="1" applyAlignment="1">
      <alignment horizontal="center" vertical="center"/>
    </xf>
    <xf numFmtId="0" fontId="23" fillId="34" borderId="15" xfId="0" applyFont="1" applyFill="1" applyBorder="1" applyAlignment="1">
      <alignment vertical="center"/>
    </xf>
    <xf numFmtId="0" fontId="23" fillId="34" borderId="16" xfId="0" applyFont="1" applyFill="1" applyBorder="1" applyAlignment="1">
      <alignment vertical="center"/>
    </xf>
    <xf numFmtId="0" fontId="23" fillId="35" borderId="94" xfId="0" applyFont="1" applyFill="1" applyBorder="1" applyAlignment="1"/>
    <xf numFmtId="0" fontId="23" fillId="35" borderId="94"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7" fillId="7" borderId="0" xfId="0" applyFont="1" applyFill="1" applyBorder="1"/>
    <xf numFmtId="0" fontId="38" fillId="7" borderId="71" xfId="0" applyFont="1" applyFill="1" applyBorder="1" applyAlignment="1">
      <alignment horizontal="center" vertical="center" wrapText="1"/>
    </xf>
    <xf numFmtId="0" fontId="6" fillId="7" borderId="0" xfId="0" applyFont="1" applyFill="1" applyAlignment="1">
      <alignment vertical="center"/>
    </xf>
    <xf numFmtId="0" fontId="23" fillId="0" borderId="133" xfId="0" applyFont="1" applyBorder="1" applyAlignment="1">
      <alignment horizontal="left" vertical="center" wrapText="1"/>
    </xf>
    <xf numFmtId="0" fontId="23" fillId="0" borderId="88" xfId="0" applyFont="1" applyBorder="1"/>
    <xf numFmtId="0" fontId="23" fillId="27" borderId="162" xfId="0" applyFont="1" applyFill="1" applyBorder="1" applyAlignment="1">
      <alignment vertical="center" wrapText="1"/>
    </xf>
    <xf numFmtId="0" fontId="23" fillId="27" borderId="162" xfId="0" applyFont="1" applyFill="1" applyBorder="1" applyAlignment="1">
      <alignment vertical="center"/>
    </xf>
    <xf numFmtId="0" fontId="47" fillId="27" borderId="162" xfId="0" applyFont="1" applyFill="1" applyBorder="1" applyAlignment="1">
      <alignment vertical="center" wrapText="1"/>
    </xf>
    <xf numFmtId="0" fontId="23" fillId="0" borderId="162" xfId="0" applyFont="1" applyBorder="1" applyAlignment="1">
      <alignment horizontal="center" vertical="center"/>
    </xf>
    <xf numFmtId="0" fontId="23" fillId="0" borderId="119" xfId="0" applyFont="1" applyBorder="1" applyAlignment="1">
      <alignment horizontal="center" vertical="center"/>
    </xf>
    <xf numFmtId="3" fontId="23" fillId="0" borderId="162" xfId="0" applyNumberFormat="1" applyFont="1" applyBorder="1" applyAlignment="1">
      <alignment vertical="center"/>
    </xf>
    <xf numFmtId="0" fontId="23" fillId="0" borderId="162" xfId="0" applyFont="1" applyBorder="1" applyAlignment="1">
      <alignment vertical="center"/>
    </xf>
    <xf numFmtId="0" fontId="23" fillId="0" borderId="163" xfId="0" applyFont="1" applyBorder="1" applyAlignment="1">
      <alignment vertical="center"/>
    </xf>
    <xf numFmtId="0" fontId="23" fillId="27" borderId="164" xfId="0" applyFont="1" applyFill="1" applyBorder="1" applyAlignment="1">
      <alignment vertical="center"/>
    </xf>
    <xf numFmtId="0" fontId="23" fillId="27" borderId="166" xfId="0" applyFont="1" applyFill="1" applyBorder="1" applyAlignment="1">
      <alignment vertical="center" wrapText="1"/>
    </xf>
    <xf numFmtId="0" fontId="23" fillId="27" borderId="167" xfId="0" applyFont="1" applyFill="1" applyBorder="1" applyAlignment="1">
      <alignment horizontal="center" vertical="center"/>
    </xf>
    <xf numFmtId="0" fontId="23" fillId="27" borderId="130" xfId="0" applyFont="1" applyFill="1" applyBorder="1" applyAlignment="1">
      <alignment vertical="center"/>
    </xf>
    <xf numFmtId="0" fontId="23" fillId="27" borderId="166" xfId="0" applyFont="1" applyFill="1" applyBorder="1" applyAlignment="1">
      <alignment vertical="center"/>
    </xf>
    <xf numFmtId="0" fontId="23" fillId="27" borderId="162" xfId="0" applyFont="1" applyFill="1" applyBorder="1" applyAlignment="1">
      <alignment horizontal="center" vertical="center"/>
    </xf>
    <xf numFmtId="0" fontId="23" fillId="27" borderId="164" xfId="0" applyFont="1" applyFill="1" applyBorder="1" applyAlignment="1">
      <alignment vertical="center" wrapText="1"/>
    </xf>
    <xf numFmtId="0" fontId="23" fillId="27" borderId="167" xfId="0" applyFont="1" applyFill="1" applyBorder="1" applyAlignment="1">
      <alignment horizontal="center" vertical="center" wrapText="1"/>
    </xf>
    <xf numFmtId="0" fontId="23" fillId="27" borderId="119" xfId="0" applyFont="1" applyFill="1" applyBorder="1" applyAlignment="1">
      <alignment vertical="center" wrapText="1"/>
    </xf>
    <xf numFmtId="0" fontId="23" fillId="0" borderId="119" xfId="0" applyFont="1" applyBorder="1" applyAlignment="1">
      <alignment horizontal="center" vertical="center" wrapText="1"/>
    </xf>
    <xf numFmtId="0" fontId="23" fillId="27" borderId="168" xfId="0" applyFont="1" applyFill="1" applyBorder="1" applyAlignment="1">
      <alignment horizontal="center" vertical="center" wrapText="1"/>
    </xf>
    <xf numFmtId="0" fontId="23" fillId="27" borderId="130" xfId="0" applyFont="1" applyFill="1" applyBorder="1" applyAlignment="1">
      <alignment horizontal="center" vertical="center"/>
    </xf>
    <xf numFmtId="0" fontId="31" fillId="7" borderId="89" xfId="0" applyFont="1" applyFill="1" applyBorder="1" applyAlignment="1">
      <alignment vertical="center" wrapText="1"/>
    </xf>
    <xf numFmtId="0" fontId="23" fillId="7" borderId="67" xfId="0" applyFont="1" applyFill="1" applyBorder="1" applyAlignment="1">
      <alignment horizontal="center" vertical="center" wrapText="1"/>
    </xf>
    <xf numFmtId="0" fontId="31" fillId="7" borderId="67" xfId="0" applyFont="1" applyFill="1" applyBorder="1" applyAlignment="1">
      <alignment horizontal="left" vertical="center" wrapText="1"/>
    </xf>
    <xf numFmtId="0" fontId="45" fillId="37" borderId="20" xfId="0" applyFont="1" applyFill="1" applyBorder="1" applyAlignment="1">
      <alignment vertical="center"/>
    </xf>
    <xf numFmtId="0" fontId="45" fillId="37" borderId="15" xfId="0" applyFont="1" applyFill="1" applyBorder="1" applyAlignment="1">
      <alignment vertical="center"/>
    </xf>
    <xf numFmtId="0" fontId="45" fillId="37" borderId="16" xfId="0" applyFont="1" applyFill="1" applyBorder="1" applyAlignment="1">
      <alignment vertical="center"/>
    </xf>
    <xf numFmtId="0" fontId="23" fillId="7" borderId="89" xfId="0" applyFont="1" applyFill="1" applyBorder="1" applyAlignment="1">
      <alignment vertical="center"/>
    </xf>
    <xf numFmtId="3" fontId="23" fillId="0" borderId="67" xfId="0" applyNumberFormat="1" applyFont="1" applyBorder="1" applyAlignment="1">
      <alignment vertical="center"/>
    </xf>
    <xf numFmtId="0" fontId="32" fillId="9" borderId="20" xfId="0" applyFont="1" applyFill="1" applyBorder="1" applyAlignment="1">
      <alignment vertical="center" wrapText="1"/>
    </xf>
    <xf numFmtId="0" fontId="32" fillId="9" borderId="15" xfId="0" applyFont="1" applyFill="1" applyBorder="1" applyAlignment="1">
      <alignment vertical="center" wrapText="1"/>
    </xf>
    <xf numFmtId="3" fontId="23" fillId="0" borderId="162" xfId="0" applyNumberFormat="1" applyFont="1" applyBorder="1" applyAlignment="1">
      <alignment horizontal="center" vertical="center"/>
    </xf>
    <xf numFmtId="0" fontId="45" fillId="37" borderId="15" xfId="0" applyFont="1" applyFill="1" applyBorder="1" applyAlignment="1">
      <alignment horizontal="center" vertical="center"/>
    </xf>
    <xf numFmtId="167" fontId="40" fillId="22" borderId="1" xfId="1" applyNumberFormat="1" applyFont="1" applyFill="1" applyBorder="1" applyAlignment="1">
      <alignment horizontal="right" vertical="center"/>
    </xf>
    <xf numFmtId="0" fontId="31" fillId="0" borderId="83" xfId="6" applyFont="1" applyFill="1" applyBorder="1" applyAlignment="1">
      <alignment horizontal="left" vertical="center" wrapText="1"/>
    </xf>
    <xf numFmtId="0" fontId="40" fillId="22" borderId="1" xfId="6" applyFont="1" applyFill="1" applyBorder="1" applyAlignment="1">
      <alignment horizontal="left" vertical="center" wrapText="1"/>
    </xf>
    <xf numFmtId="0" fontId="32" fillId="9" borderId="87" xfId="0" applyFont="1" applyFill="1" applyBorder="1" applyAlignment="1">
      <alignment vertical="center" wrapText="1"/>
    </xf>
    <xf numFmtId="0" fontId="32" fillId="9" borderId="17" xfId="0" applyFont="1" applyFill="1" applyBorder="1" applyAlignment="1">
      <alignment vertical="center" wrapText="1"/>
    </xf>
    <xf numFmtId="0" fontId="32" fillId="9" borderId="16" xfId="0" applyFont="1" applyFill="1" applyBorder="1" applyAlignment="1">
      <alignment vertical="center" wrapText="1"/>
    </xf>
    <xf numFmtId="167" fontId="32" fillId="9" borderId="15" xfId="0" applyNumberFormat="1" applyFont="1" applyFill="1" applyBorder="1" applyAlignment="1">
      <alignment vertical="center" wrapText="1"/>
    </xf>
    <xf numFmtId="41" fontId="32" fillId="9" borderId="15" xfId="0" applyNumberFormat="1" applyFont="1" applyFill="1" applyBorder="1" applyAlignment="1">
      <alignment vertical="center" wrapText="1"/>
    </xf>
    <xf numFmtId="167" fontId="40" fillId="22" borderId="14" xfId="1" applyNumberFormat="1" applyFont="1" applyFill="1" applyBorder="1" applyAlignment="1">
      <alignment horizontal="center" vertical="center"/>
    </xf>
    <xf numFmtId="167" fontId="40" fillId="22" borderId="106" xfId="1" applyNumberFormat="1" applyFont="1" applyFill="1" applyBorder="1" applyAlignment="1">
      <alignment horizontal="center" vertical="center"/>
    </xf>
    <xf numFmtId="0" fontId="40" fillId="22" borderId="1" xfId="6" applyFont="1" applyFill="1" applyBorder="1" applyAlignment="1">
      <alignment horizontal="center" vertical="center" wrapText="1"/>
    </xf>
    <xf numFmtId="0" fontId="40" fillId="22" borderId="16" xfId="6" applyFont="1" applyFill="1" applyBorder="1" applyAlignment="1">
      <alignment horizontal="center" vertical="center" wrapText="1"/>
    </xf>
    <xf numFmtId="0" fontId="23" fillId="7" borderId="0" xfId="0" applyFont="1" applyFill="1" applyBorder="1" applyAlignment="1">
      <alignment vertical="center"/>
    </xf>
    <xf numFmtId="0" fontId="38" fillId="7" borderId="142" xfId="0" applyFont="1" applyFill="1" applyBorder="1" applyAlignment="1">
      <alignment vertical="center" wrapText="1"/>
    </xf>
    <xf numFmtId="0" fontId="38" fillId="7" borderId="143" xfId="0" applyFont="1" applyFill="1" applyBorder="1" applyAlignment="1">
      <alignment vertical="center" wrapText="1"/>
    </xf>
    <xf numFmtId="0" fontId="38" fillId="7" borderId="139" xfId="0" applyFont="1" applyFill="1" applyBorder="1" applyAlignment="1">
      <alignment vertical="center" wrapText="1"/>
    </xf>
    <xf numFmtId="0" fontId="23" fillId="7" borderId="16" xfId="0" applyFont="1" applyFill="1" applyBorder="1" applyAlignment="1">
      <alignment vertical="center"/>
    </xf>
    <xf numFmtId="0" fontId="31" fillId="0" borderId="1" xfId="0" applyFont="1" applyBorder="1" applyAlignment="1">
      <alignment horizontal="center" vertical="center" wrapText="1"/>
    </xf>
    <xf numFmtId="0" fontId="32" fillId="9" borderId="8" xfId="0" applyFont="1" applyFill="1" applyBorder="1" applyAlignment="1">
      <alignment horizontal="center" vertical="center" wrapText="1"/>
    </xf>
    <xf numFmtId="0" fontId="32" fillId="23" borderId="1" xfId="0" applyFont="1" applyFill="1" applyBorder="1" applyAlignment="1">
      <alignment vertical="center"/>
    </xf>
    <xf numFmtId="0" fontId="32" fillId="9" borderId="1" xfId="0" applyFont="1" applyFill="1" applyBorder="1" applyAlignment="1">
      <alignment horizontal="center" vertical="center" wrapText="1"/>
    </xf>
    <xf numFmtId="167" fontId="32" fillId="9" borderId="8" xfId="0" applyNumberFormat="1" applyFont="1" applyFill="1" applyBorder="1" applyAlignment="1">
      <alignment vertical="center" wrapText="1"/>
    </xf>
    <xf numFmtId="0" fontId="32" fillId="9" borderId="8" xfId="0" applyFont="1" applyFill="1" applyBorder="1" applyAlignment="1">
      <alignment vertical="center" wrapText="1"/>
    </xf>
    <xf numFmtId="167" fontId="32" fillId="9" borderId="1" xfId="0" applyNumberFormat="1" applyFont="1" applyFill="1" applyBorder="1" applyAlignment="1">
      <alignment vertical="center" wrapText="1"/>
    </xf>
    <xf numFmtId="0" fontId="32" fillId="9" borderId="1" xfId="0" applyFont="1" applyFill="1" applyBorder="1" applyAlignment="1">
      <alignment vertical="center" wrapText="1"/>
    </xf>
    <xf numFmtId="0" fontId="32" fillId="9" borderId="15" xfId="0" applyFont="1" applyFill="1" applyBorder="1" applyAlignment="1">
      <alignment horizontal="right" vertical="center" wrapText="1"/>
    </xf>
    <xf numFmtId="0" fontId="46" fillId="10" borderId="15" xfId="0" applyFont="1" applyFill="1" applyBorder="1"/>
    <xf numFmtId="0" fontId="46" fillId="10" borderId="0" xfId="0" applyFont="1" applyFill="1" applyAlignment="1">
      <alignment vertical="center"/>
    </xf>
    <xf numFmtId="3" fontId="45" fillId="10" borderId="8" xfId="0" applyNumberFormat="1" applyFont="1" applyFill="1" applyBorder="1" applyAlignment="1">
      <alignment horizontal="center" vertical="center"/>
    </xf>
    <xf numFmtId="3" fontId="45" fillId="10" borderId="8" xfId="0" applyNumberFormat="1" applyFont="1" applyFill="1" applyBorder="1" applyAlignment="1">
      <alignment vertical="center"/>
    </xf>
    <xf numFmtId="0" fontId="45" fillId="10" borderId="1" xfId="0" applyFont="1" applyFill="1" applyBorder="1" applyAlignment="1">
      <alignment horizontal="center" vertical="center"/>
    </xf>
    <xf numFmtId="3" fontId="45" fillId="10" borderId="1" xfId="0" applyNumberFormat="1" applyFont="1" applyFill="1" applyBorder="1" applyAlignment="1">
      <alignment horizontal="right" vertical="center"/>
    </xf>
    <xf numFmtId="3" fontId="45" fillId="10" borderId="1" xfId="0" applyNumberFormat="1" applyFont="1" applyFill="1" applyBorder="1" applyAlignment="1">
      <alignment vertical="center"/>
    </xf>
    <xf numFmtId="0" fontId="45" fillId="10" borderId="1" xfId="0" applyFont="1" applyFill="1" applyBorder="1" applyAlignment="1">
      <alignment vertical="center"/>
    </xf>
    <xf numFmtId="0" fontId="45" fillId="10" borderId="18" xfId="0" applyFont="1" applyFill="1" applyBorder="1" applyAlignment="1">
      <alignment vertical="center"/>
    </xf>
    <xf numFmtId="0" fontId="45" fillId="10" borderId="16" xfId="0" applyFont="1" applyFill="1" applyBorder="1" applyAlignment="1">
      <alignment vertical="center"/>
    </xf>
    <xf numFmtId="0" fontId="45" fillId="10" borderId="8" xfId="0" applyFont="1" applyFill="1" applyBorder="1" applyAlignment="1">
      <alignment vertical="center"/>
    </xf>
    <xf numFmtId="0" fontId="7" fillId="7" borderId="0" xfId="0" applyFont="1" applyFill="1" applyBorder="1" applyAlignment="1">
      <alignment vertical="center"/>
    </xf>
    <xf numFmtId="0" fontId="40" fillId="22" borderId="1" xfId="6" applyFont="1" applyFill="1" applyBorder="1" applyAlignment="1">
      <alignment horizontal="right" vertical="center" wrapText="1"/>
    </xf>
    <xf numFmtId="0" fontId="23" fillId="0" borderId="81" xfId="0" applyFont="1" applyBorder="1" applyAlignment="1">
      <alignment horizontal="right" vertical="center"/>
    </xf>
    <xf numFmtId="0" fontId="40" fillId="22" borderId="20" xfId="6" applyFont="1" applyFill="1" applyBorder="1" applyAlignment="1">
      <alignment horizontal="right" vertical="center" wrapText="1"/>
    </xf>
    <xf numFmtId="167" fontId="32" fillId="30" borderId="1" xfId="1" applyNumberFormat="1" applyFont="1" applyFill="1" applyBorder="1" applyAlignment="1">
      <alignment horizontal="right" vertical="center"/>
    </xf>
    <xf numFmtId="0" fontId="31" fillId="0" borderId="0" xfId="0" applyFont="1" applyBorder="1" applyAlignment="1">
      <alignment vertical="center"/>
    </xf>
    <xf numFmtId="0" fontId="1" fillId="0" borderId="0" xfId="0" applyFont="1"/>
    <xf numFmtId="0" fontId="46" fillId="7" borderId="0" xfId="0" applyFont="1" applyFill="1" applyBorder="1" applyAlignment="1">
      <alignment vertical="center"/>
    </xf>
    <xf numFmtId="167" fontId="40" fillId="30" borderId="1" xfId="1" applyNumberFormat="1" applyFont="1" applyFill="1" applyBorder="1" applyAlignment="1">
      <alignment horizontal="center" vertical="center"/>
    </xf>
    <xf numFmtId="167" fontId="32" fillId="30" borderId="14" xfId="1" applyNumberFormat="1" applyFont="1" applyFill="1" applyBorder="1" applyAlignment="1">
      <alignment horizontal="right" vertical="center"/>
    </xf>
    <xf numFmtId="167" fontId="55" fillId="29" borderId="11" xfId="1" applyNumberFormat="1" applyFont="1" applyFill="1" applyBorder="1" applyAlignment="1">
      <alignment vertical="center" wrapText="1"/>
    </xf>
    <xf numFmtId="167" fontId="55" fillId="29" borderId="12" xfId="1" applyNumberFormat="1" applyFont="1" applyFill="1" applyBorder="1" applyAlignment="1">
      <alignment vertical="center" wrapText="1"/>
    </xf>
    <xf numFmtId="167" fontId="44" fillId="29" borderId="13" xfId="0" applyNumberFormat="1" applyFont="1" applyFill="1" applyBorder="1" applyAlignment="1">
      <alignment horizontal="right" vertical="center"/>
    </xf>
    <xf numFmtId="167" fontId="44" fillId="29" borderId="12" xfId="0" applyNumberFormat="1" applyFont="1" applyFill="1" applyBorder="1" applyAlignment="1">
      <alignment horizontal="right" vertical="center"/>
    </xf>
    <xf numFmtId="167" fontId="40" fillId="32" borderId="1" xfId="1" applyNumberFormat="1" applyFont="1" applyFill="1" applyBorder="1" applyAlignment="1">
      <alignment horizontal="right" vertical="center"/>
    </xf>
    <xf numFmtId="167" fontId="40" fillId="32" borderId="106" xfId="1" applyNumberFormat="1" applyFont="1" applyFill="1" applyBorder="1" applyAlignment="1">
      <alignment horizontal="right" vertical="center"/>
    </xf>
    <xf numFmtId="167" fontId="40" fillId="32" borderId="14" xfId="1" applyNumberFormat="1" applyFont="1" applyFill="1" applyBorder="1" applyAlignment="1">
      <alignment horizontal="right" vertical="center"/>
    </xf>
    <xf numFmtId="167" fontId="32" fillId="30" borderId="14" xfId="1" applyNumberFormat="1" applyFont="1" applyFill="1" applyBorder="1" applyAlignment="1">
      <alignment horizontal="center" vertical="center"/>
    </xf>
    <xf numFmtId="167" fontId="32" fillId="30" borderId="106" xfId="1" applyNumberFormat="1" applyFont="1" applyFill="1" applyBorder="1" applyAlignment="1">
      <alignment horizontal="center" vertical="center"/>
    </xf>
    <xf numFmtId="167" fontId="32" fillId="30" borderId="1" xfId="1" applyNumberFormat="1" applyFont="1" applyFill="1" applyBorder="1" applyAlignment="1">
      <alignment horizontal="center" vertical="center"/>
    </xf>
    <xf numFmtId="167" fontId="32" fillId="30" borderId="20" xfId="1" applyNumberFormat="1" applyFont="1" applyFill="1" applyBorder="1" applyAlignment="1">
      <alignment horizontal="center" vertical="center"/>
    </xf>
    <xf numFmtId="0" fontId="23" fillId="0" borderId="69" xfId="0" applyFont="1" applyBorder="1"/>
    <xf numFmtId="167" fontId="40" fillId="32" borderId="20" xfId="1" applyNumberFormat="1" applyFont="1" applyFill="1" applyBorder="1" applyAlignment="1">
      <alignment horizontal="right" vertical="center"/>
    </xf>
    <xf numFmtId="0" fontId="40" fillId="32" borderId="16" xfId="6" applyFont="1" applyFill="1" applyBorder="1" applyAlignment="1">
      <alignment vertical="center" wrapText="1"/>
    </xf>
    <xf numFmtId="167" fontId="40" fillId="32" borderId="97" xfId="1" applyNumberFormat="1" applyFont="1" applyFill="1" applyBorder="1" applyAlignment="1">
      <alignment horizontal="right" vertical="center"/>
    </xf>
    <xf numFmtId="167" fontId="40" fillId="32" borderId="1" xfId="1" applyNumberFormat="1" applyFont="1" applyFill="1" applyBorder="1" applyAlignment="1">
      <alignment horizontal="center" vertical="center"/>
    </xf>
    <xf numFmtId="167" fontId="40" fillId="32" borderId="20" xfId="1" applyNumberFormat="1" applyFont="1" applyFill="1" applyBorder="1" applyAlignment="1">
      <alignment horizontal="center" vertical="center"/>
    </xf>
    <xf numFmtId="0" fontId="32" fillId="32" borderId="109" xfId="6" applyFont="1" applyFill="1" applyBorder="1" applyAlignment="1">
      <alignment horizontal="center" vertical="center" wrapText="1"/>
    </xf>
    <xf numFmtId="0" fontId="32" fillId="32" borderId="16" xfId="6" applyFont="1" applyFill="1" applyBorder="1" applyAlignment="1">
      <alignment horizontal="center" vertical="center" wrapText="1"/>
    </xf>
    <xf numFmtId="167" fontId="32" fillId="32" borderId="1" xfId="1" applyNumberFormat="1" applyFont="1" applyFill="1" applyBorder="1" applyAlignment="1">
      <alignment horizontal="center" vertical="center"/>
    </xf>
    <xf numFmtId="0" fontId="40" fillId="32" borderId="15" xfId="6" applyFont="1" applyFill="1" applyBorder="1" applyAlignment="1">
      <alignment vertical="center" wrapText="1"/>
    </xf>
    <xf numFmtId="0" fontId="32" fillId="32" borderId="8" xfId="6" applyFont="1" applyFill="1" applyBorder="1" applyAlignment="1">
      <alignment horizontal="center" vertical="center" wrapText="1"/>
    </xf>
    <xf numFmtId="0" fontId="32" fillId="32" borderId="20" xfId="6" applyFont="1" applyFill="1" applyBorder="1" applyAlignment="1">
      <alignment horizontal="center" vertical="center" wrapText="1"/>
    </xf>
    <xf numFmtId="0" fontId="32" fillId="32" borderId="1" xfId="6" applyFont="1" applyFill="1" applyBorder="1" applyAlignment="1">
      <alignment horizontal="center" vertical="center" wrapText="1"/>
    </xf>
    <xf numFmtId="0" fontId="40" fillId="32" borderId="1" xfId="6" applyFont="1" applyFill="1" applyBorder="1" applyAlignment="1">
      <alignment horizontal="center" vertical="center" wrapText="1"/>
    </xf>
    <xf numFmtId="0" fontId="40" fillId="32" borderId="1" xfId="6" applyFont="1" applyFill="1" applyBorder="1" applyAlignment="1">
      <alignment vertical="center" wrapText="1"/>
    </xf>
    <xf numFmtId="0" fontId="23" fillId="7" borderId="79" xfId="0" applyFont="1" applyFill="1" applyBorder="1"/>
    <xf numFmtId="0" fontId="23" fillId="7" borderId="78" xfId="0" applyFont="1" applyFill="1" applyBorder="1"/>
    <xf numFmtId="0" fontId="23" fillId="7" borderId="69" xfId="0" applyFont="1" applyFill="1" applyBorder="1"/>
    <xf numFmtId="0" fontId="2" fillId="0" borderId="0" xfId="0" applyFont="1" applyBorder="1" applyAlignment="1">
      <alignment horizontal="center" vertical="center"/>
    </xf>
    <xf numFmtId="167" fontId="40" fillId="32" borderId="14" xfId="1" applyNumberFormat="1" applyFont="1" applyFill="1" applyBorder="1" applyAlignment="1">
      <alignment horizontal="center" vertical="center"/>
    </xf>
    <xf numFmtId="0" fontId="23" fillId="0" borderId="133" xfId="0" applyFont="1" applyBorder="1" applyAlignment="1">
      <alignment vertical="center" wrapText="1"/>
    </xf>
    <xf numFmtId="0" fontId="23" fillId="0" borderId="121" xfId="0" applyFont="1" applyBorder="1" applyAlignment="1">
      <alignment vertical="center" wrapText="1"/>
    </xf>
    <xf numFmtId="0" fontId="23" fillId="0" borderId="161" xfId="0" applyFont="1" applyBorder="1" applyAlignment="1">
      <alignment vertical="center" wrapText="1"/>
    </xf>
    <xf numFmtId="0" fontId="31" fillId="0" borderId="102" xfId="6" applyFont="1" applyBorder="1" applyAlignment="1">
      <alignment horizontal="left" vertical="center" wrapText="1"/>
    </xf>
    <xf numFmtId="0" fontId="23" fillId="0" borderId="132" xfId="0" applyFont="1" applyBorder="1" applyAlignment="1">
      <alignment vertical="center" wrapText="1"/>
    </xf>
    <xf numFmtId="0" fontId="23" fillId="0" borderId="121" xfId="0" applyFont="1" applyBorder="1" applyAlignment="1">
      <alignment wrapText="1"/>
    </xf>
    <xf numFmtId="167" fontId="31" fillId="0" borderId="133" xfId="1" applyNumberFormat="1" applyFont="1" applyFill="1" applyBorder="1" applyAlignment="1">
      <alignment vertical="center" wrapText="1"/>
    </xf>
    <xf numFmtId="167" fontId="31" fillId="0" borderId="121" xfId="1" applyNumberFormat="1" applyFont="1" applyFill="1" applyBorder="1" applyAlignment="1">
      <alignment vertical="center" wrapText="1"/>
    </xf>
    <xf numFmtId="167" fontId="31" fillId="0" borderId="132" xfId="1" applyNumberFormat="1" applyFont="1" applyFill="1" applyBorder="1" applyAlignment="1">
      <alignment vertical="center" wrapText="1"/>
    </xf>
    <xf numFmtId="167" fontId="31" fillId="0" borderId="126" xfId="1" applyNumberFormat="1" applyFont="1" applyFill="1" applyBorder="1" applyAlignment="1">
      <alignment vertical="center" wrapText="1"/>
    </xf>
    <xf numFmtId="0" fontId="32" fillId="22" borderId="1" xfId="6" applyFont="1" applyFill="1" applyBorder="1" applyAlignment="1">
      <alignment horizontal="center" vertical="center" wrapText="1"/>
    </xf>
    <xf numFmtId="0" fontId="32" fillId="9" borderId="87"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1" fillId="0" borderId="134" xfId="6" applyFont="1" applyBorder="1" applyAlignment="1">
      <alignment horizontal="left" vertical="center" wrapText="1"/>
    </xf>
    <xf numFmtId="0" fontId="31" fillId="0" borderId="121" xfId="6" applyFont="1" applyBorder="1" applyAlignment="1">
      <alignment horizontal="left" vertical="center" wrapText="1"/>
    </xf>
    <xf numFmtId="0" fontId="31" fillId="0" borderId="161" xfId="6" applyFont="1" applyBorder="1" applyAlignment="1">
      <alignment horizontal="left" vertical="center" wrapText="1"/>
    </xf>
    <xf numFmtId="0" fontId="31" fillId="0" borderId="133" xfId="6" applyFont="1" applyBorder="1" applyAlignment="1">
      <alignment horizontal="left" vertical="center" wrapText="1"/>
    </xf>
    <xf numFmtId="0" fontId="31" fillId="0" borderId="129" xfId="6" applyFont="1" applyBorder="1" applyAlignment="1">
      <alignment horizontal="left" vertical="center" wrapText="1"/>
    </xf>
    <xf numFmtId="0" fontId="31" fillId="0" borderId="132" xfId="6" applyFont="1" applyBorder="1" applyAlignment="1">
      <alignment horizontal="left" vertical="center" wrapText="1"/>
    </xf>
    <xf numFmtId="0" fontId="45" fillId="10" borderId="87" xfId="0" applyFont="1" applyFill="1" applyBorder="1" applyAlignment="1">
      <alignment horizontal="center" vertical="center"/>
    </xf>
    <xf numFmtId="0" fontId="45" fillId="10" borderId="20" xfId="0" applyFont="1" applyFill="1" applyBorder="1" applyAlignment="1">
      <alignment horizontal="center" vertical="center"/>
    </xf>
    <xf numFmtId="0" fontId="31" fillId="0" borderId="128" xfId="6" applyFont="1" applyBorder="1" applyAlignment="1">
      <alignment horizontal="left" vertical="center" wrapText="1"/>
    </xf>
    <xf numFmtId="0" fontId="32" fillId="30" borderId="8" xfId="6" applyFont="1" applyFill="1" applyBorder="1" applyAlignment="1">
      <alignment horizontal="center" vertical="center" wrapText="1"/>
    </xf>
    <xf numFmtId="0" fontId="27" fillId="0" borderId="69" xfId="0" applyFont="1" applyBorder="1" applyAlignment="1">
      <alignment horizontal="center"/>
    </xf>
    <xf numFmtId="0" fontId="32" fillId="30" borderId="1" xfId="6" applyFont="1" applyFill="1" applyBorder="1" applyAlignment="1">
      <alignment horizontal="center" vertical="center" wrapText="1"/>
    </xf>
    <xf numFmtId="0" fontId="27" fillId="0" borderId="71" xfId="0" applyFont="1" applyBorder="1" applyAlignment="1">
      <alignment horizontal="center"/>
    </xf>
    <xf numFmtId="0" fontId="27" fillId="0" borderId="68" xfId="0" applyFont="1" applyBorder="1" applyAlignment="1">
      <alignment horizontal="center"/>
    </xf>
    <xf numFmtId="0" fontId="27" fillId="0" borderId="88" xfId="0" applyFont="1" applyBorder="1" applyAlignment="1">
      <alignment horizontal="center"/>
    </xf>
    <xf numFmtId="0" fontId="45" fillId="7" borderId="0" xfId="0" applyFont="1" applyFill="1" applyBorder="1" applyAlignment="1">
      <alignment vertical="center"/>
    </xf>
    <xf numFmtId="0" fontId="45" fillId="7" borderId="150" xfId="0" applyFont="1" applyFill="1" applyBorder="1" applyAlignment="1">
      <alignment vertical="center"/>
    </xf>
    <xf numFmtId="0" fontId="45" fillId="7" borderId="134" xfId="0" applyFont="1" applyFill="1" applyBorder="1" applyAlignment="1">
      <alignment vertical="center"/>
    </xf>
    <xf numFmtId="0" fontId="45" fillId="7" borderId="121" xfId="0" applyFont="1" applyFill="1" applyBorder="1" applyAlignment="1">
      <alignment vertical="center"/>
    </xf>
    <xf numFmtId="0" fontId="23" fillId="7" borderId="163" xfId="0" applyFont="1" applyFill="1" applyBorder="1" applyAlignment="1">
      <alignment vertical="center"/>
    </xf>
    <xf numFmtId="0" fontId="23" fillId="7" borderId="150" xfId="0" applyFont="1" applyFill="1" applyBorder="1" applyAlignment="1">
      <alignment vertical="center"/>
    </xf>
    <xf numFmtId="0" fontId="45" fillId="38" borderId="20" xfId="0" applyFont="1" applyFill="1" applyBorder="1" applyAlignment="1">
      <alignment vertical="center"/>
    </xf>
    <xf numFmtId="0" fontId="45" fillId="38" borderId="15" xfId="0" applyFont="1" applyFill="1" applyBorder="1" applyAlignment="1">
      <alignment vertical="center"/>
    </xf>
    <xf numFmtId="0" fontId="31" fillId="7" borderId="68" xfId="0" applyFont="1" applyFill="1" applyBorder="1" applyAlignment="1">
      <alignment horizontal="center" vertical="center" wrapText="1"/>
    </xf>
    <xf numFmtId="168" fontId="23" fillId="0" borderId="118" xfId="0" applyNumberFormat="1" applyFont="1" applyBorder="1" applyAlignment="1">
      <alignment horizontal="center" vertical="center" wrapText="1"/>
    </xf>
    <xf numFmtId="0" fontId="23" fillId="0" borderId="162" xfId="0" applyFont="1" applyBorder="1" applyAlignment="1">
      <alignment horizontal="center" vertical="center" wrapText="1"/>
    </xf>
    <xf numFmtId="0" fontId="45" fillId="38" borderId="16" xfId="0" applyFont="1" applyFill="1" applyBorder="1" applyAlignment="1">
      <alignment vertical="center"/>
    </xf>
    <xf numFmtId="0" fontId="45" fillId="38" borderId="1" xfId="0" applyFont="1" applyFill="1" applyBorder="1" applyAlignment="1">
      <alignment horizontal="center" vertical="center"/>
    </xf>
    <xf numFmtId="3" fontId="45" fillId="38" borderId="1" xfId="0" applyNumberFormat="1" applyFont="1" applyFill="1" applyBorder="1" applyAlignment="1">
      <alignment vertical="center"/>
    </xf>
    <xf numFmtId="0" fontId="45" fillId="38" borderId="1" xfId="0" applyFont="1" applyFill="1" applyBorder="1" applyAlignment="1">
      <alignment vertical="center"/>
    </xf>
    <xf numFmtId="3" fontId="45" fillId="38" borderId="1" xfId="0" applyNumberFormat="1" applyFont="1" applyFill="1" applyBorder="1" applyAlignment="1">
      <alignment horizontal="right" vertical="center"/>
    </xf>
    <xf numFmtId="0" fontId="23" fillId="0" borderId="130" xfId="0" applyFont="1" applyBorder="1" applyAlignment="1">
      <alignment horizontal="right" vertical="center"/>
    </xf>
    <xf numFmtId="0" fontId="23" fillId="0" borderId="118" xfId="0" applyFont="1" applyBorder="1" applyAlignment="1">
      <alignment horizontal="right" vertical="center"/>
    </xf>
    <xf numFmtId="0" fontId="23" fillId="0" borderId="162" xfId="0" applyFont="1" applyBorder="1" applyAlignment="1">
      <alignment horizontal="right" vertical="center"/>
    </xf>
    <xf numFmtId="0" fontId="32" fillId="22" borderId="14" xfId="6" applyFont="1" applyFill="1" applyBorder="1" applyAlignment="1">
      <alignment horizontal="center" vertical="center" wrapText="1"/>
    </xf>
    <xf numFmtId="167" fontId="54" fillId="8" borderId="12" xfId="0" applyNumberFormat="1" applyFont="1" applyFill="1" applyBorder="1" applyAlignment="1">
      <alignment horizontal="right" vertical="center"/>
    </xf>
    <xf numFmtId="167" fontId="54" fillId="8" borderId="13" xfId="0" applyNumberFormat="1" applyFont="1" applyFill="1" applyBorder="1" applyAlignment="1">
      <alignment horizontal="left" vertical="center"/>
    </xf>
    <xf numFmtId="0" fontId="45" fillId="38" borderId="106" xfId="0" applyFont="1" applyFill="1" applyBorder="1" applyAlignment="1">
      <alignment vertical="center"/>
    </xf>
    <xf numFmtId="0" fontId="45" fillId="38" borderId="97" xfId="0" applyFont="1" applyFill="1" applyBorder="1" applyAlignment="1">
      <alignment vertical="center"/>
    </xf>
    <xf numFmtId="0" fontId="45" fillId="38" borderId="109" xfId="0" applyFont="1" applyFill="1" applyBorder="1" applyAlignment="1">
      <alignment vertical="center"/>
    </xf>
    <xf numFmtId="0" fontId="45" fillId="38" borderId="14" xfId="0" applyFont="1" applyFill="1" applyBorder="1" applyAlignment="1">
      <alignment horizontal="center" vertical="center"/>
    </xf>
    <xf numFmtId="3" fontId="45" fillId="38" borderId="14" xfId="0" applyNumberFormat="1" applyFont="1" applyFill="1" applyBorder="1" applyAlignment="1">
      <alignment vertical="center"/>
    </xf>
    <xf numFmtId="0" fontId="45" fillId="38" borderId="14" xfId="0" applyFont="1" applyFill="1" applyBorder="1" applyAlignment="1">
      <alignment vertical="center"/>
    </xf>
    <xf numFmtId="0" fontId="55" fillId="36" borderId="11" xfId="0" applyFont="1" applyFill="1" applyBorder="1" applyAlignment="1">
      <alignment vertical="center"/>
    </xf>
    <xf numFmtId="0" fontId="45" fillId="36" borderId="12" xfId="0" applyFont="1" applyFill="1" applyBorder="1" applyAlignment="1">
      <alignment vertical="center"/>
    </xf>
    <xf numFmtId="0" fontId="45" fillId="36" borderId="12" xfId="0" applyFont="1" applyFill="1" applyBorder="1" applyAlignment="1">
      <alignment horizontal="center" vertical="center"/>
    </xf>
    <xf numFmtId="3" fontId="45" fillId="36" borderId="12" xfId="0" applyNumberFormat="1" applyFont="1" applyFill="1" applyBorder="1" applyAlignment="1">
      <alignment vertical="center"/>
    </xf>
    <xf numFmtId="0" fontId="45" fillId="36" borderId="13" xfId="0" applyFont="1" applyFill="1" applyBorder="1" applyAlignment="1">
      <alignment vertical="center"/>
    </xf>
    <xf numFmtId="0" fontId="32" fillId="32" borderId="20" xfId="6" applyFont="1" applyFill="1" applyBorder="1" applyAlignment="1">
      <alignment horizontal="center" vertical="center" wrapText="1"/>
    </xf>
    <xf numFmtId="0" fontId="32" fillId="32" borderId="16" xfId="6" applyFont="1" applyFill="1" applyBorder="1" applyAlignment="1">
      <alignment horizontal="center" vertical="center" wrapText="1"/>
    </xf>
    <xf numFmtId="0" fontId="23" fillId="0" borderId="132" xfId="0" applyFont="1" applyBorder="1" applyAlignment="1">
      <alignment vertical="center"/>
    </xf>
    <xf numFmtId="0" fontId="23" fillId="7" borderId="71" xfId="0" applyFont="1" applyFill="1" applyBorder="1" applyAlignment="1">
      <alignment horizontal="center"/>
    </xf>
    <xf numFmtId="0" fontId="23" fillId="7" borderId="68" xfId="0" applyFont="1" applyFill="1" applyBorder="1" applyAlignment="1">
      <alignment horizontal="center"/>
    </xf>
    <xf numFmtId="0" fontId="23" fillId="7" borderId="69" xfId="0" applyFont="1" applyFill="1" applyBorder="1" applyAlignment="1">
      <alignment horizontal="center"/>
    </xf>
    <xf numFmtId="0" fontId="23" fillId="0" borderId="68" xfId="0" applyFont="1" applyFill="1" applyBorder="1" applyAlignment="1">
      <alignment horizontal="center" vertical="center"/>
    </xf>
    <xf numFmtId="0" fontId="32" fillId="23" borderId="81" xfId="0" applyFont="1" applyFill="1" applyBorder="1" applyAlignment="1">
      <alignment vertical="center"/>
    </xf>
    <xf numFmtId="0" fontId="31" fillId="0" borderId="95" xfId="0" applyFont="1" applyBorder="1" applyAlignment="1">
      <alignment horizontal="center" vertical="center" wrapText="1"/>
    </xf>
    <xf numFmtId="0" fontId="23" fillId="0" borderId="86" xfId="0" applyFont="1" applyBorder="1" applyAlignment="1">
      <alignment horizontal="center" vertical="center"/>
    </xf>
    <xf numFmtId="0" fontId="23" fillId="0" borderId="71"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81" xfId="0" applyFont="1" applyBorder="1" applyAlignment="1">
      <alignment horizontal="center" vertical="center" wrapText="1"/>
    </xf>
    <xf numFmtId="0" fontId="31" fillId="7" borderId="71" xfId="6" applyFont="1" applyFill="1" applyBorder="1" applyAlignment="1">
      <alignment vertical="center" wrapText="1"/>
    </xf>
    <xf numFmtId="0" fontId="23" fillId="0" borderId="94" xfId="0" applyFont="1" applyBorder="1" applyAlignment="1">
      <alignment horizontal="left" vertical="center" wrapText="1"/>
    </xf>
    <xf numFmtId="0" fontId="23" fillId="0" borderId="88" xfId="0" applyFont="1" applyBorder="1" applyAlignment="1">
      <alignment horizontal="center" vertical="center"/>
    </xf>
    <xf numFmtId="0" fontId="23" fillId="0" borderId="94" xfId="0" applyFont="1" applyBorder="1" applyAlignment="1">
      <alignment horizontal="center" vertical="center"/>
    </xf>
    <xf numFmtId="0" fontId="23" fillId="0" borderId="95" xfId="0" applyFont="1" applyBorder="1" applyAlignment="1">
      <alignment horizontal="center" vertical="center"/>
    </xf>
    <xf numFmtId="167" fontId="31" fillId="0" borderId="68" xfId="1" applyNumberFormat="1" applyFont="1" applyFill="1" applyBorder="1" applyAlignment="1">
      <alignment horizontal="left" vertical="center" wrapText="1"/>
    </xf>
    <xf numFmtId="167" fontId="31" fillId="0" borderId="88" xfId="1" applyNumberFormat="1" applyFont="1" applyFill="1" applyBorder="1" applyAlignment="1">
      <alignment horizontal="left" vertical="center" wrapText="1"/>
    </xf>
    <xf numFmtId="167" fontId="31" fillId="0" borderId="94" xfId="1" applyNumberFormat="1" applyFont="1" applyFill="1" applyBorder="1" applyAlignment="1">
      <alignment horizontal="left" vertical="center" wrapText="1"/>
    </xf>
    <xf numFmtId="167" fontId="31" fillId="0" borderId="95" xfId="1" applyNumberFormat="1" applyFont="1" applyFill="1" applyBorder="1" applyAlignment="1">
      <alignment horizontal="left" vertical="center" wrapText="1"/>
    </xf>
    <xf numFmtId="0" fontId="23" fillId="0" borderId="121" xfId="0" applyFont="1" applyBorder="1" applyAlignment="1">
      <alignment horizontal="left" vertical="center" wrapText="1"/>
    </xf>
    <xf numFmtId="0" fontId="23" fillId="0" borderId="132" xfId="0" applyFont="1" applyBorder="1" applyAlignment="1">
      <alignment horizontal="left" vertical="center" wrapText="1"/>
    </xf>
    <xf numFmtId="0" fontId="23" fillId="0" borderId="88"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95" xfId="0" applyFont="1" applyBorder="1" applyAlignment="1">
      <alignment horizontal="center" vertical="center" wrapText="1"/>
    </xf>
    <xf numFmtId="0" fontId="23" fillId="0" borderId="67" xfId="0" applyFont="1" applyBorder="1" applyAlignment="1">
      <alignment horizontal="center" vertical="center"/>
    </xf>
    <xf numFmtId="167" fontId="31" fillId="0" borderId="71" xfId="1" applyNumberFormat="1" applyFont="1" applyFill="1" applyBorder="1" applyAlignment="1">
      <alignment horizontal="center" vertical="center" wrapText="1"/>
    </xf>
    <xf numFmtId="3" fontId="23" fillId="0" borderId="88" xfId="0" applyNumberFormat="1" applyFont="1" applyFill="1" applyBorder="1" applyAlignment="1">
      <alignment horizontal="center" vertical="center" wrapText="1"/>
    </xf>
    <xf numFmtId="3" fontId="23" fillId="0" borderId="94" xfId="0" applyNumberFormat="1" applyFont="1" applyFill="1" applyBorder="1" applyAlignment="1">
      <alignment horizontal="center" vertical="center" wrapText="1"/>
    </xf>
    <xf numFmtId="3" fontId="23" fillId="0" borderId="95" xfId="0" applyNumberFormat="1" applyFont="1" applyFill="1" applyBorder="1" applyAlignment="1">
      <alignment horizontal="center" vertical="center" wrapText="1"/>
    </xf>
    <xf numFmtId="0" fontId="23" fillId="0" borderId="92"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92" xfId="0" applyFont="1" applyBorder="1" applyAlignment="1">
      <alignment horizontal="left" vertical="center" wrapText="1"/>
    </xf>
    <xf numFmtId="0" fontId="23" fillId="0" borderId="76" xfId="0" applyFont="1" applyBorder="1" applyAlignment="1">
      <alignment horizontal="left" vertical="center" wrapText="1"/>
    </xf>
    <xf numFmtId="167" fontId="31" fillId="0" borderId="142" xfId="1" applyNumberFormat="1" applyFont="1" applyFill="1" applyBorder="1" applyAlignment="1">
      <alignment horizontal="center" vertical="center" wrapText="1"/>
    </xf>
    <xf numFmtId="167" fontId="31" fillId="0" borderId="143" xfId="1" applyNumberFormat="1" applyFont="1" applyFill="1" applyBorder="1" applyAlignment="1">
      <alignment horizontal="center" vertical="center" wrapText="1"/>
    </xf>
    <xf numFmtId="167" fontId="31" fillId="0" borderId="139" xfId="1" applyNumberFormat="1" applyFont="1" applyFill="1" applyBorder="1" applyAlignment="1">
      <alignment horizontal="center" vertical="center" wrapText="1"/>
    </xf>
    <xf numFmtId="0" fontId="23" fillId="0" borderId="67" xfId="0" applyFont="1" applyBorder="1" applyAlignment="1">
      <alignment horizontal="left" vertical="center" wrapText="1"/>
    </xf>
    <xf numFmtId="0" fontId="23" fillId="0" borderId="69" xfId="0" applyFont="1" applyBorder="1" applyAlignment="1">
      <alignment horizontal="center" vertical="center"/>
    </xf>
    <xf numFmtId="0" fontId="23" fillId="0" borderId="127" xfId="0" applyFont="1" applyBorder="1" applyAlignment="1">
      <alignment horizontal="center" vertical="center" wrapText="1"/>
    </xf>
    <xf numFmtId="167" fontId="31" fillId="0" borderId="67" xfId="1" applyNumberFormat="1" applyFont="1" applyFill="1" applyBorder="1" applyAlignment="1">
      <alignment horizontal="left" vertical="center" wrapText="1"/>
    </xf>
    <xf numFmtId="0" fontId="23" fillId="0" borderId="81" xfId="0" applyFont="1" applyBorder="1" applyAlignment="1">
      <alignment horizontal="center" vertical="center"/>
    </xf>
    <xf numFmtId="0" fontId="23" fillId="0" borderId="71"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75" xfId="0" applyFont="1" applyBorder="1" applyAlignment="1">
      <alignment horizontal="center" vertical="center" wrapText="1"/>
    </xf>
    <xf numFmtId="167" fontId="31" fillId="0" borderId="71" xfId="1" applyNumberFormat="1" applyFont="1" applyFill="1" applyBorder="1" applyAlignment="1">
      <alignment vertical="center" wrapText="1"/>
    </xf>
    <xf numFmtId="0" fontId="45" fillId="39" borderId="17" xfId="0" applyFont="1" applyFill="1" applyBorder="1" applyAlignment="1">
      <alignment vertical="center"/>
    </xf>
    <xf numFmtId="0" fontId="32" fillId="39" borderId="17" xfId="0" applyFont="1" applyFill="1" applyBorder="1" applyAlignment="1">
      <alignment vertical="center"/>
    </xf>
    <xf numFmtId="0" fontId="32" fillId="39" borderId="20" xfId="0" applyFont="1" applyFill="1" applyBorder="1" applyAlignment="1">
      <alignment vertical="center"/>
    </xf>
    <xf numFmtId="0" fontId="32" fillId="39" borderId="15" xfId="0" applyFont="1" applyFill="1" applyBorder="1" applyAlignment="1">
      <alignment horizontal="center" vertical="center"/>
    </xf>
    <xf numFmtId="0" fontId="32" fillId="39" borderId="15" xfId="0" applyFont="1" applyFill="1" applyBorder="1" applyAlignment="1">
      <alignment vertical="center"/>
    </xf>
    <xf numFmtId="41" fontId="23" fillId="0" borderId="94" xfId="2" applyFont="1" applyFill="1" applyBorder="1" applyAlignment="1">
      <alignment vertical="center"/>
    </xf>
    <xf numFmtId="0" fontId="23" fillId="0" borderId="0" xfId="0" applyFont="1" applyBorder="1" applyAlignment="1">
      <alignment horizontal="center" vertical="center"/>
    </xf>
    <xf numFmtId="167" fontId="2" fillId="39" borderId="126" xfId="1" applyNumberFormat="1" applyFont="1" applyFill="1" applyBorder="1" applyAlignment="1">
      <alignment horizontal="center" vertical="center" wrapText="1"/>
    </xf>
    <xf numFmtId="0" fontId="31" fillId="39" borderId="15" xfId="0" applyFont="1" applyFill="1" applyBorder="1" applyAlignment="1">
      <alignment horizontal="center" vertical="center"/>
    </xf>
    <xf numFmtId="0" fontId="31" fillId="39" borderId="15" xfId="0" applyFont="1" applyFill="1" applyBorder="1" applyAlignment="1">
      <alignment vertical="center"/>
    </xf>
    <xf numFmtId="167" fontId="31" fillId="39" borderId="15" xfId="1" applyNumberFormat="1" applyFont="1" applyFill="1" applyBorder="1" applyAlignment="1">
      <alignment horizontal="center" vertical="center" wrapText="1"/>
    </xf>
    <xf numFmtId="0" fontId="23" fillId="0" borderId="127" xfId="0" applyFont="1" applyBorder="1" applyAlignment="1"/>
    <xf numFmtId="0" fontId="23" fillId="0" borderId="127" xfId="0" applyFont="1" applyBorder="1" applyAlignment="1">
      <alignment vertical="center"/>
    </xf>
    <xf numFmtId="0" fontId="23" fillId="0" borderId="134" xfId="0" applyFont="1" applyBorder="1" applyAlignment="1">
      <alignment vertical="center"/>
    </xf>
    <xf numFmtId="0" fontId="23" fillId="0" borderId="121" xfId="0" applyFont="1" applyBorder="1" applyAlignment="1">
      <alignment vertical="center"/>
    </xf>
    <xf numFmtId="0" fontId="23" fillId="0" borderId="161" xfId="0" applyFont="1" applyBorder="1" applyAlignment="1">
      <alignment vertical="center"/>
    </xf>
    <xf numFmtId="0" fontId="23" fillId="33" borderId="121" xfId="0" applyFont="1" applyFill="1" applyBorder="1" applyAlignment="1">
      <alignment vertical="center"/>
    </xf>
    <xf numFmtId="0" fontId="45" fillId="39" borderId="87" xfId="0" applyFont="1" applyFill="1" applyBorder="1" applyAlignment="1">
      <alignment vertical="center"/>
    </xf>
    <xf numFmtId="0" fontId="23" fillId="0" borderId="96" xfId="0" applyFont="1" applyBorder="1" applyAlignment="1">
      <alignment vertical="top" wrapText="1"/>
    </xf>
    <xf numFmtId="0" fontId="31" fillId="39" borderId="1" xfId="0" applyFont="1" applyFill="1" applyBorder="1" applyAlignment="1">
      <alignment vertical="center"/>
    </xf>
    <xf numFmtId="0" fontId="23" fillId="0" borderId="110" xfId="0" applyFont="1" applyBorder="1" applyAlignment="1">
      <alignment vertical="center" wrapText="1"/>
    </xf>
    <xf numFmtId="0" fontId="23" fillId="0" borderId="101" xfId="0" applyFont="1" applyBorder="1" applyAlignment="1">
      <alignment vertical="center"/>
    </xf>
    <xf numFmtId="0" fontId="23" fillId="0" borderId="96" xfId="0" applyFont="1" applyBorder="1" applyAlignment="1">
      <alignment vertical="center"/>
    </xf>
    <xf numFmtId="0" fontId="32" fillId="39" borderId="1" xfId="0" applyFont="1" applyFill="1" applyBorder="1" applyAlignment="1">
      <alignment vertical="center"/>
    </xf>
    <xf numFmtId="0" fontId="23" fillId="0" borderId="110" xfId="0" applyFont="1" applyBorder="1" applyAlignment="1">
      <alignment vertical="center"/>
    </xf>
    <xf numFmtId="0" fontId="23" fillId="0" borderId="105" xfId="0" applyFont="1" applyBorder="1" applyAlignment="1">
      <alignment vertical="center"/>
    </xf>
    <xf numFmtId="0" fontId="23" fillId="0" borderId="134" xfId="0" applyFont="1" applyBorder="1" applyAlignment="1">
      <alignment horizontal="center" vertical="center" wrapText="1"/>
    </xf>
    <xf numFmtId="0" fontId="23" fillId="0" borderId="121" xfId="0" applyFont="1" applyBorder="1" applyAlignment="1">
      <alignment horizontal="center" vertical="center" wrapText="1"/>
    </xf>
    <xf numFmtId="0" fontId="23" fillId="0" borderId="161" xfId="0" applyFont="1" applyBorder="1" applyAlignment="1">
      <alignment horizontal="center" vertical="center" wrapText="1"/>
    </xf>
    <xf numFmtId="0" fontId="23" fillId="0" borderId="126" xfId="0" applyFont="1" applyBorder="1" applyAlignment="1">
      <alignment vertical="center" wrapText="1"/>
    </xf>
    <xf numFmtId="0" fontId="23" fillId="0" borderId="132" xfId="0" applyFont="1" applyBorder="1" applyAlignment="1">
      <alignment horizontal="center" vertical="center" wrapText="1"/>
    </xf>
    <xf numFmtId="0" fontId="23" fillId="0" borderId="134" xfId="0" applyFont="1" applyBorder="1" applyAlignment="1">
      <alignment horizontal="left" vertical="center" wrapText="1"/>
    </xf>
    <xf numFmtId="0" fontId="23" fillId="0" borderId="93" xfId="0" applyFont="1" applyBorder="1" applyAlignment="1"/>
    <xf numFmtId="0" fontId="31" fillId="39" borderId="20" xfId="0" applyFont="1" applyFill="1" applyBorder="1" applyAlignment="1">
      <alignment vertical="center"/>
    </xf>
    <xf numFmtId="0" fontId="23" fillId="33" borderId="93" xfId="0" applyFont="1" applyFill="1" applyBorder="1" applyAlignment="1">
      <alignment vertical="center"/>
    </xf>
    <xf numFmtId="0" fontId="23" fillId="0" borderId="89" xfId="0" applyFont="1" applyBorder="1" applyAlignment="1">
      <alignment vertical="center"/>
    </xf>
    <xf numFmtId="0" fontId="23" fillId="0" borderId="82" xfId="0" applyFont="1" applyBorder="1" applyAlignment="1">
      <alignment vertical="center"/>
    </xf>
    <xf numFmtId="0" fontId="23" fillId="0" borderId="90" xfId="0" applyFont="1" applyBorder="1" applyAlignment="1">
      <alignment vertical="center"/>
    </xf>
    <xf numFmtId="0" fontId="23" fillId="0" borderId="93" xfId="0" applyFont="1" applyBorder="1" applyAlignment="1">
      <alignment vertical="center"/>
    </xf>
    <xf numFmtId="0" fontId="23" fillId="33" borderId="89" xfId="0" applyFont="1" applyFill="1" applyBorder="1" applyAlignment="1">
      <alignment vertical="center"/>
    </xf>
    <xf numFmtId="0" fontId="23" fillId="33" borderId="82" xfId="0" applyFont="1" applyFill="1" applyBorder="1" applyAlignment="1">
      <alignment vertical="center"/>
    </xf>
    <xf numFmtId="0" fontId="23" fillId="0" borderId="84" xfId="0" applyFont="1" applyBorder="1" applyAlignment="1">
      <alignment vertical="center"/>
    </xf>
    <xf numFmtId="3" fontId="23" fillId="0" borderId="71" xfId="0" applyNumberFormat="1" applyFont="1" applyBorder="1" applyAlignment="1">
      <alignment horizontal="center" vertical="center"/>
    </xf>
    <xf numFmtId="0" fontId="23" fillId="40" borderId="71" xfId="0" applyFont="1" applyFill="1" applyBorder="1"/>
    <xf numFmtId="0" fontId="23" fillId="41" borderId="71" xfId="0" applyFont="1" applyFill="1" applyBorder="1"/>
    <xf numFmtId="0" fontId="23" fillId="0" borderId="79" xfId="0" applyFont="1" applyBorder="1"/>
    <xf numFmtId="0" fontId="45" fillId="21" borderId="20" xfId="0" applyFont="1" applyFill="1" applyBorder="1" applyAlignment="1">
      <alignment vertical="center"/>
    </xf>
    <xf numFmtId="0" fontId="46" fillId="21" borderId="15" xfId="0" applyFont="1" applyFill="1" applyBorder="1"/>
    <xf numFmtId="0" fontId="46" fillId="21" borderId="16" xfId="0" applyFont="1" applyFill="1" applyBorder="1"/>
    <xf numFmtId="0" fontId="23" fillId="23" borderId="16" xfId="0" applyFont="1" applyFill="1" applyBorder="1"/>
    <xf numFmtId="0" fontId="31" fillId="0" borderId="71" xfId="0" applyFont="1" applyFill="1" applyBorder="1" applyAlignment="1">
      <alignment horizontal="center" vertical="center"/>
    </xf>
    <xf numFmtId="0" fontId="31" fillId="0" borderId="75" xfId="0" applyFont="1" applyFill="1" applyBorder="1" applyAlignment="1">
      <alignment horizontal="center" vertical="center"/>
    </xf>
    <xf numFmtId="0" fontId="32" fillId="23" borderId="81" xfId="0" applyFont="1" applyFill="1" applyBorder="1" applyAlignment="1">
      <alignment horizontal="center" vertical="center"/>
    </xf>
    <xf numFmtId="3" fontId="21" fillId="0" borderId="174" xfId="0" applyNumberFormat="1" applyFont="1" applyFill="1" applyBorder="1" applyAlignment="1">
      <alignment horizontal="center" vertical="center" wrapText="1"/>
    </xf>
    <xf numFmtId="0" fontId="31" fillId="0" borderId="68" xfId="0" applyFont="1" applyFill="1" applyBorder="1" applyAlignment="1">
      <alignment horizontal="center" vertical="center"/>
    </xf>
    <xf numFmtId="3" fontId="21" fillId="0" borderId="174" xfId="0" applyNumberFormat="1" applyFont="1" applyBorder="1" applyAlignment="1">
      <alignment horizontal="center" vertical="center" wrapText="1"/>
    </xf>
    <xf numFmtId="3" fontId="31" fillId="0" borderId="71" xfId="0" applyNumberFormat="1" applyFont="1" applyBorder="1" applyAlignment="1">
      <alignment horizontal="right" vertical="center"/>
    </xf>
    <xf numFmtId="0" fontId="31" fillId="0" borderId="95" xfId="0" applyFont="1" applyFill="1" applyBorder="1" applyAlignment="1">
      <alignment horizontal="center" vertical="center"/>
    </xf>
    <xf numFmtId="3" fontId="31" fillId="0" borderId="95" xfId="0" applyNumberFormat="1" applyFont="1" applyFill="1" applyBorder="1" applyAlignment="1">
      <alignment horizontal="right" vertical="center"/>
    </xf>
    <xf numFmtId="0" fontId="1" fillId="0" borderId="16" xfId="0" applyFont="1" applyBorder="1"/>
    <xf numFmtId="0" fontId="34" fillId="0" borderId="81" xfId="0" applyFont="1" applyBorder="1" applyAlignment="1">
      <alignment horizontal="center" vertical="center"/>
    </xf>
    <xf numFmtId="0" fontId="27" fillId="0" borderId="81" xfId="0" applyFont="1" applyBorder="1" applyAlignment="1">
      <alignment horizontal="center"/>
    </xf>
    <xf numFmtId="0" fontId="1" fillId="0" borderId="81" xfId="0" applyFont="1" applyBorder="1"/>
    <xf numFmtId="0" fontId="27" fillId="0" borderId="75" xfId="0" applyFont="1" applyBorder="1" applyAlignment="1">
      <alignment horizontal="center"/>
    </xf>
    <xf numFmtId="0" fontId="34" fillId="0" borderId="81" xfId="0" applyFont="1" applyBorder="1" applyAlignment="1">
      <alignment horizontal="center" vertical="center" wrapText="1"/>
    </xf>
    <xf numFmtId="0" fontId="23" fillId="0" borderId="81" xfId="0" applyFont="1" applyBorder="1" applyAlignment="1">
      <alignment wrapText="1"/>
    </xf>
    <xf numFmtId="0" fontId="23" fillId="0" borderId="177" xfId="0" applyFont="1" applyBorder="1" applyAlignment="1">
      <alignment vertical="center"/>
    </xf>
    <xf numFmtId="0" fontId="23" fillId="0" borderId="156" xfId="0" applyFont="1" applyBorder="1" applyAlignment="1">
      <alignment vertical="center"/>
    </xf>
    <xf numFmtId="0" fontId="23" fillId="0" borderId="157" xfId="0" applyFont="1" applyBorder="1" applyAlignment="1">
      <alignment vertical="center"/>
    </xf>
    <xf numFmtId="0" fontId="23" fillId="0" borderId="155" xfId="0" applyFont="1" applyBorder="1" applyAlignment="1">
      <alignment vertical="center"/>
    </xf>
    <xf numFmtId="0" fontId="23" fillId="0" borderId="176" xfId="0" applyFont="1" applyBorder="1" applyAlignment="1">
      <alignment vertical="center"/>
    </xf>
    <xf numFmtId="0" fontId="45" fillId="37" borderId="16" xfId="0" applyFont="1" applyFill="1" applyBorder="1" applyAlignment="1">
      <alignment horizontal="left" vertical="center"/>
    </xf>
    <xf numFmtId="0" fontId="45" fillId="38" borderId="1" xfId="0" applyFont="1" applyFill="1" applyBorder="1" applyAlignment="1">
      <alignment horizontal="left" vertical="center"/>
    </xf>
    <xf numFmtId="0" fontId="23" fillId="0" borderId="76" xfId="0" applyFont="1" applyBorder="1" applyAlignment="1">
      <alignment horizontal="left" vertical="center"/>
    </xf>
    <xf numFmtId="0" fontId="23" fillId="0" borderId="77" xfId="0" applyFont="1" applyBorder="1" applyAlignment="1">
      <alignment horizontal="left" vertical="center"/>
    </xf>
    <xf numFmtId="0" fontId="23" fillId="0" borderId="80" xfId="0" applyFont="1" applyBorder="1" applyAlignment="1">
      <alignment horizontal="left" vertical="center"/>
    </xf>
    <xf numFmtId="0" fontId="0" fillId="26" borderId="70" xfId="0" applyFill="1" applyBorder="1" applyAlignment="1"/>
    <xf numFmtId="0" fontId="0" fillId="26" borderId="71" xfId="0" applyFill="1" applyBorder="1" applyAlignment="1"/>
    <xf numFmtId="0" fontId="0" fillId="0" borderId="71" xfId="0" applyBorder="1" applyAlignment="1"/>
    <xf numFmtId="0" fontId="0" fillId="7" borderId="0" xfId="0" applyFill="1" applyAlignment="1"/>
    <xf numFmtId="0" fontId="0" fillId="26" borderId="72" xfId="0" applyFill="1" applyBorder="1" applyAlignment="1"/>
    <xf numFmtId="0" fontId="0" fillId="26" borderId="68" xfId="0" applyFill="1" applyBorder="1" applyAlignment="1"/>
    <xf numFmtId="0" fontId="0" fillId="0" borderId="68" xfId="0" applyBorder="1" applyAlignment="1"/>
    <xf numFmtId="0" fontId="0" fillId="26" borderId="74" xfId="0" applyFill="1" applyBorder="1" applyAlignment="1"/>
    <xf numFmtId="0" fontId="0" fillId="26" borderId="75" xfId="0" applyFill="1" applyBorder="1" applyAlignment="1"/>
    <xf numFmtId="0" fontId="0" fillId="0" borderId="75" xfId="0" applyBorder="1" applyAlignment="1"/>
    <xf numFmtId="0" fontId="0" fillId="0" borderId="0" xfId="0" applyAlignment="1"/>
    <xf numFmtId="0" fontId="46" fillId="21" borderId="15" xfId="0" applyFont="1" applyFill="1" applyBorder="1" applyAlignment="1">
      <alignment horizontal="left"/>
    </xf>
    <xf numFmtId="0" fontId="23" fillId="0" borderId="88"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95"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16" xfId="0" applyFont="1" applyBorder="1" applyAlignment="1">
      <alignment horizontal="center" vertical="center"/>
    </xf>
    <xf numFmtId="0" fontId="23" fillId="0" borderId="119" xfId="0" applyFont="1" applyBorder="1" applyAlignment="1">
      <alignment horizontal="center" vertical="center"/>
    </xf>
    <xf numFmtId="0" fontId="23" fillId="0" borderId="125" xfId="0" applyFont="1" applyBorder="1" applyAlignment="1">
      <alignment horizontal="center" vertical="center"/>
    </xf>
    <xf numFmtId="0" fontId="23" fillId="0" borderId="158" xfId="0" applyFont="1" applyBorder="1" applyAlignment="1">
      <alignment horizontal="center" vertical="center" wrapText="1"/>
    </xf>
    <xf numFmtId="0" fontId="23" fillId="0" borderId="159" xfId="0" applyFont="1" applyBorder="1" applyAlignment="1">
      <alignment horizontal="center" vertical="center" wrapText="1"/>
    </xf>
    <xf numFmtId="0" fontId="23" fillId="0" borderId="160"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19" xfId="0" applyFont="1" applyBorder="1" applyAlignment="1">
      <alignment horizontal="center" vertical="center" wrapText="1"/>
    </xf>
    <xf numFmtId="0" fontId="23" fillId="0" borderId="125" xfId="0" applyFont="1" applyBorder="1" applyAlignment="1">
      <alignment horizontal="center" vertical="center" wrapText="1"/>
    </xf>
    <xf numFmtId="0" fontId="23" fillId="0" borderId="158" xfId="0" applyFont="1" applyBorder="1" applyAlignment="1">
      <alignment horizontal="left" vertical="center"/>
    </xf>
    <xf numFmtId="0" fontId="23" fillId="0" borderId="159" xfId="0" applyFont="1" applyBorder="1" applyAlignment="1">
      <alignment horizontal="left" vertical="center"/>
    </xf>
    <xf numFmtId="0" fontId="23" fillId="0" borderId="160" xfId="0" applyFont="1" applyBorder="1" applyAlignment="1">
      <alignment horizontal="left" vertical="center"/>
    </xf>
    <xf numFmtId="0" fontId="45" fillId="10" borderId="126" xfId="0" applyFont="1" applyFill="1" applyBorder="1" applyAlignment="1">
      <alignment horizontal="left" vertical="center"/>
    </xf>
    <xf numFmtId="0" fontId="45" fillId="10" borderId="15" xfId="0" applyFont="1" applyFill="1" applyBorder="1" applyAlignment="1">
      <alignment horizontal="left" vertical="center"/>
    </xf>
    <xf numFmtId="0" fontId="32" fillId="30" borderId="169" xfId="6" applyFont="1" applyFill="1" applyBorder="1" applyAlignment="1">
      <alignment horizontal="left" vertical="center" wrapText="1"/>
    </xf>
    <xf numFmtId="0" fontId="32" fillId="30" borderId="97" xfId="6" applyFont="1" applyFill="1" applyBorder="1" applyAlignment="1">
      <alignment horizontal="left" vertical="center" wrapText="1"/>
    </xf>
    <xf numFmtId="0" fontId="23" fillId="7" borderId="92" xfId="0" applyFont="1" applyFill="1" applyBorder="1" applyAlignment="1">
      <alignment horizontal="center"/>
    </xf>
    <xf numFmtId="0" fontId="23" fillId="7" borderId="103" xfId="0" applyFont="1" applyFill="1" applyBorder="1" applyAlignment="1">
      <alignment horizontal="center"/>
    </xf>
    <xf numFmtId="0" fontId="23" fillId="7" borderId="104" xfId="0" applyFont="1" applyFill="1" applyBorder="1" applyAlignment="1">
      <alignment horizontal="center"/>
    </xf>
    <xf numFmtId="0" fontId="31" fillId="7" borderId="88" xfId="0" applyFont="1" applyFill="1" applyBorder="1" applyAlignment="1">
      <alignment horizontal="center" vertical="center"/>
    </xf>
    <xf numFmtId="0" fontId="31" fillId="7" borderId="95" xfId="0" applyFont="1" applyFill="1" applyBorder="1" applyAlignment="1">
      <alignment horizontal="center" vertical="center"/>
    </xf>
    <xf numFmtId="0" fontId="31" fillId="0" borderId="68" xfId="0" applyFont="1" applyBorder="1" applyAlignment="1">
      <alignment horizontal="center" vertical="center" wrapText="1"/>
    </xf>
    <xf numFmtId="0" fontId="31" fillId="0" borderId="75" xfId="0" applyFont="1" applyBorder="1" applyAlignment="1">
      <alignment horizontal="center" vertical="center" wrapText="1"/>
    </xf>
    <xf numFmtId="0" fontId="23" fillId="0" borderId="81" xfId="0" applyFont="1" applyBorder="1" applyAlignment="1">
      <alignment horizontal="center" vertical="center"/>
    </xf>
    <xf numFmtId="167" fontId="34" fillId="0" borderId="88" xfId="1" applyNumberFormat="1" applyFont="1" applyBorder="1" applyAlignment="1">
      <alignment horizontal="center" vertical="center"/>
    </xf>
    <xf numFmtId="167" fontId="34" fillId="0" borderId="94" xfId="1" applyNumberFormat="1" applyFont="1" applyBorder="1" applyAlignment="1">
      <alignment horizontal="center" vertical="center"/>
    </xf>
    <xf numFmtId="167" fontId="34" fillId="0" borderId="95" xfId="1" applyNumberFormat="1" applyFont="1" applyBorder="1" applyAlignment="1">
      <alignment horizontal="center" vertical="center"/>
    </xf>
    <xf numFmtId="0" fontId="31" fillId="0" borderId="88"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31" fillId="0" borderId="95" xfId="0" applyFont="1" applyFill="1" applyBorder="1" applyAlignment="1">
      <alignment horizontal="center" vertical="center" wrapText="1"/>
    </xf>
    <xf numFmtId="0" fontId="31" fillId="0" borderId="81" xfId="0" applyFont="1" applyFill="1" applyBorder="1" applyAlignment="1">
      <alignment horizontal="center" vertical="center"/>
    </xf>
    <xf numFmtId="0" fontId="31" fillId="0" borderId="88" xfId="0" applyFont="1" applyBorder="1" applyAlignment="1">
      <alignment horizontal="center" vertical="center" wrapText="1"/>
    </xf>
    <xf numFmtId="0" fontId="31" fillId="0" borderId="94" xfId="0" applyFont="1" applyBorder="1" applyAlignment="1">
      <alignment horizontal="center" vertical="center" wrapText="1"/>
    </xf>
    <xf numFmtId="0" fontId="31" fillId="0" borderId="95" xfId="0" applyFont="1" applyBorder="1" applyAlignment="1">
      <alignment horizontal="center" vertical="center" wrapText="1"/>
    </xf>
    <xf numFmtId="0" fontId="23" fillId="0" borderId="88" xfId="0" applyFont="1" applyBorder="1" applyAlignment="1">
      <alignment horizontal="center" vertical="center"/>
    </xf>
    <xf numFmtId="0" fontId="23" fillId="0" borderId="94" xfId="0" applyFont="1" applyBorder="1" applyAlignment="1">
      <alignment horizontal="center" vertical="center"/>
    </xf>
    <xf numFmtId="0" fontId="23" fillId="0" borderId="95" xfId="0" applyFont="1" applyBorder="1" applyAlignment="1">
      <alignment horizontal="center" vertical="center"/>
    </xf>
    <xf numFmtId="9" fontId="32" fillId="0" borderId="88" xfId="6" applyNumberFormat="1" applyFont="1" applyFill="1" applyBorder="1" applyAlignment="1">
      <alignment horizontal="center" vertical="center" wrapText="1"/>
    </xf>
    <xf numFmtId="0" fontId="32" fillId="0" borderId="94" xfId="6" applyFont="1" applyFill="1" applyBorder="1" applyAlignment="1">
      <alignment horizontal="center" vertical="center" wrapText="1"/>
    </xf>
    <xf numFmtId="0" fontId="32" fillId="0" borderId="95" xfId="6" applyFont="1" applyFill="1" applyBorder="1" applyAlignment="1">
      <alignment horizontal="center" vertical="center" wrapText="1"/>
    </xf>
    <xf numFmtId="9" fontId="34" fillId="0" borderId="71" xfId="0" applyNumberFormat="1" applyFont="1" applyBorder="1" applyAlignment="1">
      <alignment horizontal="center" vertical="center"/>
    </xf>
    <xf numFmtId="9" fontId="34" fillId="0" borderId="68" xfId="0" applyNumberFormat="1" applyFont="1" applyBorder="1" applyAlignment="1">
      <alignment horizontal="center" vertical="center"/>
    </xf>
    <xf numFmtId="9" fontId="34" fillId="0" borderId="75" xfId="0" applyNumberFormat="1" applyFont="1" applyBorder="1" applyAlignment="1">
      <alignment horizontal="center" vertical="center"/>
    </xf>
    <xf numFmtId="167" fontId="31" fillId="0" borderId="133" xfId="1" applyNumberFormat="1" applyFont="1" applyFill="1" applyBorder="1" applyAlignment="1">
      <alignment horizontal="center" vertical="center" wrapText="1"/>
    </xf>
    <xf numFmtId="167" fontId="31" fillId="0" borderId="121" xfId="1" applyNumberFormat="1" applyFont="1" applyFill="1" applyBorder="1" applyAlignment="1">
      <alignment horizontal="center" vertical="center" wrapText="1"/>
    </xf>
    <xf numFmtId="167" fontId="31" fillId="0" borderId="132" xfId="1" applyNumberFormat="1"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34" fillId="0" borderId="68" xfId="0" applyFont="1" applyBorder="1" applyAlignment="1">
      <alignment horizontal="center" vertical="center"/>
    </xf>
    <xf numFmtId="0" fontId="34" fillId="0" borderId="75" xfId="0" applyFont="1" applyBorder="1" applyAlignment="1">
      <alignment horizontal="center" vertical="center"/>
    </xf>
    <xf numFmtId="0" fontId="23" fillId="0" borderId="71"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75" xfId="0" applyFont="1" applyBorder="1" applyAlignment="1">
      <alignment horizontal="center" vertical="center" wrapText="1"/>
    </xf>
    <xf numFmtId="0" fontId="41" fillId="0" borderId="0" xfId="0" applyFont="1" applyBorder="1" applyAlignment="1">
      <alignment horizontal="center" vertical="center"/>
    </xf>
    <xf numFmtId="0" fontId="41" fillId="28" borderId="19" xfId="6" applyFont="1" applyFill="1" applyBorder="1" applyAlignment="1">
      <alignment horizontal="center" vertical="center" wrapText="1"/>
    </xf>
    <xf numFmtId="0" fontId="53" fillId="0" borderId="22" xfId="6" applyFont="1" applyBorder="1" applyAlignment="1">
      <alignment horizontal="center" vertical="center" wrapText="1"/>
    </xf>
    <xf numFmtId="0" fontId="53" fillId="0" borderId="23" xfId="6" applyFont="1" applyBorder="1" applyAlignment="1">
      <alignment horizontal="center" vertical="center" wrapText="1"/>
    </xf>
    <xf numFmtId="0" fontId="53" fillId="0" borderId="24" xfId="6" applyFont="1" applyBorder="1" applyAlignment="1">
      <alignment horizontal="center" vertical="center" wrapText="1"/>
    </xf>
    <xf numFmtId="0" fontId="53" fillId="0" borderId="99" xfId="6" applyFont="1" applyBorder="1" applyAlignment="1">
      <alignment horizontal="center" vertical="center" wrapText="1"/>
    </xf>
    <xf numFmtId="0" fontId="53" fillId="0" borderId="96" xfId="6" applyFont="1" applyBorder="1" applyAlignment="1">
      <alignment horizontal="center" vertical="center" wrapText="1"/>
    </xf>
    <xf numFmtId="0" fontId="53" fillId="0" borderId="100" xfId="6" applyFont="1" applyBorder="1" applyAlignment="1">
      <alignment horizontal="center" vertical="center" wrapText="1"/>
    </xf>
    <xf numFmtId="166" fontId="53" fillId="0" borderId="108" xfId="6" applyNumberFormat="1" applyFont="1" applyBorder="1" applyAlignment="1">
      <alignment horizontal="center" vertical="center" wrapText="1"/>
    </xf>
    <xf numFmtId="166" fontId="53" fillId="0" borderId="21" xfId="6" applyNumberFormat="1" applyFont="1" applyBorder="1" applyAlignment="1">
      <alignment horizontal="center" vertical="center" wrapText="1"/>
    </xf>
    <xf numFmtId="166" fontId="53" fillId="0" borderId="111" xfId="6" applyNumberFormat="1" applyFont="1" applyBorder="1" applyAlignment="1">
      <alignment horizontal="center" vertical="center" wrapText="1"/>
    </xf>
    <xf numFmtId="3" fontId="53" fillId="0" borderId="99" xfId="7" applyNumberFormat="1" applyFont="1" applyBorder="1" applyAlignment="1">
      <alignment horizontal="center" vertical="center" wrapText="1"/>
    </xf>
    <xf numFmtId="3" fontId="53" fillId="0" borderId="96" xfId="7" applyNumberFormat="1" applyFont="1" applyBorder="1" applyAlignment="1">
      <alignment horizontal="center" vertical="center" wrapText="1"/>
    </xf>
    <xf numFmtId="3" fontId="53" fillId="0" borderId="100" xfId="7" applyNumberFormat="1" applyFont="1" applyBorder="1" applyAlignment="1">
      <alignment horizontal="center" vertical="center" wrapText="1"/>
    </xf>
    <xf numFmtId="0" fontId="40" fillId="0" borderId="136" xfId="6" applyFont="1" applyBorder="1" applyAlignment="1">
      <alignment horizontal="center" vertical="center" wrapText="1"/>
    </xf>
    <xf numFmtId="0" fontId="40" fillId="0" borderId="137" xfId="6" applyFont="1" applyBorder="1" applyAlignment="1">
      <alignment horizontal="center" vertical="center" wrapText="1"/>
    </xf>
    <xf numFmtId="0" fontId="40" fillId="0" borderId="138" xfId="6" applyFont="1" applyBorder="1" applyAlignment="1">
      <alignment horizontal="center" vertical="center" wrapText="1"/>
    </xf>
    <xf numFmtId="0" fontId="32" fillId="22" borderId="87" xfId="6" applyFont="1" applyFill="1" applyBorder="1" applyAlignment="1">
      <alignment horizontal="left" vertical="center" wrapText="1"/>
    </xf>
    <xf numFmtId="0" fontId="32" fillId="22" borderId="17" xfId="6" applyFont="1" applyFill="1" applyBorder="1" applyAlignment="1">
      <alignment horizontal="left" vertical="center" wrapText="1"/>
    </xf>
    <xf numFmtId="0" fontId="32" fillId="22" borderId="18" xfId="6" applyFont="1" applyFill="1" applyBorder="1" applyAlignment="1">
      <alignment horizontal="left" vertical="center" wrapText="1"/>
    </xf>
    <xf numFmtId="0" fontId="32" fillId="0" borderId="88" xfId="6" applyFont="1" applyFill="1" applyBorder="1" applyAlignment="1">
      <alignment horizontal="center" vertical="center" wrapText="1"/>
    </xf>
    <xf numFmtId="166" fontId="31" fillId="0" borderId="71" xfId="6" applyNumberFormat="1" applyFont="1" applyFill="1" applyBorder="1" applyAlignment="1">
      <alignment horizontal="center" vertical="center" wrapText="1"/>
    </xf>
    <xf numFmtId="166" fontId="31" fillId="0" borderId="75" xfId="6" applyNumberFormat="1" applyFont="1" applyFill="1" applyBorder="1" applyAlignment="1">
      <alignment horizontal="center" vertical="center" wrapText="1"/>
    </xf>
    <xf numFmtId="167" fontId="43" fillId="0" borderId="71" xfId="1" applyNumberFormat="1" applyFont="1" applyFill="1" applyBorder="1" applyAlignment="1">
      <alignment horizontal="right" vertical="center" wrapText="1"/>
    </xf>
    <xf numFmtId="167" fontId="43" fillId="0" borderId="75" xfId="1" applyNumberFormat="1" applyFont="1" applyFill="1" applyBorder="1" applyAlignment="1">
      <alignment horizontal="right" vertical="center" wrapText="1"/>
    </xf>
    <xf numFmtId="41" fontId="31" fillId="7" borderId="88" xfId="2" applyFont="1" applyFill="1" applyBorder="1" applyAlignment="1">
      <alignment horizontal="center" vertical="center"/>
    </xf>
    <xf numFmtId="41" fontId="31" fillId="7" borderId="95" xfId="2" applyFont="1" applyFill="1" applyBorder="1" applyAlignment="1">
      <alignment horizontal="center" vertical="center"/>
    </xf>
    <xf numFmtId="167" fontId="2" fillId="0" borderId="79" xfId="1" applyNumberFormat="1" applyFont="1" applyFill="1" applyBorder="1" applyAlignment="1">
      <alignment horizontal="center" vertical="center" wrapText="1"/>
    </xf>
    <xf numFmtId="167" fontId="2" fillId="0" borderId="80" xfId="1" applyNumberFormat="1" applyFont="1" applyFill="1" applyBorder="1" applyAlignment="1">
      <alignment horizontal="center" vertical="center" wrapText="1"/>
    </xf>
    <xf numFmtId="167" fontId="55" fillId="8" borderId="170" xfId="1" applyNumberFormat="1" applyFont="1" applyFill="1" applyBorder="1" applyAlignment="1">
      <alignment horizontal="left" vertical="center" wrapText="1"/>
    </xf>
    <xf numFmtId="167" fontId="55" fillId="8" borderId="171" xfId="1" applyNumberFormat="1" applyFont="1" applyFill="1" applyBorder="1" applyAlignment="1">
      <alignment horizontal="left" vertical="center" wrapText="1"/>
    </xf>
    <xf numFmtId="167" fontId="55" fillId="8" borderId="107" xfId="1" applyNumberFormat="1" applyFont="1" applyFill="1" applyBorder="1" applyAlignment="1">
      <alignment horizontal="left" vertical="center" wrapText="1"/>
    </xf>
    <xf numFmtId="166" fontId="31" fillId="0" borderId="68" xfId="6" applyNumberFormat="1" applyFont="1" applyFill="1" applyBorder="1" applyAlignment="1">
      <alignment horizontal="center" vertical="center" wrapText="1"/>
    </xf>
    <xf numFmtId="167" fontId="31" fillId="0" borderId="71" xfId="1" applyNumberFormat="1" applyFont="1" applyFill="1" applyBorder="1" applyAlignment="1">
      <alignment horizontal="right" vertical="center" wrapText="1"/>
    </xf>
    <xf numFmtId="167" fontId="31" fillId="0" borderId="68" xfId="1" applyNumberFormat="1" applyFont="1" applyFill="1" applyBorder="1" applyAlignment="1">
      <alignment horizontal="right" vertical="center" wrapText="1"/>
    </xf>
    <xf numFmtId="167" fontId="31" fillId="0" borderId="75" xfId="1" applyNumberFormat="1" applyFont="1" applyFill="1" applyBorder="1" applyAlignment="1">
      <alignment horizontal="right" vertical="center" wrapText="1"/>
    </xf>
    <xf numFmtId="167" fontId="31" fillId="0" borderId="79" xfId="1" applyNumberFormat="1" applyFont="1" applyFill="1" applyBorder="1" applyAlignment="1">
      <alignment horizontal="center" vertical="center" wrapText="1"/>
    </xf>
    <xf numFmtId="167" fontId="31" fillId="0" borderId="77" xfId="1" applyNumberFormat="1" applyFont="1" applyFill="1" applyBorder="1" applyAlignment="1">
      <alignment horizontal="center" vertical="center" wrapText="1"/>
    </xf>
    <xf numFmtId="167" fontId="31" fillId="0" borderId="80" xfId="1" applyNumberFormat="1" applyFont="1" applyFill="1" applyBorder="1" applyAlignment="1">
      <alignment horizontal="center" vertical="center" wrapText="1"/>
    </xf>
    <xf numFmtId="0" fontId="23" fillId="7" borderId="92" xfId="0" applyFont="1" applyFill="1" applyBorder="1" applyAlignment="1">
      <alignment horizontal="center" vertical="center"/>
    </xf>
    <xf numFmtId="0" fontId="23" fillId="7" borderId="103" xfId="0" applyFont="1" applyFill="1" applyBorder="1" applyAlignment="1">
      <alignment horizontal="center" vertical="center"/>
    </xf>
    <xf numFmtId="0" fontId="23" fillId="7" borderId="104" xfId="0" applyFont="1" applyFill="1" applyBorder="1" applyAlignment="1">
      <alignment horizontal="center" vertical="center"/>
    </xf>
    <xf numFmtId="167" fontId="55" fillId="9" borderId="11" xfId="1" applyNumberFormat="1" applyFont="1" applyFill="1" applyBorder="1" applyAlignment="1">
      <alignment horizontal="left" vertical="center" wrapText="1"/>
    </xf>
    <xf numFmtId="167" fontId="55" fillId="9" borderId="12" xfId="1" applyNumberFormat="1" applyFont="1" applyFill="1" applyBorder="1" applyAlignment="1">
      <alignment horizontal="left" vertical="center" wrapText="1"/>
    </xf>
    <xf numFmtId="167" fontId="55" fillId="9" borderId="151" xfId="1" applyNumberFormat="1" applyFont="1" applyFill="1" applyBorder="1" applyAlignment="1">
      <alignment horizontal="left" vertical="center" wrapText="1"/>
    </xf>
    <xf numFmtId="0" fontId="23" fillId="7" borderId="131" xfId="0" applyFont="1" applyFill="1" applyBorder="1" applyAlignment="1">
      <alignment horizontal="center"/>
    </xf>
    <xf numFmtId="0" fontId="23" fillId="7" borderId="109" xfId="0" applyFont="1" applyFill="1" applyBorder="1" applyAlignment="1">
      <alignment horizontal="center"/>
    </xf>
    <xf numFmtId="0" fontId="23" fillId="0" borderId="131" xfId="0" applyFont="1" applyFill="1" applyBorder="1" applyAlignment="1">
      <alignment horizontal="center"/>
    </xf>
    <xf numFmtId="0" fontId="23" fillId="0" borderId="21" xfId="0" applyFont="1" applyFill="1" applyBorder="1" applyAlignment="1">
      <alignment horizontal="center"/>
    </xf>
    <xf numFmtId="0" fontId="23" fillId="0" borderId="109" xfId="0" applyFont="1" applyFill="1" applyBorder="1" applyAlignment="1">
      <alignment horizontal="center"/>
    </xf>
    <xf numFmtId="0" fontId="23" fillId="0" borderId="131" xfId="0" applyFont="1" applyBorder="1" applyAlignment="1">
      <alignment horizontal="center"/>
    </xf>
    <xf numFmtId="0" fontId="23" fillId="0" borderId="21" xfId="0" applyFont="1" applyBorder="1" applyAlignment="1">
      <alignment horizontal="center"/>
    </xf>
    <xf numFmtId="0" fontId="23" fillId="0" borderId="109" xfId="0" applyFont="1" applyBorder="1" applyAlignment="1">
      <alignment horizontal="center"/>
    </xf>
    <xf numFmtId="0" fontId="31" fillId="0" borderId="71" xfId="6" applyFont="1" applyFill="1" applyBorder="1" applyAlignment="1">
      <alignment horizontal="center" vertical="center" wrapText="1"/>
    </xf>
    <xf numFmtId="0" fontId="31" fillId="0" borderId="68" xfId="6" applyFont="1" applyFill="1" applyBorder="1" applyAlignment="1">
      <alignment horizontal="center" vertical="center" wrapText="1"/>
    </xf>
    <xf numFmtId="0" fontId="31" fillId="0" borderId="75" xfId="6" applyFont="1" applyFill="1" applyBorder="1" applyAlignment="1">
      <alignment horizontal="center" vertical="center" wrapText="1"/>
    </xf>
    <xf numFmtId="3" fontId="53" fillId="0" borderId="108" xfId="7" applyNumberFormat="1" applyFont="1" applyBorder="1" applyAlignment="1">
      <alignment horizontal="center" vertical="center" wrapText="1"/>
    </xf>
    <xf numFmtId="3" fontId="53" fillId="0" borderId="21" xfId="7" applyNumberFormat="1" applyFont="1" applyBorder="1" applyAlignment="1">
      <alignment horizontal="center" vertical="center" wrapText="1"/>
    </xf>
    <xf numFmtId="3" fontId="53" fillId="0" borderId="111" xfId="7" applyNumberFormat="1" applyFont="1" applyBorder="1" applyAlignment="1">
      <alignment horizontal="center" vertical="center" wrapText="1"/>
    </xf>
    <xf numFmtId="167" fontId="31" fillId="0" borderId="71" xfId="1" applyNumberFormat="1" applyFont="1" applyFill="1" applyBorder="1" applyAlignment="1">
      <alignment horizontal="center" vertical="center" wrapText="1"/>
    </xf>
    <xf numFmtId="167" fontId="31" fillId="0" borderId="68" xfId="1" applyNumberFormat="1" applyFont="1" applyFill="1" applyBorder="1" applyAlignment="1">
      <alignment horizontal="center" vertical="center" wrapText="1"/>
    </xf>
    <xf numFmtId="167" fontId="31" fillId="0" borderId="75" xfId="1" applyNumberFormat="1" applyFont="1" applyFill="1" applyBorder="1" applyAlignment="1">
      <alignment horizontal="center" vertical="center" wrapText="1"/>
    </xf>
    <xf numFmtId="0" fontId="23" fillId="7" borderId="71" xfId="0" applyFont="1" applyFill="1" applyBorder="1" applyAlignment="1">
      <alignment horizontal="center" vertical="center"/>
    </xf>
    <xf numFmtId="0" fontId="23" fillId="7" borderId="75" xfId="0" applyFont="1" applyFill="1" applyBorder="1" applyAlignment="1">
      <alignment horizontal="center" vertical="center"/>
    </xf>
    <xf numFmtId="0" fontId="31" fillId="0" borderId="82" xfId="6" applyFont="1" applyFill="1" applyBorder="1" applyAlignment="1">
      <alignment horizontal="left" vertical="center" wrapText="1"/>
    </xf>
    <xf numFmtId="0" fontId="31" fillId="0" borderId="147" xfId="6" applyFont="1" applyFill="1" applyBorder="1" applyAlignment="1">
      <alignment horizontal="left" vertical="center" wrapText="1"/>
    </xf>
    <xf numFmtId="0" fontId="32" fillId="22" borderId="152" xfId="6" applyFont="1" applyFill="1" applyBorder="1" applyAlignment="1">
      <alignment horizontal="left" vertical="center" wrapText="1"/>
    </xf>
    <xf numFmtId="0" fontId="32" fillId="22" borderId="15" xfId="6" applyFont="1" applyFill="1" applyBorder="1" applyAlignment="1">
      <alignment horizontal="left" vertical="center" wrapText="1"/>
    </xf>
    <xf numFmtId="3" fontId="32" fillId="15" borderId="8" xfId="7" applyNumberFormat="1" applyFont="1" applyFill="1" applyBorder="1" applyAlignment="1">
      <alignment horizontal="center" vertical="center" wrapText="1"/>
    </xf>
    <xf numFmtId="3" fontId="32" fillId="15" borderId="1" xfId="7" applyNumberFormat="1" applyFont="1" applyFill="1" applyBorder="1" applyAlignment="1">
      <alignment horizontal="center" vertical="center" wrapText="1"/>
    </xf>
    <xf numFmtId="0" fontId="31" fillId="7" borderId="88" xfId="0" applyFont="1" applyFill="1" applyBorder="1" applyAlignment="1">
      <alignment horizontal="right" vertical="center" wrapText="1"/>
    </xf>
    <xf numFmtId="0" fontId="31" fillId="7" borderId="94" xfId="0" applyFont="1" applyFill="1" applyBorder="1" applyAlignment="1">
      <alignment horizontal="right" vertical="center" wrapText="1"/>
    </xf>
    <xf numFmtId="0" fontId="31" fillId="7" borderId="95" xfId="0" applyFont="1" applyFill="1" applyBorder="1" applyAlignment="1">
      <alignment horizontal="right" vertical="center" wrapText="1"/>
    </xf>
    <xf numFmtId="0" fontId="31" fillId="7" borderId="88" xfId="0" applyFont="1" applyFill="1" applyBorder="1" applyAlignment="1">
      <alignment horizontal="center" vertical="center" wrapText="1"/>
    </xf>
    <xf numFmtId="0" fontId="31"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31" fillId="0" borderId="91" xfId="6" applyFont="1" applyFill="1" applyBorder="1" applyAlignment="1">
      <alignment horizontal="left" vertical="center"/>
    </xf>
    <xf numFmtId="0" fontId="31" fillId="0" borderId="93" xfId="6" applyFont="1" applyFill="1" applyBorder="1" applyAlignment="1">
      <alignment horizontal="left" vertical="center"/>
    </xf>
    <xf numFmtId="0" fontId="31" fillId="0" borderId="89" xfId="6" applyFont="1" applyFill="1" applyBorder="1" applyAlignment="1">
      <alignment horizontal="left" vertical="center"/>
    </xf>
    <xf numFmtId="0" fontId="38" fillId="0" borderId="68" xfId="0" applyFont="1" applyBorder="1" applyAlignment="1">
      <alignment horizontal="center" vertical="center" wrapText="1"/>
    </xf>
    <xf numFmtId="0" fontId="38" fillId="0" borderId="148" xfId="0" applyFont="1" applyBorder="1" applyAlignment="1">
      <alignment horizontal="center" vertical="center" wrapText="1"/>
    </xf>
    <xf numFmtId="0" fontId="31" fillId="0" borderId="148" xfId="0" applyFont="1" applyBorder="1" applyAlignment="1">
      <alignment horizontal="center" vertical="center" wrapText="1"/>
    </xf>
    <xf numFmtId="0" fontId="31" fillId="0" borderId="146" xfId="0" applyFont="1" applyBorder="1" applyAlignment="1">
      <alignment horizontal="center" vertical="center" wrapText="1"/>
    </xf>
    <xf numFmtId="0" fontId="31" fillId="0" borderId="88" xfId="0" applyFont="1" applyBorder="1" applyAlignment="1">
      <alignment horizontal="center" vertical="center"/>
    </xf>
    <xf numFmtId="0" fontId="31" fillId="0" borderId="94" xfId="0" applyFont="1" applyBorder="1" applyAlignment="1">
      <alignment horizontal="center" vertical="center"/>
    </xf>
    <xf numFmtId="0" fontId="31" fillId="0" borderId="146" xfId="0" applyFont="1" applyBorder="1" applyAlignment="1">
      <alignment horizontal="center" vertical="center"/>
    </xf>
    <xf numFmtId="0" fontId="23" fillId="7" borderId="128" xfId="0" applyFont="1" applyFill="1" applyBorder="1" applyAlignment="1">
      <alignment horizontal="center" vertical="center"/>
    </xf>
    <xf numFmtId="0" fontId="23" fillId="7" borderId="127" xfId="0" applyFont="1" applyFill="1" applyBorder="1" applyAlignment="1">
      <alignment horizontal="center" vertical="center"/>
    </xf>
    <xf numFmtId="0" fontId="23" fillId="7" borderId="129" xfId="0" applyFont="1" applyFill="1" applyBorder="1" applyAlignment="1">
      <alignment horizontal="center" vertical="center"/>
    </xf>
    <xf numFmtId="0" fontId="31" fillId="0" borderId="133" xfId="0" applyFont="1" applyFill="1" applyBorder="1" applyAlignment="1">
      <alignment horizontal="left" vertical="center" wrapText="1"/>
    </xf>
    <xf numFmtId="0" fontId="31" fillId="0" borderId="121" xfId="0" applyFont="1" applyFill="1" applyBorder="1" applyAlignment="1">
      <alignment horizontal="left" vertical="center" wrapText="1"/>
    </xf>
    <xf numFmtId="0" fontId="31" fillId="0" borderId="132" xfId="0" applyFont="1" applyFill="1" applyBorder="1" applyAlignment="1">
      <alignment horizontal="left" vertical="center" wrapText="1"/>
    </xf>
    <xf numFmtId="0" fontId="31" fillId="0" borderId="95" xfId="0" applyFont="1" applyBorder="1" applyAlignment="1">
      <alignment horizontal="center" vertical="center"/>
    </xf>
    <xf numFmtId="9" fontId="32" fillId="0" borderId="71" xfId="0" applyNumberFormat="1" applyFont="1" applyFill="1" applyBorder="1" applyAlignment="1">
      <alignment horizontal="center" vertical="center"/>
    </xf>
    <xf numFmtId="0" fontId="32" fillId="0" borderId="75" xfId="0" applyFont="1" applyFill="1" applyBorder="1" applyAlignment="1">
      <alignment horizontal="center" vertical="center"/>
    </xf>
    <xf numFmtId="0" fontId="31" fillId="0" borderId="133" xfId="0" applyFont="1" applyFill="1" applyBorder="1" applyAlignment="1">
      <alignment horizontal="center" vertical="center" wrapText="1"/>
    </xf>
    <xf numFmtId="0" fontId="31" fillId="0" borderId="132" xfId="0" applyFont="1" applyFill="1" applyBorder="1" applyAlignment="1">
      <alignment horizontal="center" vertical="center" wrapText="1"/>
    </xf>
    <xf numFmtId="0" fontId="23" fillId="7" borderId="88" xfId="0" applyFont="1" applyFill="1" applyBorder="1" applyAlignment="1">
      <alignment horizontal="center" vertical="center"/>
    </xf>
    <xf numFmtId="0" fontId="23" fillId="7" borderId="94" xfId="0" applyFont="1" applyFill="1" applyBorder="1" applyAlignment="1">
      <alignment horizontal="center" vertical="center"/>
    </xf>
    <xf numFmtId="0" fontId="23" fillId="7" borderId="95" xfId="0" applyFont="1" applyFill="1" applyBorder="1" applyAlignment="1">
      <alignment horizontal="center" vertical="center"/>
    </xf>
    <xf numFmtId="0" fontId="31" fillId="0" borderId="142" xfId="0" applyFont="1" applyBorder="1" applyAlignment="1">
      <alignment horizontal="center" vertical="center" wrapText="1"/>
    </xf>
    <xf numFmtId="0" fontId="31" fillId="0" borderId="143" xfId="0" applyFont="1" applyBorder="1" applyAlignment="1">
      <alignment horizontal="center" vertical="center" wrapText="1"/>
    </xf>
    <xf numFmtId="0" fontId="31" fillId="0" borderId="139" xfId="0" applyFont="1" applyBorder="1" applyAlignment="1">
      <alignment horizontal="center" vertical="center" wrapText="1"/>
    </xf>
    <xf numFmtId="3" fontId="21" fillId="0" borderId="174" xfId="0" applyNumberFormat="1" applyFont="1" applyFill="1" applyBorder="1" applyAlignment="1">
      <alignment horizontal="center" vertical="center" wrapText="1"/>
    </xf>
    <xf numFmtId="3" fontId="21" fillId="0" borderId="175" xfId="0" applyNumberFormat="1" applyFont="1" applyFill="1" applyBorder="1" applyAlignment="1">
      <alignment horizontal="center" vertical="center" wrapText="1"/>
    </xf>
    <xf numFmtId="0" fontId="31" fillId="0" borderId="69" xfId="0" applyFont="1" applyFill="1" applyBorder="1" applyAlignment="1">
      <alignment horizontal="center" vertical="center" wrapText="1"/>
    </xf>
    <xf numFmtId="0" fontId="31" fillId="0" borderId="69" xfId="0" applyFont="1" applyFill="1" applyBorder="1" applyAlignment="1">
      <alignment horizontal="center" vertical="center"/>
    </xf>
    <xf numFmtId="0" fontId="31" fillId="0" borderId="94" xfId="0" applyFont="1" applyFill="1" applyBorder="1" applyAlignment="1">
      <alignment horizontal="center" vertical="center"/>
    </xf>
    <xf numFmtId="0" fontId="31" fillId="0" borderId="95" xfId="0" applyFont="1" applyFill="1" applyBorder="1" applyAlignment="1">
      <alignment horizontal="center" vertical="center"/>
    </xf>
    <xf numFmtId="3" fontId="21" fillId="0" borderId="174" xfId="0" applyNumberFormat="1" applyFont="1" applyBorder="1" applyAlignment="1">
      <alignment horizontal="center" vertical="center"/>
    </xf>
    <xf numFmtId="3" fontId="21" fillId="0" borderId="175" xfId="0" applyNumberFormat="1" applyFont="1" applyBorder="1" applyAlignment="1">
      <alignment horizontal="center" vertical="center"/>
    </xf>
    <xf numFmtId="0" fontId="21" fillId="0" borderId="88" xfId="0" quotePrefix="1" applyFont="1" applyBorder="1" applyAlignment="1">
      <alignment horizontal="left" vertical="center" wrapText="1"/>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41" fontId="34" fillId="0" borderId="88" xfId="2" applyFont="1" applyBorder="1" applyAlignment="1">
      <alignment horizontal="center" vertical="center"/>
    </xf>
    <xf numFmtId="41" fontId="34" fillId="0" borderId="94" xfId="2" applyFont="1" applyBorder="1" applyAlignment="1">
      <alignment horizontal="center" vertical="center"/>
    </xf>
    <xf numFmtId="41" fontId="34" fillId="0" borderId="95" xfId="2" applyFont="1" applyBorder="1" applyAlignment="1">
      <alignment horizontal="center" vertical="center"/>
    </xf>
    <xf numFmtId="167" fontId="55" fillId="10" borderId="11" xfId="1" applyNumberFormat="1" applyFont="1" applyFill="1" applyBorder="1" applyAlignment="1">
      <alignment horizontal="left" vertical="center" wrapText="1"/>
    </xf>
    <xf numFmtId="167" fontId="55" fillId="10" borderId="12" xfId="1" applyNumberFormat="1" applyFont="1" applyFill="1" applyBorder="1" applyAlignment="1">
      <alignment horizontal="left" vertical="center" wrapText="1"/>
    </xf>
    <xf numFmtId="167" fontId="55" fillId="10" borderId="13" xfId="1" applyNumberFormat="1" applyFont="1" applyFill="1" applyBorder="1" applyAlignment="1">
      <alignment horizontal="left" vertical="center" wrapText="1"/>
    </xf>
    <xf numFmtId="0" fontId="45" fillId="10" borderId="112" xfId="0" applyFont="1" applyFill="1" applyBorder="1" applyAlignment="1">
      <alignment horizontal="left" vertical="center" wrapText="1"/>
    </xf>
    <xf numFmtId="0" fontId="45" fillId="10" borderId="17" xfId="0" applyFont="1" applyFill="1" applyBorder="1" applyAlignment="1">
      <alignment horizontal="left" vertical="center" wrapText="1"/>
    </xf>
    <xf numFmtId="0" fontId="31" fillId="0" borderId="88" xfId="6" applyFont="1" applyFill="1" applyBorder="1" applyAlignment="1">
      <alignment horizontal="left" vertical="center" wrapText="1"/>
    </xf>
    <xf numFmtId="0" fontId="31" fillId="0" borderId="94" xfId="6" applyFont="1" applyFill="1" applyBorder="1" applyAlignment="1">
      <alignment horizontal="left" vertical="center" wrapText="1"/>
    </xf>
    <xf numFmtId="0" fontId="31" fillId="0" borderId="95" xfId="6" applyFont="1" applyFill="1" applyBorder="1" applyAlignment="1">
      <alignment horizontal="left" vertical="center" wrapText="1"/>
    </xf>
    <xf numFmtId="3" fontId="21" fillId="0" borderId="173" xfId="0" applyNumberFormat="1" applyFont="1" applyFill="1" applyBorder="1" applyAlignment="1">
      <alignment horizontal="center" vertical="center" wrapText="1"/>
    </xf>
    <xf numFmtId="0" fontId="31" fillId="0" borderId="88" xfId="0" applyFont="1" applyFill="1" applyBorder="1" applyAlignment="1">
      <alignment horizontal="center" vertical="center"/>
    </xf>
    <xf numFmtId="0" fontId="31" fillId="0" borderId="67" xfId="0" applyFont="1" applyFill="1" applyBorder="1" applyAlignment="1">
      <alignment horizontal="center" vertical="center"/>
    </xf>
    <xf numFmtId="3" fontId="21" fillId="0" borderId="173" xfId="0" applyNumberFormat="1" applyFont="1" applyBorder="1" applyAlignment="1">
      <alignment horizontal="center" vertical="center" wrapText="1"/>
    </xf>
    <xf numFmtId="3" fontId="21" fillId="0" borderId="174" xfId="0" applyNumberFormat="1" applyFont="1" applyBorder="1" applyAlignment="1">
      <alignment horizontal="center" vertical="center" wrapText="1"/>
    </xf>
    <xf numFmtId="3" fontId="31" fillId="0" borderId="88" xfId="0" applyNumberFormat="1" applyFont="1" applyBorder="1" applyAlignment="1">
      <alignment horizontal="center" vertical="center"/>
    </xf>
    <xf numFmtId="3" fontId="31" fillId="0" borderId="94" xfId="0" applyNumberFormat="1" applyFont="1" applyBorder="1" applyAlignment="1">
      <alignment horizontal="center" vertical="center"/>
    </xf>
    <xf numFmtId="3" fontId="31" fillId="0" borderId="95" xfId="0" applyNumberFormat="1" applyFont="1" applyBorder="1" applyAlignment="1">
      <alignment horizontal="center" vertical="center"/>
    </xf>
    <xf numFmtId="0" fontId="31" fillId="0" borderId="142" xfId="0" applyFont="1" applyBorder="1" applyAlignment="1">
      <alignment horizontal="center" vertical="center"/>
    </xf>
    <xf numFmtId="0" fontId="31" fillId="0" borderId="143" xfId="0" applyFont="1" applyBorder="1" applyAlignment="1">
      <alignment horizontal="center" vertical="center"/>
    </xf>
    <xf numFmtId="0" fontId="31" fillId="0" borderId="139" xfId="0" applyFont="1" applyBorder="1" applyAlignment="1">
      <alignment horizontal="center" vertical="center"/>
    </xf>
    <xf numFmtId="3" fontId="21" fillId="0" borderId="114" xfId="0" applyNumberFormat="1" applyFont="1" applyBorder="1" applyAlignment="1">
      <alignment horizontal="center" vertical="center" wrapText="1"/>
    </xf>
    <xf numFmtId="3" fontId="21" fillId="0" borderId="118" xfId="0" applyNumberFormat="1" applyFont="1" applyBorder="1" applyAlignment="1">
      <alignment horizontal="center" vertical="center" wrapText="1"/>
    </xf>
    <xf numFmtId="3" fontId="21" fillId="0" borderId="123" xfId="0" applyNumberFormat="1" applyFont="1" applyBorder="1" applyAlignment="1">
      <alignment horizontal="center" vertical="center" wrapText="1"/>
    </xf>
    <xf numFmtId="0" fontId="31" fillId="0" borderId="114" xfId="0" applyFont="1" applyBorder="1" applyAlignment="1">
      <alignment horizontal="center" vertical="center"/>
    </xf>
    <xf numFmtId="0" fontId="31" fillId="0" borderId="118" xfId="0" applyFont="1" applyBorder="1" applyAlignment="1">
      <alignment horizontal="center" vertical="center"/>
    </xf>
    <xf numFmtId="0" fontId="31" fillId="0" borderId="123" xfId="0" applyFont="1" applyBorder="1" applyAlignment="1">
      <alignment horizontal="center" vertical="center"/>
    </xf>
    <xf numFmtId="0" fontId="21" fillId="0" borderId="114"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123" xfId="0" applyFont="1" applyBorder="1" applyAlignment="1">
      <alignment horizontal="center" vertical="center" wrapText="1"/>
    </xf>
    <xf numFmtId="167" fontId="31" fillId="0" borderId="133" xfId="1" applyNumberFormat="1" applyFont="1" applyFill="1" applyBorder="1" applyAlignment="1">
      <alignment horizontal="left" vertical="center" wrapText="1"/>
    </xf>
    <xf numFmtId="167" fontId="31" fillId="0" borderId="121" xfId="1" applyNumberFormat="1" applyFont="1" applyFill="1" applyBorder="1" applyAlignment="1">
      <alignment horizontal="left" vertical="center" wrapText="1"/>
    </xf>
    <xf numFmtId="0" fontId="32" fillId="32" borderId="20" xfId="6" applyFont="1" applyFill="1" applyBorder="1" applyAlignment="1">
      <alignment horizontal="left" vertical="center" wrapText="1"/>
    </xf>
    <xf numFmtId="0" fontId="32" fillId="32" borderId="15" xfId="6" applyFont="1" applyFill="1" applyBorder="1" applyAlignment="1">
      <alignment horizontal="left" vertical="center" wrapText="1"/>
    </xf>
    <xf numFmtId="0" fontId="32" fillId="32" borderId="152" xfId="6" applyFont="1" applyFill="1" applyBorder="1" applyAlignment="1">
      <alignment horizontal="left" vertical="center" wrapText="1"/>
    </xf>
    <xf numFmtId="0" fontId="32" fillId="32" borderId="1" xfId="6" applyFont="1" applyFill="1" applyBorder="1" applyAlignment="1">
      <alignment horizontal="left" vertical="center" wrapText="1"/>
    </xf>
    <xf numFmtId="0" fontId="31" fillId="0" borderId="88" xfId="6" quotePrefix="1" applyFont="1" applyFill="1" applyBorder="1" applyAlignment="1">
      <alignment horizontal="left" vertical="center" wrapText="1"/>
    </xf>
    <xf numFmtId="0" fontId="31" fillId="0" borderId="133" xfId="0" applyFont="1" applyBorder="1" applyAlignment="1">
      <alignment horizontal="left" vertical="center" wrapText="1"/>
    </xf>
    <xf numFmtId="0" fontId="31" fillId="0" borderId="121" xfId="0" applyFont="1" applyBorder="1" applyAlignment="1">
      <alignment horizontal="left" vertical="center" wrapText="1"/>
    </xf>
    <xf numFmtId="0" fontId="31" fillId="0" borderId="132" xfId="0" applyFont="1" applyBorder="1" applyAlignment="1">
      <alignment horizontal="left" vertical="center" wrapText="1"/>
    </xf>
    <xf numFmtId="0" fontId="31" fillId="0" borderId="113" xfId="0" applyFont="1" applyFill="1" applyBorder="1" applyAlignment="1">
      <alignment horizontal="center" vertical="center" wrapText="1"/>
    </xf>
    <xf numFmtId="0" fontId="31" fillId="0" borderId="117" xfId="0" applyFont="1" applyFill="1" applyBorder="1" applyAlignment="1">
      <alignment horizontal="center" vertical="center" wrapText="1"/>
    </xf>
    <xf numFmtId="0" fontId="31" fillId="0" borderId="122" xfId="0" applyFont="1" applyFill="1" applyBorder="1" applyAlignment="1">
      <alignment horizontal="center" vertical="center" wrapText="1"/>
    </xf>
    <xf numFmtId="0" fontId="32" fillId="30" borderId="152" xfId="6" applyFont="1" applyFill="1" applyBorder="1" applyAlignment="1">
      <alignment horizontal="left" vertical="center" wrapText="1"/>
    </xf>
    <xf numFmtId="0" fontId="32" fillId="30" borderId="15" xfId="6" applyFont="1" applyFill="1" applyBorder="1" applyAlignment="1">
      <alignment horizontal="left" vertical="center" wrapText="1"/>
    </xf>
    <xf numFmtId="0" fontId="32" fillId="32" borderId="169" xfId="6" applyFont="1" applyFill="1" applyBorder="1" applyAlignment="1">
      <alignment horizontal="left" vertical="center" wrapText="1"/>
    </xf>
    <xf numFmtId="0" fontId="32" fillId="32" borderId="97" xfId="6" applyFont="1" applyFill="1" applyBorder="1" applyAlignment="1">
      <alignment horizontal="left" vertical="center" wrapText="1"/>
    </xf>
    <xf numFmtId="167" fontId="55" fillId="31" borderId="11" xfId="1" applyNumberFormat="1" applyFont="1" applyFill="1" applyBorder="1" applyAlignment="1">
      <alignment horizontal="left" vertical="center" wrapText="1"/>
    </xf>
    <xf numFmtId="167" fontId="55" fillId="31" borderId="12" xfId="1" applyNumberFormat="1" applyFont="1" applyFill="1" applyBorder="1" applyAlignment="1">
      <alignment horizontal="left" vertical="center" wrapText="1"/>
    </xf>
    <xf numFmtId="167" fontId="55" fillId="31" borderId="13" xfId="1" applyNumberFormat="1" applyFont="1" applyFill="1" applyBorder="1" applyAlignment="1">
      <alignment horizontal="left" vertical="center" wrapText="1"/>
    </xf>
    <xf numFmtId="3" fontId="21" fillId="0" borderId="114" xfId="0" applyNumberFormat="1" applyFont="1" applyFill="1" applyBorder="1" applyAlignment="1">
      <alignment horizontal="center" vertical="center" wrapText="1"/>
    </xf>
    <xf numFmtId="3" fontId="21" fillId="0" borderId="118" xfId="0" applyNumberFormat="1" applyFont="1" applyFill="1" applyBorder="1" applyAlignment="1">
      <alignment horizontal="center" vertical="center" wrapText="1"/>
    </xf>
    <xf numFmtId="3" fontId="21" fillId="0" borderId="123" xfId="0" applyNumberFormat="1" applyFont="1" applyFill="1" applyBorder="1" applyAlignment="1">
      <alignment horizontal="center" vertical="center" wrapText="1"/>
    </xf>
    <xf numFmtId="0" fontId="23" fillId="0" borderId="92" xfId="0" applyFont="1" applyBorder="1" applyAlignment="1">
      <alignment horizontal="left" vertical="center" wrapText="1"/>
    </xf>
    <xf numFmtId="0" fontId="23" fillId="0" borderId="103" xfId="0" applyFont="1" applyBorder="1" applyAlignment="1">
      <alignment horizontal="left" vertical="center"/>
    </xf>
    <xf numFmtId="0" fontId="23" fillId="0" borderId="104" xfId="0" applyFont="1" applyBorder="1" applyAlignment="1">
      <alignment horizontal="left" vertical="center"/>
    </xf>
    <xf numFmtId="0" fontId="23" fillId="0" borderId="158" xfId="0" applyFont="1" applyBorder="1" applyAlignment="1">
      <alignment vertical="center" wrapText="1"/>
    </xf>
    <xf numFmtId="0" fontId="21" fillId="0" borderId="159" xfId="0" applyFont="1" applyBorder="1"/>
    <xf numFmtId="0" fontId="21" fillId="0" borderId="160" xfId="0" applyFont="1" applyBorder="1"/>
    <xf numFmtId="0" fontId="23" fillId="0" borderId="165" xfId="0" applyFont="1" applyBorder="1" applyAlignment="1">
      <alignment wrapText="1"/>
    </xf>
    <xf numFmtId="0" fontId="21" fillId="0" borderId="165" xfId="0" applyFont="1" applyBorder="1"/>
    <xf numFmtId="3" fontId="23" fillId="0" borderId="116" xfId="0" applyNumberFormat="1" applyFont="1" applyBorder="1" applyAlignment="1">
      <alignment horizontal="right" vertical="center"/>
    </xf>
    <xf numFmtId="3" fontId="23" fillId="0" borderId="119" xfId="0" applyNumberFormat="1" applyFont="1" applyBorder="1" applyAlignment="1">
      <alignment horizontal="right" vertical="center"/>
    </xf>
    <xf numFmtId="3" fontId="23" fillId="0" borderId="125" xfId="0" applyNumberFormat="1" applyFont="1" applyBorder="1" applyAlignment="1">
      <alignment horizontal="right" vertical="center"/>
    </xf>
    <xf numFmtId="0" fontId="23" fillId="7" borderId="88" xfId="0" applyFont="1" applyFill="1" applyBorder="1" applyAlignment="1">
      <alignment horizontal="left" vertical="center" wrapText="1"/>
    </xf>
    <xf numFmtId="0" fontId="23" fillId="7" borderId="94" xfId="0" applyFont="1" applyFill="1" applyBorder="1" applyAlignment="1">
      <alignment horizontal="left" vertical="center" wrapText="1"/>
    </xf>
    <xf numFmtId="0" fontId="23" fillId="7" borderId="95" xfId="0" applyFont="1" applyFill="1" applyBorder="1" applyAlignment="1">
      <alignment horizontal="left" vertical="center" wrapText="1"/>
    </xf>
    <xf numFmtId="0" fontId="23" fillId="7" borderId="94" xfId="0" applyFont="1" applyFill="1" applyBorder="1" applyAlignment="1">
      <alignment horizontal="center" vertical="center" wrapText="1"/>
    </xf>
    <xf numFmtId="0" fontId="23" fillId="7" borderId="95" xfId="0" applyFont="1" applyFill="1" applyBorder="1" applyAlignment="1">
      <alignment horizontal="center" vertical="center" wrapText="1"/>
    </xf>
    <xf numFmtId="3" fontId="31" fillId="0" borderId="88" xfId="0" applyNumberFormat="1" applyFont="1" applyBorder="1" applyAlignment="1">
      <alignment horizontal="center" vertical="center" wrapText="1"/>
    </xf>
    <xf numFmtId="3" fontId="31" fillId="0" borderId="94" xfId="0" applyNumberFormat="1" applyFont="1" applyBorder="1" applyAlignment="1">
      <alignment horizontal="center" vertical="center" wrapText="1"/>
    </xf>
    <xf numFmtId="3" fontId="31" fillId="0" borderId="146" xfId="0" applyNumberFormat="1" applyFont="1" applyBorder="1" applyAlignment="1">
      <alignment horizontal="center" vertical="center" wrapText="1"/>
    </xf>
    <xf numFmtId="0" fontId="31" fillId="7" borderId="92" xfId="0" applyFont="1" applyFill="1" applyBorder="1" applyAlignment="1">
      <alignment horizontal="center" vertical="center" wrapText="1"/>
    </xf>
    <xf numFmtId="0" fontId="31" fillId="7" borderId="103" xfId="0" applyFont="1" applyFill="1" applyBorder="1" applyAlignment="1">
      <alignment horizontal="center" vertical="center" wrapText="1"/>
    </xf>
    <xf numFmtId="0" fontId="31" fillId="7" borderId="172" xfId="0" applyFont="1" applyFill="1" applyBorder="1" applyAlignment="1">
      <alignment horizontal="center" vertical="center" wrapText="1"/>
    </xf>
    <xf numFmtId="0" fontId="31" fillId="0" borderId="115"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4" xfId="0" applyFont="1" applyBorder="1" applyAlignment="1">
      <alignment horizontal="center" vertical="center" wrapText="1"/>
    </xf>
    <xf numFmtId="0" fontId="31" fillId="0" borderId="146" xfId="6" applyFont="1" applyFill="1" applyBorder="1" applyAlignment="1">
      <alignment horizontal="left" vertical="center" wrapText="1"/>
    </xf>
    <xf numFmtId="3" fontId="21" fillId="0" borderId="162" xfId="0" applyNumberFormat="1" applyFont="1" applyFill="1" applyBorder="1" applyAlignment="1">
      <alignment horizontal="center" vertical="center" wrapText="1"/>
    </xf>
    <xf numFmtId="3" fontId="21" fillId="0" borderId="113" xfId="0" applyNumberFormat="1" applyFont="1" applyBorder="1" applyAlignment="1">
      <alignment horizontal="center" vertical="center" wrapText="1"/>
    </xf>
    <xf numFmtId="3" fontId="21" fillId="0" borderId="117" xfId="0" applyNumberFormat="1" applyFont="1" applyBorder="1" applyAlignment="1">
      <alignment horizontal="center" vertical="center" wrapText="1"/>
    </xf>
    <xf numFmtId="0" fontId="31" fillId="0" borderId="116" xfId="0" applyFont="1" applyBorder="1" applyAlignment="1">
      <alignment horizontal="center" vertical="center" wrapText="1"/>
    </xf>
    <xf numFmtId="0" fontId="31" fillId="0" borderId="119" xfId="0" applyFont="1" applyBorder="1" applyAlignment="1">
      <alignment horizontal="center" vertical="center" wrapText="1"/>
    </xf>
    <xf numFmtId="0" fontId="21" fillId="0" borderId="116" xfId="0" quotePrefix="1" applyFont="1" applyBorder="1" applyAlignment="1">
      <alignment vertical="center" wrapText="1"/>
    </xf>
    <xf numFmtId="0" fontId="21" fillId="0" borderId="119" xfId="0" applyFont="1" applyBorder="1" applyAlignment="1">
      <alignment vertical="center" wrapText="1"/>
    </xf>
    <xf numFmtId="0" fontId="31" fillId="0" borderId="88" xfId="6" applyFont="1" applyBorder="1" applyAlignment="1">
      <alignment horizontal="center" vertical="center" wrapText="1"/>
    </xf>
    <xf numFmtId="0" fontId="31" fillId="0" borderId="94" xfId="6" applyFont="1" applyBorder="1" applyAlignment="1">
      <alignment horizontal="center" vertical="center" wrapText="1"/>
    </xf>
    <xf numFmtId="0" fontId="31" fillId="0" borderId="95" xfId="6" applyFont="1" applyBorder="1" applyAlignment="1">
      <alignment horizontal="center" vertical="center" wrapText="1"/>
    </xf>
    <xf numFmtId="0" fontId="34" fillId="0" borderId="88" xfId="0" applyFont="1" applyBorder="1" applyAlignment="1">
      <alignment horizontal="center" vertical="center"/>
    </xf>
    <xf numFmtId="0" fontId="34" fillId="0" borderId="94" xfId="0" applyFont="1" applyBorder="1" applyAlignment="1">
      <alignment horizontal="center" vertical="center"/>
    </xf>
    <xf numFmtId="0" fontId="34" fillId="0" borderId="95" xfId="0" applyFont="1" applyBorder="1" applyAlignment="1">
      <alignment horizontal="center" vertical="center"/>
    </xf>
    <xf numFmtId="0" fontId="23" fillId="0" borderId="88" xfId="0" applyFont="1" applyBorder="1" applyAlignment="1">
      <alignment horizontal="left" vertical="center"/>
    </xf>
    <xf numFmtId="0" fontId="23" fillId="0" borderId="94" xfId="0" applyFont="1" applyBorder="1" applyAlignment="1">
      <alignment horizontal="left" vertical="center"/>
    </xf>
    <xf numFmtId="0" fontId="23" fillId="0" borderId="95" xfId="0" applyFont="1" applyBorder="1" applyAlignment="1">
      <alignment horizontal="left" vertical="center"/>
    </xf>
    <xf numFmtId="0" fontId="23" fillId="0" borderId="146" xfId="0" applyFont="1" applyBorder="1" applyAlignment="1">
      <alignment horizontal="center" vertical="center"/>
    </xf>
    <xf numFmtId="0" fontId="55" fillId="19" borderId="15" xfId="0" applyFont="1" applyFill="1" applyBorder="1" applyAlignment="1">
      <alignment horizontal="left" vertical="center"/>
    </xf>
    <xf numFmtId="0" fontId="55" fillId="19" borderId="16" xfId="0" applyFont="1" applyFill="1" applyBorder="1" applyAlignment="1">
      <alignment horizontal="left" vertical="center"/>
    </xf>
    <xf numFmtId="0" fontId="6" fillId="20" borderId="106" xfId="0" applyFont="1" applyFill="1" applyBorder="1" applyAlignment="1">
      <alignment horizontal="left" vertical="center"/>
    </xf>
    <xf numFmtId="0" fontId="6" fillId="20" borderId="97" xfId="0" applyFont="1" applyFill="1" applyBorder="1" applyAlignment="1">
      <alignment horizontal="left" vertical="center"/>
    </xf>
    <xf numFmtId="0" fontId="32" fillId="39" borderId="12" xfId="0" applyFont="1" applyFill="1" applyBorder="1" applyAlignment="1">
      <alignment horizontal="left" vertical="center"/>
    </xf>
    <xf numFmtId="0" fontId="6" fillId="21" borderId="20" xfId="0" applyFont="1" applyFill="1" applyBorder="1" applyAlignment="1">
      <alignment horizontal="left" vertical="center"/>
    </xf>
    <xf numFmtId="0" fontId="6" fillId="21" borderId="15" xfId="0" applyFont="1" applyFill="1" applyBorder="1" applyAlignment="1">
      <alignment horizontal="left" vertical="center"/>
    </xf>
    <xf numFmtId="0" fontId="23" fillId="0" borderId="88"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8" xfId="0" applyFont="1" applyBorder="1" applyAlignment="1">
      <alignment horizontal="left" vertical="center" wrapText="1"/>
    </xf>
    <xf numFmtId="0" fontId="23" fillId="0" borderId="94" xfId="0" applyFont="1" applyBorder="1" applyAlignment="1">
      <alignment horizontal="left" vertical="center" wrapText="1"/>
    </xf>
    <xf numFmtId="0" fontId="23" fillId="0" borderId="95" xfId="0" applyFont="1" applyBorder="1" applyAlignment="1">
      <alignment horizontal="left" vertical="center" wrapText="1"/>
    </xf>
    <xf numFmtId="167" fontId="31" fillId="0" borderId="88" xfId="1" applyNumberFormat="1" applyFont="1" applyFill="1" applyBorder="1" applyAlignment="1">
      <alignment horizontal="center" vertical="center" wrapText="1"/>
    </xf>
    <xf numFmtId="167" fontId="31" fillId="0" borderId="95" xfId="1" applyNumberFormat="1" applyFont="1" applyFill="1" applyBorder="1" applyAlignment="1">
      <alignment horizontal="center" vertical="center" wrapText="1"/>
    </xf>
    <xf numFmtId="167" fontId="31" fillId="0" borderId="88" xfId="1" applyNumberFormat="1" applyFont="1" applyFill="1" applyBorder="1" applyAlignment="1">
      <alignment horizontal="left" vertical="center" wrapText="1"/>
    </xf>
    <xf numFmtId="167" fontId="31" fillId="0" borderId="95" xfId="1" applyNumberFormat="1" applyFont="1" applyFill="1" applyBorder="1" applyAlignment="1">
      <alignment horizontal="left" vertical="center" wrapText="1"/>
    </xf>
    <xf numFmtId="3" fontId="23" fillId="0" borderId="88" xfId="0" applyNumberFormat="1" applyFont="1" applyFill="1" applyBorder="1" applyAlignment="1">
      <alignment horizontal="center" vertical="center" wrapText="1"/>
    </xf>
    <xf numFmtId="3" fontId="23" fillId="0" borderId="95" xfId="0" applyNumberFormat="1" applyFont="1" applyFill="1" applyBorder="1" applyAlignment="1">
      <alignment horizontal="center" vertical="center" wrapText="1"/>
    </xf>
    <xf numFmtId="0" fontId="23" fillId="0" borderId="104" xfId="0" applyFont="1" applyBorder="1" applyAlignment="1">
      <alignment horizontal="center" vertical="center" wrapText="1"/>
    </xf>
    <xf numFmtId="3" fontId="23" fillId="0" borderId="88" xfId="0" applyNumberFormat="1" applyFont="1" applyFill="1" applyBorder="1" applyAlignment="1">
      <alignment horizontal="center" vertical="center"/>
    </xf>
    <xf numFmtId="3" fontId="23" fillId="0" borderId="94" xfId="0" applyNumberFormat="1" applyFont="1" applyFill="1" applyBorder="1" applyAlignment="1">
      <alignment horizontal="center" vertical="center"/>
    </xf>
    <xf numFmtId="3" fontId="23" fillId="0" borderId="95" xfId="0" applyNumberFormat="1" applyFont="1" applyFill="1" applyBorder="1" applyAlignment="1">
      <alignment horizontal="center" vertical="center"/>
    </xf>
    <xf numFmtId="0" fontId="23" fillId="0" borderId="103" xfId="0" applyFont="1" applyBorder="1" applyAlignment="1">
      <alignment horizontal="left" vertical="center" wrapText="1"/>
    </xf>
    <xf numFmtId="0" fontId="23" fillId="0" borderId="104" xfId="0" applyFont="1" applyBorder="1" applyAlignment="1">
      <alignment horizontal="left" vertical="center" wrapText="1"/>
    </xf>
    <xf numFmtId="3" fontId="23" fillId="0" borderId="94" xfId="0" applyNumberFormat="1" applyFont="1" applyFill="1" applyBorder="1" applyAlignment="1">
      <alignment horizontal="center" vertical="center" wrapText="1"/>
    </xf>
    <xf numFmtId="0" fontId="23" fillId="0" borderId="67" xfId="0" applyFont="1" applyBorder="1" applyAlignment="1">
      <alignment horizontal="left" vertical="center" wrapText="1"/>
    </xf>
    <xf numFmtId="0" fontId="23" fillId="0" borderId="69" xfId="0" applyFont="1" applyBorder="1" applyAlignment="1">
      <alignment horizontal="left" vertical="center" wrapText="1"/>
    </xf>
    <xf numFmtId="0" fontId="23" fillId="0" borderId="76" xfId="0" applyFont="1" applyBorder="1" applyAlignment="1">
      <alignment horizontal="left" vertical="center" wrapText="1"/>
    </xf>
    <xf numFmtId="167" fontId="31" fillId="0" borderId="94" xfId="1" applyNumberFormat="1" applyFont="1" applyFill="1" applyBorder="1" applyAlignment="1">
      <alignment horizontal="center" vertical="center" wrapText="1"/>
    </xf>
    <xf numFmtId="167" fontId="31" fillId="0" borderId="94" xfId="1" applyNumberFormat="1" applyFont="1" applyFill="1" applyBorder="1" applyAlignment="1">
      <alignment horizontal="left" vertical="center" wrapText="1"/>
    </xf>
    <xf numFmtId="0" fontId="23" fillId="0" borderId="113" xfId="0" applyFont="1" applyBorder="1" applyAlignment="1">
      <alignment horizontal="center" vertical="center" wrapText="1"/>
    </xf>
    <xf numFmtId="0" fontId="23" fillId="0" borderId="117" xfId="0" applyFont="1" applyBorder="1" applyAlignment="1">
      <alignment horizontal="center" vertical="center" wrapText="1"/>
    </xf>
    <xf numFmtId="0" fontId="23" fillId="0" borderId="122" xfId="0" applyFont="1" applyBorder="1" applyAlignment="1">
      <alignment horizontal="center" vertical="center" wrapText="1"/>
    </xf>
    <xf numFmtId="0" fontId="23" fillId="0" borderId="69" xfId="0" applyFont="1" applyBorder="1" applyAlignment="1">
      <alignment horizontal="center" vertical="center"/>
    </xf>
    <xf numFmtId="0" fontId="21" fillId="0" borderId="156" xfId="0" applyFont="1" applyBorder="1" applyAlignment="1">
      <alignment horizontal="center" vertical="center" wrapText="1"/>
    </xf>
    <xf numFmtId="0" fontId="21" fillId="0" borderId="156" xfId="0" applyFont="1" applyBorder="1" applyAlignment="1">
      <alignment horizontal="center" vertical="center"/>
    </xf>
    <xf numFmtId="0" fontId="21" fillId="0" borderId="157" xfId="0" applyFont="1" applyBorder="1" applyAlignment="1">
      <alignment horizontal="center" vertical="center"/>
    </xf>
    <xf numFmtId="0" fontId="23" fillId="0" borderId="88" xfId="0" applyFont="1" applyBorder="1" applyAlignment="1">
      <alignment horizontal="center"/>
    </xf>
    <xf numFmtId="0" fontId="23" fillId="0" borderId="94" xfId="0" applyFont="1" applyBorder="1" applyAlignment="1">
      <alignment horizontal="center"/>
    </xf>
    <xf numFmtId="0" fontId="23" fillId="0" borderId="95" xfId="0" applyFont="1" applyBorder="1" applyAlignment="1">
      <alignment horizontal="center"/>
    </xf>
    <xf numFmtId="0" fontId="23" fillId="0" borderId="128" xfId="0" applyFont="1" applyBorder="1" applyAlignment="1">
      <alignment horizontal="center" vertical="center" wrapText="1"/>
    </xf>
    <xf numFmtId="0" fontId="23" fillId="0" borderId="127" xfId="0" applyFont="1" applyBorder="1" applyAlignment="1">
      <alignment horizontal="center" vertical="center" wrapText="1"/>
    </xf>
    <xf numFmtId="0" fontId="23" fillId="0" borderId="129" xfId="0" applyFont="1" applyBorder="1" applyAlignment="1">
      <alignment horizontal="center" vertical="center" wrapText="1"/>
    </xf>
    <xf numFmtId="0" fontId="21" fillId="0" borderId="158" xfId="0" applyFont="1" applyBorder="1" applyAlignment="1">
      <alignment horizontal="center" vertical="center" wrapText="1"/>
    </xf>
    <xf numFmtId="0" fontId="21" fillId="0" borderId="159" xfId="0" applyFont="1" applyBorder="1" applyAlignment="1">
      <alignment horizontal="center" vertical="center" wrapText="1"/>
    </xf>
    <xf numFmtId="0" fontId="21" fillId="0" borderId="160" xfId="0" applyFont="1" applyBorder="1" applyAlignment="1">
      <alignment horizontal="center" vertical="center" wrapText="1"/>
    </xf>
    <xf numFmtId="167" fontId="31" fillId="0" borderId="71" xfId="1" applyNumberFormat="1" applyFont="1" applyFill="1" applyBorder="1" applyAlignment="1">
      <alignment horizontal="left" vertical="center" wrapText="1"/>
    </xf>
    <xf numFmtId="167" fontId="31" fillId="0" borderId="68" xfId="1" applyNumberFormat="1" applyFont="1" applyFill="1" applyBorder="1" applyAlignment="1">
      <alignment horizontal="left" vertical="center" wrapText="1"/>
    </xf>
    <xf numFmtId="167" fontId="31" fillId="0" borderId="75" xfId="1" applyNumberFormat="1" applyFont="1" applyFill="1" applyBorder="1" applyAlignment="1">
      <alignment horizontal="left" vertical="center" wrapText="1"/>
    </xf>
    <xf numFmtId="0" fontId="23" fillId="0" borderId="103" xfId="0" applyFont="1" applyBorder="1" applyAlignment="1">
      <alignment horizontal="center" vertical="center" wrapText="1"/>
    </xf>
    <xf numFmtId="0" fontId="28" fillId="15" borderId="12" xfId="0" applyFont="1" applyFill="1" applyBorder="1" applyAlignment="1">
      <alignment horizontal="center"/>
    </xf>
    <xf numFmtId="0" fontId="28" fillId="15" borderId="13" xfId="0" applyFont="1" applyFill="1" applyBorder="1" applyAlignment="1">
      <alignment horizontal="center"/>
    </xf>
    <xf numFmtId="167" fontId="31" fillId="0" borderId="69" xfId="1" applyNumberFormat="1" applyFont="1" applyFill="1" applyBorder="1" applyAlignment="1">
      <alignment horizontal="left" vertical="center" wrapText="1"/>
    </xf>
    <xf numFmtId="167" fontId="31" fillId="0" borderId="67" xfId="1" applyNumberFormat="1" applyFont="1" applyFill="1" applyBorder="1" applyAlignment="1">
      <alignment horizontal="left" vertical="center" wrapText="1"/>
    </xf>
    <xf numFmtId="167" fontId="31" fillId="0" borderId="67" xfId="1" applyNumberFormat="1" applyFont="1" applyFill="1" applyBorder="1" applyAlignment="1">
      <alignment vertical="center" wrapText="1"/>
    </xf>
    <xf numFmtId="167" fontId="31" fillId="0" borderId="68" xfId="1" applyNumberFormat="1" applyFont="1" applyFill="1" applyBorder="1" applyAlignment="1">
      <alignment vertical="center" wrapText="1"/>
    </xf>
    <xf numFmtId="167" fontId="31" fillId="0" borderId="75" xfId="1" applyNumberFormat="1" applyFont="1" applyFill="1" applyBorder="1" applyAlignment="1">
      <alignment vertical="center" wrapText="1"/>
    </xf>
    <xf numFmtId="0" fontId="6" fillId="16" borderId="11" xfId="0" applyFont="1" applyFill="1" applyBorder="1" applyAlignment="1">
      <alignment horizontal="left" vertical="center"/>
    </xf>
    <xf numFmtId="0" fontId="6" fillId="16" borderId="12" xfId="0" applyFont="1" applyFill="1" applyBorder="1" applyAlignment="1">
      <alignment horizontal="left" vertical="center"/>
    </xf>
    <xf numFmtId="0" fontId="6" fillId="16" borderId="13" xfId="0" applyFont="1" applyFill="1" applyBorder="1" applyAlignment="1">
      <alignment horizontal="left" vertical="center"/>
    </xf>
    <xf numFmtId="0" fontId="6" fillId="34" borderId="15" xfId="0" applyFont="1" applyFill="1" applyBorder="1" applyAlignment="1">
      <alignment horizontal="left" vertical="center"/>
    </xf>
    <xf numFmtId="0" fontId="36" fillId="17" borderId="20" xfId="0" applyFont="1" applyFill="1" applyBorder="1" applyAlignment="1">
      <alignment horizontal="left" vertical="center"/>
    </xf>
    <xf numFmtId="0" fontId="36" fillId="17" borderId="15" xfId="0" applyFont="1" applyFill="1" applyBorder="1" applyAlignment="1">
      <alignment horizontal="left" vertical="center"/>
    </xf>
    <xf numFmtId="0" fontId="36" fillId="17" borderId="16" xfId="0" applyFont="1" applyFill="1" applyBorder="1" applyAlignment="1">
      <alignment horizontal="left" vertical="center"/>
    </xf>
    <xf numFmtId="0" fontId="30" fillId="0" borderId="0" xfId="0" applyFont="1" applyAlignment="1">
      <alignment horizontal="center"/>
    </xf>
    <xf numFmtId="0" fontId="29" fillId="0" borderId="19" xfId="0" applyFont="1" applyBorder="1" applyAlignment="1">
      <alignment horizontal="center"/>
    </xf>
    <xf numFmtId="0" fontId="35" fillId="15" borderId="10" xfId="6" applyFont="1" applyFill="1" applyBorder="1" applyAlignment="1">
      <alignment horizontal="center" vertical="center" wrapText="1"/>
    </xf>
    <xf numFmtId="0" fontId="35" fillId="15" borderId="56" xfId="6" applyFont="1" applyFill="1" applyBorder="1" applyAlignment="1">
      <alignment horizontal="center" vertical="center" wrapText="1"/>
    </xf>
    <xf numFmtId="0" fontId="35" fillId="15" borderId="66" xfId="6" applyFont="1" applyFill="1" applyBorder="1" applyAlignment="1">
      <alignment horizontal="center" vertical="center" wrapText="1"/>
    </xf>
    <xf numFmtId="0" fontId="32" fillId="15" borderId="18" xfId="0" applyFont="1" applyFill="1" applyBorder="1" applyAlignment="1">
      <alignment horizontal="center" wrapText="1"/>
    </xf>
    <xf numFmtId="0" fontId="32" fillId="15" borderId="8" xfId="0" applyFont="1" applyFill="1" applyBorder="1" applyAlignment="1"/>
    <xf numFmtId="0" fontId="32" fillId="15" borderId="9" xfId="0" applyFont="1" applyFill="1" applyBorder="1" applyAlignment="1"/>
    <xf numFmtId="0" fontId="32" fillId="15" borderId="7" xfId="0" applyFont="1" applyFill="1" applyBorder="1" applyAlignment="1">
      <alignment horizontal="center" wrapText="1"/>
    </xf>
    <xf numFmtId="0" fontId="33" fillId="15" borderId="7" xfId="6" applyFont="1" applyFill="1" applyBorder="1" applyAlignment="1">
      <alignment horizontal="left" vertical="center" wrapText="1"/>
    </xf>
    <xf numFmtId="0" fontId="33" fillId="15" borderId="2" xfId="6" applyFont="1" applyFill="1" applyBorder="1" applyAlignment="1">
      <alignment horizontal="left" vertical="center" wrapText="1"/>
    </xf>
    <xf numFmtId="0" fontId="33" fillId="15" borderId="4" xfId="6" applyFont="1" applyFill="1" applyBorder="1" applyAlignment="1">
      <alignment horizontal="left" vertical="center" wrapText="1"/>
    </xf>
    <xf numFmtId="0" fontId="32" fillId="15" borderId="8" xfId="6" applyFont="1" applyFill="1" applyBorder="1" applyAlignment="1">
      <alignment horizontal="center" vertical="center" wrapText="1"/>
    </xf>
    <xf numFmtId="0" fontId="32" fillId="15" borderId="1" xfId="6" applyFont="1" applyFill="1" applyBorder="1" applyAlignment="1">
      <alignment horizontal="center" vertical="center" wrapText="1"/>
    </xf>
    <xf numFmtId="0" fontId="32" fillId="15" borderId="5" xfId="6" applyFont="1" applyFill="1" applyBorder="1" applyAlignment="1">
      <alignment horizontal="center" vertical="center" wrapText="1"/>
    </xf>
    <xf numFmtId="0" fontId="33" fillId="15" borderId="8" xfId="6" applyFont="1" applyFill="1" applyBorder="1" applyAlignment="1">
      <alignment horizontal="center" vertical="center" wrapText="1"/>
    </xf>
    <xf numFmtId="0" fontId="33" fillId="15" borderId="1" xfId="6" applyFont="1" applyFill="1" applyBorder="1" applyAlignment="1">
      <alignment horizontal="center" vertical="center" wrapText="1"/>
    </xf>
    <xf numFmtId="0" fontId="33" fillId="15" borderId="5" xfId="6" applyFont="1" applyFill="1" applyBorder="1" applyAlignment="1">
      <alignment horizontal="center" vertical="center" wrapText="1"/>
    </xf>
    <xf numFmtId="166" fontId="32" fillId="15" borderId="8" xfId="6" applyNumberFormat="1" applyFont="1" applyFill="1" applyBorder="1" applyAlignment="1">
      <alignment horizontal="center" vertical="center" wrapText="1"/>
    </xf>
    <xf numFmtId="166" fontId="32" fillId="15" borderId="1" xfId="6" applyNumberFormat="1" applyFont="1" applyFill="1" applyBorder="1" applyAlignment="1">
      <alignment horizontal="center" vertical="center" wrapText="1"/>
    </xf>
    <xf numFmtId="166" fontId="32" fillId="15" borderId="5" xfId="6" applyNumberFormat="1" applyFont="1" applyFill="1" applyBorder="1" applyAlignment="1">
      <alignment horizontal="center" vertical="center" wrapText="1"/>
    </xf>
    <xf numFmtId="3" fontId="32" fillId="15" borderId="5" xfId="7" applyNumberFormat="1" applyFont="1" applyFill="1" applyBorder="1" applyAlignment="1">
      <alignment horizontal="center" vertical="center" wrapText="1"/>
    </xf>
    <xf numFmtId="3" fontId="34" fillId="15" borderId="8" xfId="7" applyNumberFormat="1" applyFont="1" applyFill="1" applyBorder="1" applyAlignment="1">
      <alignment horizontal="center" vertical="center" wrapText="1"/>
    </xf>
    <xf numFmtId="3" fontId="34" fillId="15" borderId="1" xfId="7" applyNumberFormat="1" applyFont="1" applyFill="1" applyBorder="1" applyAlignment="1">
      <alignment horizontal="center" vertical="center" wrapText="1"/>
    </xf>
    <xf numFmtId="3" fontId="34" fillId="15" borderId="5" xfId="7" applyNumberFormat="1" applyFont="1" applyFill="1" applyBorder="1" applyAlignment="1">
      <alignment horizontal="center" vertical="center" wrapText="1"/>
    </xf>
    <xf numFmtId="0" fontId="9" fillId="0" borderId="25" xfId="6" applyFont="1" applyBorder="1" applyAlignment="1">
      <alignment horizontal="left" vertical="center" wrapText="1"/>
    </xf>
    <xf numFmtId="0" fontId="9" fillId="0" borderId="33" xfId="6" applyFont="1" applyBorder="1" applyAlignment="1">
      <alignment horizontal="left" vertical="center" wrapText="1"/>
    </xf>
    <xf numFmtId="0" fontId="11" fillId="0" borderId="25" xfId="6" applyFont="1" applyBorder="1" applyAlignment="1">
      <alignment horizontal="left" vertical="center" wrapText="1"/>
    </xf>
    <xf numFmtId="0" fontId="11" fillId="0" borderId="33" xfId="6" applyFont="1" applyBorder="1" applyAlignment="1">
      <alignment horizontal="left" vertical="center" wrapText="1"/>
    </xf>
    <xf numFmtId="166" fontId="12" fillId="0" borderId="26" xfId="6" applyNumberFormat="1" applyFont="1" applyBorder="1" applyAlignment="1">
      <alignment horizontal="center" vertical="center"/>
    </xf>
    <xf numFmtId="166" fontId="12" fillId="0" borderId="34" xfId="6" applyNumberFormat="1" applyFont="1" applyBorder="1" applyAlignment="1">
      <alignment horizontal="center" vertical="center"/>
    </xf>
    <xf numFmtId="166" fontId="12" fillId="0" borderId="27" xfId="6" applyNumberFormat="1" applyFont="1" applyBorder="1" applyAlignment="1">
      <alignment horizontal="center" vertical="center"/>
    </xf>
    <xf numFmtId="166" fontId="12" fillId="0" borderId="35" xfId="6" applyNumberFormat="1" applyFont="1" applyBorder="1" applyAlignment="1">
      <alignment horizontal="center" vertical="center"/>
    </xf>
    <xf numFmtId="3" fontId="13" fillId="0" borderId="25" xfId="7" applyNumberFormat="1" applyFont="1" applyBorder="1" applyAlignment="1">
      <alignment horizontal="center" vertical="center" wrapText="1"/>
    </xf>
    <xf numFmtId="3" fontId="13" fillId="0" borderId="33" xfId="7" applyNumberFormat="1" applyFont="1" applyBorder="1" applyAlignment="1">
      <alignment horizontal="center" vertical="center" wrapText="1"/>
    </xf>
    <xf numFmtId="167" fontId="22" fillId="0" borderId="54" xfId="1" applyNumberFormat="1" applyFont="1" applyFill="1" applyBorder="1" applyAlignment="1">
      <alignment horizontal="center" vertical="center" wrapText="1"/>
    </xf>
    <xf numFmtId="167" fontId="22" fillId="0" borderId="56" xfId="1" applyNumberFormat="1" applyFont="1" applyFill="1" applyBorder="1" applyAlignment="1">
      <alignment horizontal="center" vertical="center" wrapText="1"/>
    </xf>
    <xf numFmtId="167" fontId="22" fillId="0" borderId="58" xfId="1" applyNumberFormat="1" applyFont="1" applyFill="1" applyBorder="1" applyAlignment="1">
      <alignment horizontal="center" vertical="center" wrapText="1"/>
    </xf>
    <xf numFmtId="167" fontId="22" fillId="0" borderId="49" xfId="1" applyNumberFormat="1" applyFont="1" applyFill="1" applyBorder="1" applyAlignment="1">
      <alignment horizontal="center" vertical="center" wrapText="1"/>
    </xf>
    <xf numFmtId="167" fontId="22" fillId="0" borderId="57" xfId="1" applyNumberFormat="1" applyFont="1" applyFill="1" applyBorder="1" applyAlignment="1">
      <alignment horizontal="center" vertical="center" wrapText="1"/>
    </xf>
    <xf numFmtId="167" fontId="22" fillId="0" borderId="59" xfId="1" applyNumberFormat="1" applyFont="1" applyFill="1" applyBorder="1" applyAlignment="1">
      <alignment horizontal="center" vertical="center" wrapText="1"/>
    </xf>
    <xf numFmtId="167" fontId="21" fillId="0" borderId="54" xfId="1" applyNumberFormat="1" applyFont="1" applyFill="1" applyBorder="1" applyAlignment="1">
      <alignment horizontal="center" vertical="center" wrapText="1"/>
    </xf>
    <xf numFmtId="167" fontId="21" fillId="0" borderId="58" xfId="1" applyNumberFormat="1" applyFont="1" applyFill="1" applyBorder="1" applyAlignment="1">
      <alignment horizontal="center" vertical="center" wrapText="1"/>
    </xf>
    <xf numFmtId="167" fontId="21" fillId="0" borderId="56" xfId="1" applyNumberFormat="1" applyFont="1" applyFill="1" applyBorder="1" applyAlignment="1">
      <alignment horizontal="center" vertical="center" wrapText="1"/>
    </xf>
    <xf numFmtId="0" fontId="14" fillId="0" borderId="30" xfId="0" applyFont="1" applyBorder="1" applyAlignment="1">
      <alignment horizontal="center" wrapText="1"/>
    </xf>
    <xf numFmtId="0" fontId="15" fillId="0" borderId="31" xfId="0" applyFont="1" applyBorder="1" applyAlignment="1"/>
    <xf numFmtId="0" fontId="15" fillId="0" borderId="32" xfId="0" applyFont="1" applyBorder="1" applyAlignment="1"/>
    <xf numFmtId="0" fontId="14" fillId="0" borderId="31" xfId="0" applyFont="1" applyBorder="1" applyAlignment="1">
      <alignment horizontal="center" wrapText="1"/>
    </xf>
    <xf numFmtId="3" fontId="13" fillId="0" borderId="29" xfId="7" applyNumberFormat="1" applyFont="1" applyBorder="1" applyAlignment="1">
      <alignment horizontal="center" vertical="center" wrapText="1"/>
    </xf>
    <xf numFmtId="3" fontId="13" fillId="0" borderId="37" xfId="7" applyNumberFormat="1" applyFont="1" applyBorder="1" applyAlignment="1">
      <alignment horizontal="center" vertical="center" wrapText="1"/>
    </xf>
    <xf numFmtId="167" fontId="22" fillId="0" borderId="50" xfId="1" applyNumberFormat="1" applyFont="1" applyFill="1" applyBorder="1" applyAlignment="1">
      <alignment horizontal="center" vertical="center" wrapText="1"/>
    </xf>
    <xf numFmtId="167" fontId="22" fillId="0" borderId="60" xfId="1" applyNumberFormat="1" applyFont="1" applyFill="1" applyBorder="1" applyAlignment="1">
      <alignment horizontal="center" vertical="center" wrapText="1"/>
    </xf>
    <xf numFmtId="167" fontId="22" fillId="0" borderId="47" xfId="1" applyNumberFormat="1" applyFont="1" applyFill="1" applyBorder="1" applyAlignment="1">
      <alignment horizontal="center" vertical="center" wrapText="1"/>
    </xf>
    <xf numFmtId="3" fontId="13" fillId="0" borderId="28" xfId="7" applyNumberFormat="1" applyFont="1" applyBorder="1" applyAlignment="1">
      <alignment horizontal="center" vertical="center" wrapText="1"/>
    </xf>
    <xf numFmtId="3" fontId="13" fillId="0" borderId="36" xfId="7" applyNumberFormat="1" applyFont="1" applyBorder="1" applyAlignment="1">
      <alignment horizontal="center" vertical="center" wrapText="1"/>
    </xf>
    <xf numFmtId="167" fontId="20" fillId="0" borderId="54" xfId="1" applyNumberFormat="1" applyFont="1" applyFill="1" applyBorder="1" applyAlignment="1">
      <alignment horizontal="center" vertical="center" wrapText="1"/>
    </xf>
    <xf numFmtId="167" fontId="20" fillId="0" borderId="56" xfId="1" applyNumberFormat="1" applyFont="1" applyFill="1" applyBorder="1" applyAlignment="1">
      <alignment horizontal="center" vertical="center" wrapText="1"/>
    </xf>
    <xf numFmtId="167" fontId="20" fillId="0" borderId="58" xfId="1" applyNumberFormat="1" applyFont="1" applyFill="1" applyBorder="1" applyAlignment="1">
      <alignment horizontal="center" vertical="center" wrapText="1"/>
    </xf>
    <xf numFmtId="167" fontId="21" fillId="0" borderId="65" xfId="1" applyNumberFormat="1" applyFont="1" applyFill="1" applyBorder="1" applyAlignment="1">
      <alignment horizontal="center" vertical="center" wrapText="1"/>
    </xf>
    <xf numFmtId="167" fontId="21" fillId="0" borderId="0" xfId="1" applyNumberFormat="1" applyFont="1" applyFill="1" applyBorder="1" applyAlignment="1">
      <alignment horizontal="center" vertical="center" wrapText="1"/>
    </xf>
    <xf numFmtId="167" fontId="22" fillId="0" borderId="65" xfId="1" applyNumberFormat="1" applyFont="1" applyFill="1" applyBorder="1" applyAlignment="1">
      <alignment horizontal="center" vertical="center" wrapText="1"/>
    </xf>
    <xf numFmtId="167" fontId="22" fillId="0" borderId="0" xfId="1" applyNumberFormat="1" applyFont="1" applyFill="1" applyBorder="1" applyAlignment="1">
      <alignment horizontal="center" vertical="center" wrapText="1"/>
    </xf>
    <xf numFmtId="167" fontId="20" fillId="0" borderId="65" xfId="1" applyNumberFormat="1" applyFont="1" applyFill="1" applyBorder="1" applyAlignment="1">
      <alignment horizontal="center" vertical="center" wrapText="1"/>
    </xf>
    <xf numFmtId="167" fontId="20" fillId="0" borderId="0" xfId="1" applyNumberFormat="1" applyFont="1" applyFill="1" applyBorder="1" applyAlignment="1">
      <alignment horizontal="center" vertical="center" wrapText="1"/>
    </xf>
  </cellXfs>
  <cellStyles count="27">
    <cellStyle name="Millares" xfId="1" builtinId="3"/>
    <cellStyle name="Millares [0]" xfId="2" builtinId="6"/>
    <cellStyle name="Millares [0] 2" xfId="24"/>
    <cellStyle name="Millares 15" xfId="4"/>
    <cellStyle name="Millares 2" xfId="10"/>
    <cellStyle name="Millares 2 2" xfId="11"/>
    <cellStyle name="Millares 2 3" xfId="12"/>
    <cellStyle name="Millares 3" xfId="13"/>
    <cellStyle name="Millares 4" xfId="5"/>
    <cellStyle name="Millares 6" xfId="14"/>
    <cellStyle name="Normal" xfId="0" builtinId="0"/>
    <cellStyle name="Normal 16" xfId="3"/>
    <cellStyle name="Normal 2" xfId="15"/>
    <cellStyle name="Normal 2 2" xfId="8"/>
    <cellStyle name="Normal 2 4" xfId="16"/>
    <cellStyle name="Normal 3" xfId="9"/>
    <cellStyle name="Normal 3 2" xfId="7"/>
    <cellStyle name="Normal 3 3" xfId="17"/>
    <cellStyle name="Normal 4" xfId="18"/>
    <cellStyle name="Normal 5" xfId="19"/>
    <cellStyle name="Normal 6" xfId="20"/>
    <cellStyle name="Normal 7" xfId="21"/>
    <cellStyle name="Normal 8" xfId="22"/>
    <cellStyle name="Normal 8 2" xfId="23"/>
    <cellStyle name="Normal 8 2 2" xfId="25"/>
    <cellStyle name="Normal 8 2 2 2" xfId="26"/>
    <cellStyle name="Normal_POA- PR-L1049_versión ajustada 10_03(MODELO PEP)" xfId="6"/>
  </cellStyles>
  <dxfs count="0"/>
  <tableStyles count="0" defaultTableStyle="TableStyleMedium2" defaultPivotStyle="PivotStyleLight16"/>
  <colors>
    <mruColors>
      <color rgb="FF808080"/>
      <color rgb="FFCC3399"/>
      <color rgb="FFFF3399"/>
      <color rgb="FFC99BDD"/>
      <color rgb="FFB7E2FF"/>
      <color rgb="FFDDC0EA"/>
      <color rgb="FF007FD6"/>
      <color rgb="FFBBE1FB"/>
      <color rgb="FF075083"/>
      <color rgb="FF059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osa%20Rojas\Escritorio\607mgal2\ARCHIVO%20REPGROMACION%20CNPV%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P%204530s\Dropbox\CPR_2015\Instrumentos%20remitidos\6%20-%20ANDE%20FASE%20II\Insumos\Ejecutor\G04_DCV_Pyto.%206%20PNCR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anifica-22\Anteproyecto%202009\POA%20TIPO%201_Final\G04-006_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HP%204530s\Dropbox\CPR_2015\Instrumentos%20remitidos\6%20-%20ANDE%20FASE%20II\6_PR-L10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T"/>
      <sheetName val="HONORARIOS"/>
      <sheetName val="JORNALES"/>
      <sheetName val="Resumen contratos RH"/>
      <sheetName val="CPT POR DIREC"/>
      <sheetName val="HON POR DIREC"/>
      <sheetName val="BORRADOR REPROGRAMACIÓ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Prod"/>
      <sheetName val="Anexo B-04-07"/>
      <sheetName val="B-04-09"/>
      <sheetName val="G04_1"/>
      <sheetName val="PF X FF"/>
      <sheetName val="PFI"/>
      <sheetName val="PCA"/>
      <sheetName val="PFIngresos"/>
      <sheetName val="por AÑO"/>
      <sheetName val="Clasificador"/>
      <sheetName val="Hoja1"/>
      <sheetName val="Hoja2 (2)"/>
      <sheetName val="Hoja2"/>
      <sheetName val="Hoja3"/>
    </sheetNames>
    <sheetDataSet>
      <sheetData sheetId="0">
        <row r="2">
          <cell r="C2" t="str">
            <v>A</v>
          </cell>
          <cell r="D2" t="str">
            <v>D</v>
          </cell>
          <cell r="E2" t="str">
            <v>E</v>
          </cell>
          <cell r="F2" t="str">
            <v>F</v>
          </cell>
          <cell r="G2" t="str">
            <v>G</v>
          </cell>
          <cell r="H2" t="str">
            <v>M</v>
          </cell>
        </row>
        <row r="3">
          <cell r="C3" t="str">
            <v>3-001-06-01</v>
          </cell>
          <cell r="D3">
            <v>241</v>
          </cell>
          <cell r="E3">
            <v>10</v>
          </cell>
          <cell r="F3">
            <v>1</v>
          </cell>
          <cell r="G3">
            <v>99</v>
          </cell>
          <cell r="H3">
            <v>1</v>
          </cell>
        </row>
        <row r="5">
          <cell r="C5" t="str">
            <v>A</v>
          </cell>
          <cell r="D5" t="str">
            <v>D</v>
          </cell>
          <cell r="E5" t="str">
            <v>E</v>
          </cell>
          <cell r="F5" t="str">
            <v>F</v>
          </cell>
          <cell r="G5" t="str">
            <v>G</v>
          </cell>
          <cell r="H5" t="str">
            <v>M</v>
          </cell>
        </row>
        <row r="6">
          <cell r="C6" t="str">
            <v>3-001-06-01</v>
          </cell>
          <cell r="D6">
            <v>241</v>
          </cell>
          <cell r="E6">
            <v>10</v>
          </cell>
          <cell r="F6">
            <v>27</v>
          </cell>
          <cell r="G6">
            <v>99</v>
          </cell>
          <cell r="H6">
            <v>1</v>
          </cell>
        </row>
        <row r="8">
          <cell r="C8" t="str">
            <v>A</v>
          </cell>
          <cell r="D8" t="str">
            <v>D</v>
          </cell>
          <cell r="E8" t="str">
            <v>E</v>
          </cell>
          <cell r="F8" t="str">
            <v>F</v>
          </cell>
          <cell r="G8" t="str">
            <v>G</v>
          </cell>
          <cell r="H8" t="str">
            <v>M</v>
          </cell>
        </row>
        <row r="9">
          <cell r="C9" t="str">
            <v>3-001-06-01</v>
          </cell>
          <cell r="D9">
            <v>521</v>
          </cell>
          <cell r="E9">
            <v>10</v>
          </cell>
          <cell r="F9">
            <v>27</v>
          </cell>
          <cell r="G9">
            <v>99</v>
          </cell>
          <cell r="H9">
            <v>2</v>
          </cell>
        </row>
        <row r="11">
          <cell r="C11" t="str">
            <v>A</v>
          </cell>
          <cell r="D11" t="str">
            <v>D</v>
          </cell>
          <cell r="E11" t="str">
            <v>E</v>
          </cell>
          <cell r="F11" t="str">
            <v>F</v>
          </cell>
          <cell r="G11" t="str">
            <v>G</v>
          </cell>
          <cell r="H11" t="str">
            <v>M</v>
          </cell>
        </row>
        <row r="12">
          <cell r="C12" t="str">
            <v>3-001-06-01</v>
          </cell>
          <cell r="D12">
            <v>521</v>
          </cell>
          <cell r="E12">
            <v>20</v>
          </cell>
          <cell r="F12">
            <v>13</v>
          </cell>
          <cell r="G12">
            <v>99</v>
          </cell>
          <cell r="H12">
            <v>2</v>
          </cell>
        </row>
        <row r="23">
          <cell r="C23" t="str">
            <v>A</v>
          </cell>
          <cell r="D23" t="str">
            <v>D</v>
          </cell>
          <cell r="E23" t="str">
            <v>E</v>
          </cell>
          <cell r="F23" t="str">
            <v>F</v>
          </cell>
          <cell r="G23" t="str">
            <v>G</v>
          </cell>
          <cell r="H23" t="str">
            <v>M</v>
          </cell>
        </row>
        <row r="24">
          <cell r="C24" t="str">
            <v>3-001-06-01</v>
          </cell>
          <cell r="D24">
            <v>529</v>
          </cell>
          <cell r="E24">
            <v>10</v>
          </cell>
          <cell r="F24">
            <v>27</v>
          </cell>
          <cell r="G24">
            <v>99</v>
          </cell>
          <cell r="H24">
            <v>3</v>
          </cell>
        </row>
        <row r="26">
          <cell r="C26" t="str">
            <v>A</v>
          </cell>
          <cell r="D26" t="str">
            <v>D</v>
          </cell>
          <cell r="E26" t="str">
            <v>E</v>
          </cell>
          <cell r="F26" t="str">
            <v>F</v>
          </cell>
          <cell r="G26" t="str">
            <v>G</v>
          </cell>
          <cell r="H26" t="str">
            <v>M</v>
          </cell>
        </row>
        <row r="27">
          <cell r="C27" t="str">
            <v>3-001-06-01</v>
          </cell>
          <cell r="D27">
            <v>589</v>
          </cell>
          <cell r="E27">
            <v>10</v>
          </cell>
          <cell r="F27">
            <v>27</v>
          </cell>
          <cell r="G27">
            <v>99</v>
          </cell>
          <cell r="H27">
            <v>3</v>
          </cell>
        </row>
        <row r="29">
          <cell r="C29" t="str">
            <v>A</v>
          </cell>
          <cell r="D29" t="str">
            <v>D</v>
          </cell>
          <cell r="E29" t="str">
            <v>E</v>
          </cell>
          <cell r="F29" t="str">
            <v>F</v>
          </cell>
          <cell r="G29" t="str">
            <v>G</v>
          </cell>
          <cell r="H29" t="str">
            <v>M</v>
          </cell>
        </row>
        <row r="30">
          <cell r="C30" t="str">
            <v>3-001-06-01</v>
          </cell>
          <cell r="D30">
            <v>589</v>
          </cell>
          <cell r="E30">
            <v>10</v>
          </cell>
          <cell r="F30">
            <v>1</v>
          </cell>
          <cell r="G30">
            <v>99</v>
          </cell>
          <cell r="H30">
            <v>4</v>
          </cell>
        </row>
        <row r="41">
          <cell r="C41" t="str">
            <v>A</v>
          </cell>
          <cell r="D41" t="str">
            <v>D</v>
          </cell>
          <cell r="E41" t="str">
            <v>E</v>
          </cell>
          <cell r="F41" t="str">
            <v>F</v>
          </cell>
          <cell r="G41" t="str">
            <v>G</v>
          </cell>
          <cell r="H41" t="str">
            <v>M</v>
          </cell>
        </row>
        <row r="42">
          <cell r="C42" t="str">
            <v>3-001-06-01</v>
          </cell>
          <cell r="D42">
            <v>141</v>
          </cell>
          <cell r="E42">
            <v>10</v>
          </cell>
          <cell r="F42">
            <v>27</v>
          </cell>
          <cell r="G42">
            <v>99</v>
          </cell>
          <cell r="H42">
            <v>4</v>
          </cell>
        </row>
        <row r="47">
          <cell r="C47" t="str">
            <v>A</v>
          </cell>
          <cell r="D47" t="str">
            <v>D</v>
          </cell>
          <cell r="E47" t="str">
            <v>E</v>
          </cell>
          <cell r="F47" t="str">
            <v>F</v>
          </cell>
          <cell r="G47" t="str">
            <v>G</v>
          </cell>
          <cell r="H47" t="str">
            <v>M</v>
          </cell>
        </row>
        <row r="48">
          <cell r="C48" t="str">
            <v>3-001-06-01</v>
          </cell>
          <cell r="D48">
            <v>144</v>
          </cell>
          <cell r="E48">
            <v>10</v>
          </cell>
          <cell r="F48">
            <v>27</v>
          </cell>
          <cell r="G48">
            <v>99</v>
          </cell>
          <cell r="H48">
            <v>4</v>
          </cell>
        </row>
        <row r="53">
          <cell r="C53" t="str">
            <v>A</v>
          </cell>
          <cell r="D53" t="str">
            <v>D</v>
          </cell>
          <cell r="E53" t="str">
            <v>E</v>
          </cell>
          <cell r="F53" t="str">
            <v>F</v>
          </cell>
          <cell r="G53" t="str">
            <v>G</v>
          </cell>
          <cell r="H53" t="str">
            <v>M</v>
          </cell>
        </row>
        <row r="54">
          <cell r="C54" t="str">
            <v>3-001-06-01</v>
          </cell>
          <cell r="D54">
            <v>145</v>
          </cell>
          <cell r="E54">
            <v>10</v>
          </cell>
          <cell r="F54">
            <v>27</v>
          </cell>
          <cell r="G54">
            <v>99</v>
          </cell>
          <cell r="H54">
            <v>4</v>
          </cell>
        </row>
        <row r="62">
          <cell r="C62" t="str">
            <v>A</v>
          </cell>
          <cell r="D62" t="str">
            <v>D</v>
          </cell>
          <cell r="E62" t="str">
            <v>E</v>
          </cell>
          <cell r="F62" t="str">
            <v>F</v>
          </cell>
          <cell r="G62" t="str">
            <v>G</v>
          </cell>
          <cell r="H62" t="str">
            <v>M</v>
          </cell>
        </row>
        <row r="63">
          <cell r="C63" t="str">
            <v>3-001-06-01</v>
          </cell>
          <cell r="D63">
            <v>231</v>
          </cell>
          <cell r="E63">
            <v>10</v>
          </cell>
          <cell r="F63">
            <v>27</v>
          </cell>
          <cell r="G63">
            <v>99</v>
          </cell>
          <cell r="H63">
            <v>4</v>
          </cell>
        </row>
        <row r="65">
          <cell r="C65" t="str">
            <v>A</v>
          </cell>
          <cell r="D65" t="str">
            <v>D</v>
          </cell>
          <cell r="E65" t="str">
            <v>E</v>
          </cell>
          <cell r="F65" t="str">
            <v>F</v>
          </cell>
          <cell r="G65" t="str">
            <v>G</v>
          </cell>
          <cell r="H65" t="str">
            <v>M</v>
          </cell>
        </row>
        <row r="66">
          <cell r="C66" t="str">
            <v>3-001-06-01</v>
          </cell>
          <cell r="D66">
            <v>232</v>
          </cell>
          <cell r="E66">
            <v>10</v>
          </cell>
          <cell r="F66">
            <v>27</v>
          </cell>
          <cell r="G66">
            <v>99</v>
          </cell>
          <cell r="H66">
            <v>4</v>
          </cell>
        </row>
        <row r="80">
          <cell r="C80" t="str">
            <v>A</v>
          </cell>
          <cell r="D80" t="str">
            <v>D</v>
          </cell>
          <cell r="E80" t="str">
            <v>E</v>
          </cell>
          <cell r="F80" t="str">
            <v>F</v>
          </cell>
          <cell r="G80" t="str">
            <v>G</v>
          </cell>
          <cell r="H80" t="str">
            <v>M</v>
          </cell>
        </row>
        <row r="81">
          <cell r="C81" t="str">
            <v>3-001-06-01</v>
          </cell>
          <cell r="D81">
            <v>342</v>
          </cell>
          <cell r="E81">
            <v>10</v>
          </cell>
          <cell r="F81">
            <v>27</v>
          </cell>
          <cell r="G81">
            <v>99</v>
          </cell>
          <cell r="H81">
            <v>4</v>
          </cell>
        </row>
        <row r="83">
          <cell r="C83" t="str">
            <v>A</v>
          </cell>
          <cell r="D83" t="str">
            <v>D</v>
          </cell>
          <cell r="E83" t="str">
            <v>E</v>
          </cell>
          <cell r="F83" t="str">
            <v>F</v>
          </cell>
          <cell r="G83" t="str">
            <v>G</v>
          </cell>
          <cell r="H83" t="str">
            <v>M</v>
          </cell>
        </row>
        <row r="84">
          <cell r="C84" t="str">
            <v>3-001-06-01</v>
          </cell>
          <cell r="D84">
            <v>346</v>
          </cell>
          <cell r="E84">
            <v>10</v>
          </cell>
          <cell r="F84">
            <v>27</v>
          </cell>
          <cell r="G84">
            <v>99</v>
          </cell>
          <cell r="H84">
            <v>4</v>
          </cell>
        </row>
        <row r="86">
          <cell r="C86" t="str">
            <v>A</v>
          </cell>
          <cell r="D86" t="str">
            <v>D</v>
          </cell>
          <cell r="E86" t="str">
            <v>E</v>
          </cell>
          <cell r="F86" t="str">
            <v>F</v>
          </cell>
          <cell r="G86" t="str">
            <v>G</v>
          </cell>
          <cell r="H86" t="str">
            <v>M</v>
          </cell>
        </row>
        <row r="87">
          <cell r="C87" t="str">
            <v>3-001-06-01</v>
          </cell>
          <cell r="D87">
            <v>347</v>
          </cell>
          <cell r="E87">
            <v>10</v>
          </cell>
          <cell r="F87">
            <v>27</v>
          </cell>
          <cell r="G87">
            <v>99</v>
          </cell>
          <cell r="H87">
            <v>4</v>
          </cell>
        </row>
        <row r="95">
          <cell r="C95" t="str">
            <v>A</v>
          </cell>
          <cell r="D95" t="str">
            <v>D</v>
          </cell>
          <cell r="E95" t="str">
            <v>E</v>
          </cell>
          <cell r="F95" t="str">
            <v>F</v>
          </cell>
          <cell r="G95" t="str">
            <v>G</v>
          </cell>
          <cell r="H95" t="str">
            <v>M</v>
          </cell>
        </row>
        <row r="96">
          <cell r="C96" t="str">
            <v>3-001-06-01</v>
          </cell>
          <cell r="D96">
            <v>392</v>
          </cell>
          <cell r="E96">
            <v>10</v>
          </cell>
          <cell r="F96">
            <v>27</v>
          </cell>
          <cell r="G96">
            <v>99</v>
          </cell>
          <cell r="H96">
            <v>4</v>
          </cell>
        </row>
        <row r="98">
          <cell r="C98" t="str">
            <v>A</v>
          </cell>
          <cell r="D98" t="str">
            <v>D</v>
          </cell>
          <cell r="E98" t="str">
            <v>E</v>
          </cell>
          <cell r="F98" t="str">
            <v>F</v>
          </cell>
          <cell r="G98" t="str">
            <v>G</v>
          </cell>
          <cell r="H98" t="str">
            <v>M</v>
          </cell>
        </row>
        <row r="99">
          <cell r="C99" t="str">
            <v>3-001-06-01</v>
          </cell>
          <cell r="D99">
            <v>397</v>
          </cell>
          <cell r="E99">
            <v>10</v>
          </cell>
          <cell r="F99">
            <v>27</v>
          </cell>
          <cell r="G99">
            <v>99</v>
          </cell>
          <cell r="H99">
            <v>4</v>
          </cell>
        </row>
        <row r="101">
          <cell r="C101" t="str">
            <v>A</v>
          </cell>
          <cell r="D101" t="str">
            <v>D</v>
          </cell>
          <cell r="E101" t="str">
            <v>E</v>
          </cell>
          <cell r="F101" t="str">
            <v>F</v>
          </cell>
          <cell r="G101" t="str">
            <v>G</v>
          </cell>
          <cell r="H101" t="str">
            <v>M</v>
          </cell>
        </row>
        <row r="102">
          <cell r="C102" t="str">
            <v>3-001-06-01</v>
          </cell>
          <cell r="D102">
            <v>398</v>
          </cell>
          <cell r="E102">
            <v>10</v>
          </cell>
          <cell r="F102">
            <v>27</v>
          </cell>
          <cell r="G102">
            <v>99</v>
          </cell>
          <cell r="H102">
            <v>4</v>
          </cell>
        </row>
        <row r="104">
          <cell r="C104" t="str">
            <v>A</v>
          </cell>
          <cell r="D104" t="str">
            <v>D</v>
          </cell>
          <cell r="E104" t="str">
            <v>E</v>
          </cell>
          <cell r="F104" t="str">
            <v>F</v>
          </cell>
          <cell r="G104" t="str">
            <v>G</v>
          </cell>
          <cell r="H104" t="str">
            <v>M</v>
          </cell>
        </row>
        <row r="105">
          <cell r="C105" t="str">
            <v>3-001-06-01</v>
          </cell>
          <cell r="D105">
            <v>399</v>
          </cell>
          <cell r="E105">
            <v>10</v>
          </cell>
          <cell r="F105">
            <v>27</v>
          </cell>
          <cell r="G105">
            <v>99</v>
          </cell>
          <cell r="H105">
            <v>4</v>
          </cell>
        </row>
        <row r="107">
          <cell r="C107" t="str">
            <v>A</v>
          </cell>
          <cell r="D107" t="str">
            <v>D</v>
          </cell>
          <cell r="E107" t="str">
            <v>E</v>
          </cell>
          <cell r="F107" t="str">
            <v>F</v>
          </cell>
          <cell r="G107" t="str">
            <v>G</v>
          </cell>
          <cell r="H107" t="str">
            <v>M</v>
          </cell>
        </row>
        <row r="108">
          <cell r="C108" t="str">
            <v>3-001-06-01</v>
          </cell>
          <cell r="D108">
            <v>537</v>
          </cell>
          <cell r="E108">
            <v>10</v>
          </cell>
          <cell r="F108">
            <v>27</v>
          </cell>
          <cell r="G108">
            <v>99</v>
          </cell>
          <cell r="H108">
            <v>4</v>
          </cell>
        </row>
        <row r="116">
          <cell r="C116" t="str">
            <v>A</v>
          </cell>
          <cell r="D116" t="str">
            <v>D</v>
          </cell>
          <cell r="E116" t="str">
            <v>E</v>
          </cell>
          <cell r="F116" t="str">
            <v>F</v>
          </cell>
          <cell r="G116" t="str">
            <v>G</v>
          </cell>
          <cell r="H116" t="str">
            <v>M</v>
          </cell>
        </row>
        <row r="117">
          <cell r="C117" t="str">
            <v>3-001-06-03</v>
          </cell>
          <cell r="D117">
            <v>521</v>
          </cell>
          <cell r="E117">
            <v>20</v>
          </cell>
          <cell r="F117">
            <v>401</v>
          </cell>
          <cell r="G117">
            <v>99</v>
          </cell>
          <cell r="H117">
            <v>2</v>
          </cell>
        </row>
        <row r="119">
          <cell r="C119" t="str">
            <v>A</v>
          </cell>
          <cell r="D119" t="str">
            <v>D</v>
          </cell>
          <cell r="E119" t="str">
            <v>E</v>
          </cell>
          <cell r="F119" t="str">
            <v>F</v>
          </cell>
          <cell r="G119" t="str">
            <v>G</v>
          </cell>
          <cell r="H119" t="str">
            <v>M</v>
          </cell>
        </row>
        <row r="120">
          <cell r="C120" t="str">
            <v>3-001-06-03</v>
          </cell>
          <cell r="D120">
            <v>522</v>
          </cell>
          <cell r="E120">
            <v>20</v>
          </cell>
          <cell r="F120">
            <v>401</v>
          </cell>
          <cell r="G120">
            <v>99</v>
          </cell>
          <cell r="H120">
            <v>2</v>
          </cell>
        </row>
        <row r="122">
          <cell r="C122" t="str">
            <v>A</v>
          </cell>
          <cell r="D122" t="str">
            <v>D</v>
          </cell>
          <cell r="E122" t="str">
            <v>E</v>
          </cell>
          <cell r="F122" t="str">
            <v>F</v>
          </cell>
          <cell r="G122" t="str">
            <v>G</v>
          </cell>
          <cell r="H122" t="str">
            <v>M</v>
          </cell>
        </row>
        <row r="123">
          <cell r="C123" t="str">
            <v>3-001-06-03</v>
          </cell>
          <cell r="D123">
            <v>241</v>
          </cell>
          <cell r="E123">
            <v>10</v>
          </cell>
          <cell r="F123">
            <v>1</v>
          </cell>
          <cell r="G123">
            <v>99</v>
          </cell>
          <cell r="H123">
            <v>1</v>
          </cell>
        </row>
        <row r="125">
          <cell r="C125" t="str">
            <v>A</v>
          </cell>
          <cell r="D125" t="str">
            <v>D</v>
          </cell>
          <cell r="E125" t="str">
            <v>E</v>
          </cell>
          <cell r="F125" t="str">
            <v>F</v>
          </cell>
          <cell r="G125" t="str">
            <v>G</v>
          </cell>
          <cell r="H125" t="str">
            <v>M</v>
          </cell>
        </row>
        <row r="126">
          <cell r="C126" t="str">
            <v>3-001-06-03</v>
          </cell>
          <cell r="D126">
            <v>241</v>
          </cell>
          <cell r="E126">
            <v>10</v>
          </cell>
          <cell r="F126">
            <v>27</v>
          </cell>
          <cell r="G126">
            <v>99</v>
          </cell>
          <cell r="H126">
            <v>1</v>
          </cell>
        </row>
        <row r="128">
          <cell r="C128" t="str">
            <v>A</v>
          </cell>
          <cell r="D128" t="str">
            <v>D</v>
          </cell>
          <cell r="E128" t="str">
            <v>E</v>
          </cell>
          <cell r="F128" t="str">
            <v>F</v>
          </cell>
          <cell r="G128" t="str">
            <v>G</v>
          </cell>
          <cell r="H128" t="str">
            <v>M</v>
          </cell>
        </row>
        <row r="129">
          <cell r="C129" t="str">
            <v>3-001-06-03</v>
          </cell>
          <cell r="D129">
            <v>241</v>
          </cell>
          <cell r="E129">
            <v>20</v>
          </cell>
          <cell r="F129">
            <v>401</v>
          </cell>
          <cell r="G129">
            <v>99</v>
          </cell>
          <cell r="H129">
            <v>1</v>
          </cell>
        </row>
        <row r="131">
          <cell r="C131" t="str">
            <v>A</v>
          </cell>
          <cell r="D131" t="str">
            <v>D</v>
          </cell>
          <cell r="E131" t="str">
            <v>E</v>
          </cell>
          <cell r="F131" t="str">
            <v>F</v>
          </cell>
          <cell r="G131" t="str">
            <v>G</v>
          </cell>
          <cell r="H131" t="str">
            <v>M</v>
          </cell>
        </row>
        <row r="132">
          <cell r="C132" t="str">
            <v>3-001-06-03</v>
          </cell>
          <cell r="D132">
            <v>322</v>
          </cell>
          <cell r="E132">
            <v>10</v>
          </cell>
          <cell r="F132">
            <v>27</v>
          </cell>
          <cell r="G132">
            <v>99</v>
          </cell>
          <cell r="H132">
            <v>5</v>
          </cell>
        </row>
        <row r="134">
          <cell r="C134" t="str">
            <v>A</v>
          </cell>
          <cell r="D134" t="str">
            <v>D</v>
          </cell>
          <cell r="E134" t="str">
            <v>E</v>
          </cell>
          <cell r="F134" t="str">
            <v>F</v>
          </cell>
          <cell r="G134" t="str">
            <v>G</v>
          </cell>
          <cell r="H134" t="str">
            <v>M</v>
          </cell>
        </row>
        <row r="135">
          <cell r="C135" t="str">
            <v>3-001-06-03</v>
          </cell>
          <cell r="D135">
            <v>529</v>
          </cell>
          <cell r="E135">
            <v>10</v>
          </cell>
          <cell r="F135">
            <v>27</v>
          </cell>
          <cell r="G135">
            <v>99</v>
          </cell>
          <cell r="H135">
            <v>3</v>
          </cell>
        </row>
        <row r="137">
          <cell r="C137" t="str">
            <v>A</v>
          </cell>
          <cell r="D137" t="str">
            <v>D</v>
          </cell>
          <cell r="E137" t="str">
            <v>E</v>
          </cell>
          <cell r="F137" t="str">
            <v>F</v>
          </cell>
          <cell r="G137" t="str">
            <v>G</v>
          </cell>
          <cell r="H137" t="str">
            <v>M</v>
          </cell>
        </row>
        <row r="138">
          <cell r="C138" t="str">
            <v>3-001-06-03</v>
          </cell>
          <cell r="D138">
            <v>529</v>
          </cell>
          <cell r="E138">
            <v>20</v>
          </cell>
          <cell r="F138">
            <v>401</v>
          </cell>
          <cell r="G138">
            <v>99</v>
          </cell>
          <cell r="H138">
            <v>3</v>
          </cell>
        </row>
        <row r="140">
          <cell r="C140" t="str">
            <v>A</v>
          </cell>
          <cell r="D140" t="str">
            <v>D</v>
          </cell>
          <cell r="E140" t="str">
            <v>E</v>
          </cell>
          <cell r="F140" t="str">
            <v>F</v>
          </cell>
          <cell r="G140" t="str">
            <v>G</v>
          </cell>
          <cell r="H140" t="str">
            <v>M</v>
          </cell>
        </row>
        <row r="141">
          <cell r="C141" t="str">
            <v>3-001-06-03</v>
          </cell>
          <cell r="D141">
            <v>541</v>
          </cell>
          <cell r="E141">
            <v>10</v>
          </cell>
          <cell r="F141">
            <v>27</v>
          </cell>
          <cell r="G141">
            <v>99</v>
          </cell>
          <cell r="H141">
            <v>5</v>
          </cell>
        </row>
        <row r="142">
          <cell r="C142" t="str">
            <v>A</v>
          </cell>
          <cell r="D142" t="str">
            <v>D</v>
          </cell>
          <cell r="E142" t="str">
            <v>E</v>
          </cell>
          <cell r="F142" t="str">
            <v>F</v>
          </cell>
          <cell r="G142" t="str">
            <v>G</v>
          </cell>
          <cell r="H142" t="str">
            <v>M</v>
          </cell>
        </row>
        <row r="143">
          <cell r="C143" t="str">
            <v>3-001-06-03</v>
          </cell>
          <cell r="D143">
            <v>543</v>
          </cell>
          <cell r="E143">
            <v>10</v>
          </cell>
          <cell r="F143">
            <v>27</v>
          </cell>
          <cell r="G143">
            <v>99</v>
          </cell>
          <cell r="H143">
            <v>5</v>
          </cell>
        </row>
        <row r="150">
          <cell r="C150" t="str">
            <v>A</v>
          </cell>
          <cell r="D150" t="str">
            <v>D</v>
          </cell>
          <cell r="E150" t="str">
            <v>E</v>
          </cell>
          <cell r="F150" t="str">
            <v>F</v>
          </cell>
          <cell r="G150" t="str">
            <v>G</v>
          </cell>
          <cell r="H150" t="str">
            <v>M</v>
          </cell>
        </row>
        <row r="151">
          <cell r="C151" t="str">
            <v>3-001-06-03</v>
          </cell>
          <cell r="D151">
            <v>589</v>
          </cell>
          <cell r="E151">
            <v>10</v>
          </cell>
          <cell r="F151">
            <v>27</v>
          </cell>
          <cell r="G151">
            <v>99</v>
          </cell>
          <cell r="H151">
            <v>3</v>
          </cell>
        </row>
        <row r="153">
          <cell r="C153" t="str">
            <v>A</v>
          </cell>
          <cell r="D153" t="str">
            <v>D</v>
          </cell>
          <cell r="E153" t="str">
            <v>E</v>
          </cell>
          <cell r="F153" t="str">
            <v>F</v>
          </cell>
          <cell r="G153" t="str">
            <v>G</v>
          </cell>
          <cell r="H153" t="str">
            <v>M</v>
          </cell>
        </row>
        <row r="154">
          <cell r="C154" t="str">
            <v>3-001-06-03</v>
          </cell>
          <cell r="D154">
            <v>589</v>
          </cell>
          <cell r="E154">
            <v>20</v>
          </cell>
          <cell r="F154">
            <v>401</v>
          </cell>
          <cell r="G154">
            <v>99</v>
          </cell>
          <cell r="H154">
            <v>3</v>
          </cell>
        </row>
        <row r="162">
          <cell r="C162" t="str">
            <v>A</v>
          </cell>
          <cell r="D162" t="str">
            <v>D</v>
          </cell>
          <cell r="E162" t="str">
            <v>E</v>
          </cell>
          <cell r="F162" t="str">
            <v>F</v>
          </cell>
          <cell r="G162" t="str">
            <v>G</v>
          </cell>
          <cell r="H162" t="str">
            <v>M</v>
          </cell>
        </row>
        <row r="163">
          <cell r="C163" t="str">
            <v>3-001-06-03</v>
          </cell>
          <cell r="D163">
            <v>893</v>
          </cell>
          <cell r="E163">
            <v>10</v>
          </cell>
          <cell r="F163">
            <v>27</v>
          </cell>
          <cell r="G163">
            <v>99</v>
          </cell>
          <cell r="H163">
            <v>4</v>
          </cell>
        </row>
        <row r="165">
          <cell r="C165" t="str">
            <v>A</v>
          </cell>
          <cell r="D165" t="str">
            <v>D</v>
          </cell>
          <cell r="E165" t="str">
            <v>E</v>
          </cell>
          <cell r="F165" t="str">
            <v>F</v>
          </cell>
          <cell r="G165" t="str">
            <v>G</v>
          </cell>
          <cell r="H165" t="str">
            <v>M</v>
          </cell>
        </row>
        <row r="166">
          <cell r="C166" t="str">
            <v>3-001-06-03</v>
          </cell>
          <cell r="D166">
            <v>893</v>
          </cell>
          <cell r="E166">
            <v>20</v>
          </cell>
          <cell r="F166">
            <v>401</v>
          </cell>
          <cell r="G166">
            <v>99</v>
          </cell>
          <cell r="H166">
            <v>4</v>
          </cell>
        </row>
        <row r="168">
          <cell r="C168" t="str">
            <v>A</v>
          </cell>
          <cell r="D168" t="str">
            <v>D</v>
          </cell>
          <cell r="E168" t="str">
            <v>E</v>
          </cell>
          <cell r="F168" t="str">
            <v>F</v>
          </cell>
          <cell r="G168" t="str">
            <v>G</v>
          </cell>
          <cell r="H168" t="str">
            <v>M</v>
          </cell>
        </row>
        <row r="169">
          <cell r="C169" t="str">
            <v>3-001-06-03</v>
          </cell>
          <cell r="D169">
            <v>521</v>
          </cell>
          <cell r="E169">
            <v>10</v>
          </cell>
          <cell r="F169">
            <v>27</v>
          </cell>
          <cell r="G169">
            <v>99</v>
          </cell>
          <cell r="H169">
            <v>2</v>
          </cell>
        </row>
        <row r="171">
          <cell r="C171" t="str">
            <v>A</v>
          </cell>
          <cell r="D171" t="str">
            <v>D</v>
          </cell>
          <cell r="E171" t="str">
            <v>E</v>
          </cell>
          <cell r="F171" t="str">
            <v>F</v>
          </cell>
          <cell r="G171" t="str">
            <v>G</v>
          </cell>
          <cell r="H171" t="str">
            <v>M</v>
          </cell>
        </row>
        <row r="172">
          <cell r="C172" t="str">
            <v>3-001-06-03</v>
          </cell>
          <cell r="D172">
            <v>522</v>
          </cell>
          <cell r="E172">
            <v>10</v>
          </cell>
          <cell r="F172">
            <v>27</v>
          </cell>
          <cell r="G172">
            <v>99</v>
          </cell>
          <cell r="H172">
            <v>2</v>
          </cell>
        </row>
        <row r="180">
          <cell r="C180" t="str">
            <v>A</v>
          </cell>
          <cell r="D180" t="str">
            <v>D</v>
          </cell>
          <cell r="E180" t="str">
            <v>E</v>
          </cell>
          <cell r="F180" t="str">
            <v>F</v>
          </cell>
          <cell r="G180" t="str">
            <v>G</v>
          </cell>
          <cell r="H180" t="str">
            <v>M</v>
          </cell>
        </row>
        <row r="181">
          <cell r="C181" t="str">
            <v>3-001-06-03</v>
          </cell>
          <cell r="D181">
            <v>137</v>
          </cell>
          <cell r="E181">
            <v>10</v>
          </cell>
          <cell r="F181">
            <v>27</v>
          </cell>
          <cell r="G181">
            <v>99</v>
          </cell>
          <cell r="H181">
            <v>5</v>
          </cell>
        </row>
        <row r="182">
          <cell r="C182" t="str">
            <v>A</v>
          </cell>
          <cell r="D182" t="str">
            <v>D</v>
          </cell>
          <cell r="E182" t="str">
            <v>E</v>
          </cell>
          <cell r="F182" t="str">
            <v>F</v>
          </cell>
          <cell r="G182" t="str">
            <v>G</v>
          </cell>
          <cell r="H182" t="str">
            <v>M</v>
          </cell>
        </row>
        <row r="183">
          <cell r="C183" t="str">
            <v>3-001-06-03</v>
          </cell>
          <cell r="D183">
            <v>145</v>
          </cell>
          <cell r="E183">
            <v>10</v>
          </cell>
          <cell r="F183">
            <v>1</v>
          </cell>
          <cell r="G183">
            <v>99</v>
          </cell>
          <cell r="H183">
            <v>5</v>
          </cell>
        </row>
        <row r="185">
          <cell r="C185" t="str">
            <v>A</v>
          </cell>
          <cell r="D185" t="str">
            <v>D</v>
          </cell>
          <cell r="E185" t="str">
            <v>E</v>
          </cell>
          <cell r="F185" t="str">
            <v>F</v>
          </cell>
          <cell r="G185" t="str">
            <v>G</v>
          </cell>
          <cell r="H185" t="str">
            <v>M</v>
          </cell>
        </row>
        <row r="186">
          <cell r="C186" t="str">
            <v>3-001-06-03</v>
          </cell>
          <cell r="D186">
            <v>145</v>
          </cell>
          <cell r="E186">
            <v>10</v>
          </cell>
          <cell r="F186">
            <v>27</v>
          </cell>
          <cell r="G186">
            <v>99</v>
          </cell>
          <cell r="H186">
            <v>5</v>
          </cell>
        </row>
        <row r="188">
          <cell r="C188" t="str">
            <v>A</v>
          </cell>
          <cell r="D188" t="str">
            <v>D</v>
          </cell>
          <cell r="E188" t="str">
            <v>E</v>
          </cell>
          <cell r="F188" t="str">
            <v>F</v>
          </cell>
          <cell r="G188" t="str">
            <v>G</v>
          </cell>
          <cell r="H188" t="str">
            <v>M</v>
          </cell>
        </row>
        <row r="189">
          <cell r="C189" t="str">
            <v>3-001-06-03</v>
          </cell>
          <cell r="D189">
            <v>145</v>
          </cell>
          <cell r="E189">
            <v>20</v>
          </cell>
          <cell r="F189">
            <v>401</v>
          </cell>
          <cell r="G189">
            <v>99</v>
          </cell>
          <cell r="H189">
            <v>5</v>
          </cell>
        </row>
        <row r="191">
          <cell r="C191" t="str">
            <v>A</v>
          </cell>
          <cell r="D191" t="str">
            <v>D</v>
          </cell>
          <cell r="E191" t="str">
            <v>E</v>
          </cell>
          <cell r="F191" t="str">
            <v>F</v>
          </cell>
          <cell r="G191" t="str">
            <v>G</v>
          </cell>
          <cell r="H191" t="str">
            <v>M</v>
          </cell>
        </row>
        <row r="192">
          <cell r="C192" t="str">
            <v>3-001-06-03</v>
          </cell>
          <cell r="D192">
            <v>232</v>
          </cell>
          <cell r="E192">
            <v>10</v>
          </cell>
          <cell r="F192">
            <v>1</v>
          </cell>
          <cell r="G192">
            <v>99</v>
          </cell>
          <cell r="H192">
            <v>5</v>
          </cell>
        </row>
        <row r="194">
          <cell r="C194" t="str">
            <v>A</v>
          </cell>
          <cell r="D194" t="str">
            <v>D</v>
          </cell>
          <cell r="E194" t="str">
            <v>E</v>
          </cell>
          <cell r="F194" t="str">
            <v>F</v>
          </cell>
          <cell r="G194" t="str">
            <v>G</v>
          </cell>
          <cell r="H194" t="str">
            <v>M</v>
          </cell>
        </row>
        <row r="195">
          <cell r="C195" t="str">
            <v>3-001-06-03</v>
          </cell>
          <cell r="D195">
            <v>232</v>
          </cell>
          <cell r="E195">
            <v>10</v>
          </cell>
          <cell r="F195">
            <v>27</v>
          </cell>
          <cell r="G195">
            <v>99</v>
          </cell>
          <cell r="H195">
            <v>5</v>
          </cell>
        </row>
        <row r="197">
          <cell r="C197" t="str">
            <v>A</v>
          </cell>
          <cell r="D197" t="str">
            <v>D</v>
          </cell>
          <cell r="E197" t="str">
            <v>E</v>
          </cell>
          <cell r="F197" t="str">
            <v>F</v>
          </cell>
          <cell r="G197" t="str">
            <v>G</v>
          </cell>
          <cell r="H197" t="str">
            <v>M</v>
          </cell>
        </row>
        <row r="198">
          <cell r="C198" t="str">
            <v>3-001-06-03</v>
          </cell>
          <cell r="D198">
            <v>242</v>
          </cell>
          <cell r="E198">
            <v>10</v>
          </cell>
          <cell r="F198">
            <v>1</v>
          </cell>
          <cell r="G198">
            <v>99</v>
          </cell>
          <cell r="H198">
            <v>5</v>
          </cell>
        </row>
        <row r="200">
          <cell r="C200" t="str">
            <v>A</v>
          </cell>
          <cell r="D200" t="str">
            <v>D</v>
          </cell>
          <cell r="E200" t="str">
            <v>E</v>
          </cell>
          <cell r="F200" t="str">
            <v>F</v>
          </cell>
          <cell r="G200" t="str">
            <v>G</v>
          </cell>
          <cell r="H200" t="str">
            <v>M</v>
          </cell>
        </row>
        <row r="201">
          <cell r="C201" t="str">
            <v>3-001-06-03</v>
          </cell>
          <cell r="D201">
            <v>265</v>
          </cell>
          <cell r="E201">
            <v>10</v>
          </cell>
          <cell r="F201">
            <v>1</v>
          </cell>
          <cell r="G201">
            <v>99</v>
          </cell>
          <cell r="H201">
            <v>5</v>
          </cell>
        </row>
        <row r="203">
          <cell r="C203" t="str">
            <v>A</v>
          </cell>
          <cell r="D203" t="str">
            <v>D</v>
          </cell>
          <cell r="E203" t="str">
            <v>E</v>
          </cell>
          <cell r="F203" t="str">
            <v>F</v>
          </cell>
          <cell r="G203" t="str">
            <v>G</v>
          </cell>
          <cell r="H203" t="str">
            <v>M</v>
          </cell>
        </row>
        <row r="204">
          <cell r="C204" t="str">
            <v>3-001-06-03</v>
          </cell>
          <cell r="D204">
            <v>266</v>
          </cell>
          <cell r="E204">
            <v>10</v>
          </cell>
          <cell r="F204">
            <v>1</v>
          </cell>
          <cell r="G204">
            <v>99</v>
          </cell>
          <cell r="H204">
            <v>5</v>
          </cell>
        </row>
        <row r="209">
          <cell r="C209" t="str">
            <v>A</v>
          </cell>
          <cell r="D209" t="str">
            <v>D</v>
          </cell>
          <cell r="E209" t="str">
            <v>E</v>
          </cell>
          <cell r="F209" t="str">
            <v>F</v>
          </cell>
          <cell r="G209" t="str">
            <v>G</v>
          </cell>
          <cell r="H209" t="str">
            <v>M</v>
          </cell>
        </row>
        <row r="210">
          <cell r="C210" t="str">
            <v>3-001-06-03</v>
          </cell>
          <cell r="D210">
            <v>266</v>
          </cell>
          <cell r="E210">
            <v>10</v>
          </cell>
          <cell r="F210">
            <v>27</v>
          </cell>
          <cell r="G210">
            <v>99</v>
          </cell>
          <cell r="H210">
            <v>5</v>
          </cell>
        </row>
        <row r="212">
          <cell r="C212" t="str">
            <v>A</v>
          </cell>
          <cell r="D212" t="str">
            <v>D</v>
          </cell>
          <cell r="E212" t="str">
            <v>E</v>
          </cell>
          <cell r="F212" t="str">
            <v>F</v>
          </cell>
          <cell r="G212" t="str">
            <v>G</v>
          </cell>
          <cell r="H212" t="str">
            <v>M</v>
          </cell>
        </row>
        <row r="213">
          <cell r="C213" t="str">
            <v>3-001-06-03</v>
          </cell>
          <cell r="D213">
            <v>266</v>
          </cell>
          <cell r="E213">
            <v>20</v>
          </cell>
          <cell r="F213">
            <v>401</v>
          </cell>
          <cell r="G213">
            <v>99</v>
          </cell>
          <cell r="H213">
            <v>5</v>
          </cell>
        </row>
        <row r="215">
          <cell r="C215" t="str">
            <v>A</v>
          </cell>
          <cell r="D215" t="str">
            <v>D</v>
          </cell>
          <cell r="E215" t="str">
            <v>E</v>
          </cell>
          <cell r="F215" t="str">
            <v>F</v>
          </cell>
          <cell r="G215" t="str">
            <v>G</v>
          </cell>
          <cell r="H215" t="str">
            <v>M</v>
          </cell>
        </row>
        <row r="216">
          <cell r="C216" t="str">
            <v>3-001-06-03</v>
          </cell>
          <cell r="D216">
            <v>537</v>
          </cell>
          <cell r="E216">
            <v>10</v>
          </cell>
          <cell r="F216">
            <v>1</v>
          </cell>
          <cell r="G216">
            <v>99</v>
          </cell>
          <cell r="H216">
            <v>5</v>
          </cell>
        </row>
        <row r="224">
          <cell r="C224" t="str">
            <v>A</v>
          </cell>
          <cell r="D224" t="str">
            <v>D</v>
          </cell>
          <cell r="E224" t="str">
            <v>E</v>
          </cell>
          <cell r="F224" t="str">
            <v>F</v>
          </cell>
          <cell r="G224" t="str">
            <v>G</v>
          </cell>
          <cell r="H224" t="str">
            <v>M</v>
          </cell>
        </row>
        <row r="225">
          <cell r="C225" t="str">
            <v>3-001-06-03</v>
          </cell>
          <cell r="D225">
            <v>541</v>
          </cell>
          <cell r="E225">
            <v>20</v>
          </cell>
          <cell r="F225">
            <v>401</v>
          </cell>
          <cell r="G225">
            <v>99</v>
          </cell>
          <cell r="H225">
            <v>5</v>
          </cell>
        </row>
        <row r="229">
          <cell r="C229" t="str">
            <v>A</v>
          </cell>
          <cell r="D229" t="str">
            <v>D</v>
          </cell>
          <cell r="E229" t="str">
            <v>E</v>
          </cell>
          <cell r="F229" t="str">
            <v>F</v>
          </cell>
          <cell r="G229" t="str">
            <v>G</v>
          </cell>
          <cell r="H229" t="str">
            <v>M</v>
          </cell>
        </row>
        <row r="230">
          <cell r="C230" t="str">
            <v>3-001-06-04</v>
          </cell>
          <cell r="D230">
            <v>521</v>
          </cell>
          <cell r="E230">
            <v>10</v>
          </cell>
          <cell r="F230">
            <v>1</v>
          </cell>
          <cell r="G230">
            <v>99</v>
          </cell>
          <cell r="H230">
            <v>1</v>
          </cell>
        </row>
        <row r="232">
          <cell r="C232" t="str">
            <v>A</v>
          </cell>
          <cell r="D232" t="str">
            <v>D</v>
          </cell>
          <cell r="E232" t="str">
            <v>E</v>
          </cell>
          <cell r="F232" t="str">
            <v>F</v>
          </cell>
          <cell r="G232" t="str">
            <v>G</v>
          </cell>
          <cell r="H232" t="str">
            <v>M</v>
          </cell>
        </row>
        <row r="233">
          <cell r="C233" t="str">
            <v>3-001-06-04</v>
          </cell>
          <cell r="D233">
            <v>521</v>
          </cell>
          <cell r="E233">
            <v>10</v>
          </cell>
          <cell r="F233">
            <v>27</v>
          </cell>
          <cell r="G233">
            <v>99</v>
          </cell>
          <cell r="H233">
            <v>1</v>
          </cell>
        </row>
        <row r="235">
          <cell r="C235" t="str">
            <v>A</v>
          </cell>
          <cell r="D235" t="str">
            <v>D</v>
          </cell>
          <cell r="E235" t="str">
            <v>E</v>
          </cell>
          <cell r="F235" t="str">
            <v>F</v>
          </cell>
          <cell r="G235" t="str">
            <v>G</v>
          </cell>
          <cell r="H235" t="str">
            <v>M</v>
          </cell>
        </row>
        <row r="236">
          <cell r="C236" t="str">
            <v>3-001-06-04</v>
          </cell>
          <cell r="D236">
            <v>521</v>
          </cell>
          <cell r="E236">
            <v>20</v>
          </cell>
          <cell r="F236">
            <v>13</v>
          </cell>
          <cell r="G236">
            <v>99</v>
          </cell>
          <cell r="H236">
            <v>1</v>
          </cell>
        </row>
        <row r="238">
          <cell r="C238" t="str">
            <v>A</v>
          </cell>
          <cell r="D238" t="str">
            <v>D</v>
          </cell>
          <cell r="E238" t="str">
            <v>E</v>
          </cell>
          <cell r="F238" t="str">
            <v>F</v>
          </cell>
          <cell r="G238" t="str">
            <v>G</v>
          </cell>
          <cell r="H238" t="str">
            <v>M</v>
          </cell>
        </row>
        <row r="239">
          <cell r="C239" t="str">
            <v>3-001-06-04</v>
          </cell>
          <cell r="D239">
            <v>521</v>
          </cell>
          <cell r="E239">
            <v>20</v>
          </cell>
          <cell r="F239">
            <v>655</v>
          </cell>
          <cell r="G239">
            <v>99</v>
          </cell>
          <cell r="H239">
            <v>1</v>
          </cell>
        </row>
        <row r="241">
          <cell r="C241" t="str">
            <v>A</v>
          </cell>
          <cell r="D241" t="str">
            <v>D</v>
          </cell>
          <cell r="E241" t="str">
            <v>E</v>
          </cell>
          <cell r="F241" t="str">
            <v>F</v>
          </cell>
          <cell r="G241" t="str">
            <v>G</v>
          </cell>
          <cell r="H241" t="str">
            <v>M</v>
          </cell>
        </row>
        <row r="242">
          <cell r="C242" t="str">
            <v>3-001-06-05</v>
          </cell>
          <cell r="D242">
            <v>241</v>
          </cell>
          <cell r="E242">
            <v>10</v>
          </cell>
          <cell r="F242">
            <v>27</v>
          </cell>
          <cell r="G242">
            <v>99</v>
          </cell>
          <cell r="H242">
            <v>1</v>
          </cell>
        </row>
        <row r="250">
          <cell r="C250" t="str">
            <v>A</v>
          </cell>
          <cell r="D250" t="str">
            <v>D</v>
          </cell>
          <cell r="E250" t="str">
            <v>E</v>
          </cell>
          <cell r="F250" t="str">
            <v>F</v>
          </cell>
          <cell r="G250" t="str">
            <v>G</v>
          </cell>
          <cell r="H250" t="str">
            <v>M</v>
          </cell>
        </row>
        <row r="251">
          <cell r="C251" t="str">
            <v>3-001-06-05</v>
          </cell>
          <cell r="D251">
            <v>521</v>
          </cell>
          <cell r="E251">
            <v>10</v>
          </cell>
          <cell r="F251">
            <v>27</v>
          </cell>
          <cell r="G251">
            <v>99</v>
          </cell>
          <cell r="H251">
            <v>2</v>
          </cell>
        </row>
        <row r="265">
          <cell r="C265" t="str">
            <v>A</v>
          </cell>
          <cell r="D265" t="str">
            <v>D</v>
          </cell>
          <cell r="E265" t="str">
            <v>E</v>
          </cell>
          <cell r="F265" t="str">
            <v>F</v>
          </cell>
          <cell r="G265" t="str">
            <v>G</v>
          </cell>
          <cell r="H265" t="str">
            <v>M</v>
          </cell>
        </row>
        <row r="266">
          <cell r="C266" t="str">
            <v>3-001-06-05</v>
          </cell>
          <cell r="D266">
            <v>398</v>
          </cell>
          <cell r="E266">
            <v>10</v>
          </cell>
          <cell r="F266">
            <v>27</v>
          </cell>
          <cell r="G266">
            <v>99</v>
          </cell>
          <cell r="H266">
            <v>3</v>
          </cell>
        </row>
        <row r="268">
          <cell r="C268" t="str">
            <v>A</v>
          </cell>
          <cell r="D268" t="str">
            <v>D</v>
          </cell>
          <cell r="E268" t="str">
            <v>E</v>
          </cell>
          <cell r="F268" t="str">
            <v>F</v>
          </cell>
          <cell r="G268" t="str">
            <v>G</v>
          </cell>
          <cell r="H268" t="str">
            <v>M</v>
          </cell>
        </row>
        <row r="269">
          <cell r="C269" t="str">
            <v>3-001-06-05</v>
          </cell>
          <cell r="D269">
            <v>399</v>
          </cell>
          <cell r="E269">
            <v>10</v>
          </cell>
          <cell r="F269">
            <v>27</v>
          </cell>
          <cell r="G269">
            <v>99</v>
          </cell>
          <cell r="H269">
            <v>3</v>
          </cell>
        </row>
        <row r="271">
          <cell r="C271" t="str">
            <v>A</v>
          </cell>
          <cell r="D271" t="str">
            <v>D</v>
          </cell>
          <cell r="E271" t="str">
            <v>E</v>
          </cell>
          <cell r="F271" t="str">
            <v>F</v>
          </cell>
          <cell r="G271" t="str">
            <v>G</v>
          </cell>
          <cell r="H271" t="str">
            <v>M</v>
          </cell>
        </row>
        <row r="272">
          <cell r="C272" t="str">
            <v>3-001-06-05</v>
          </cell>
          <cell r="D272">
            <v>589</v>
          </cell>
          <cell r="E272">
            <v>10</v>
          </cell>
          <cell r="F272">
            <v>27</v>
          </cell>
          <cell r="G272">
            <v>99</v>
          </cell>
          <cell r="H272">
            <v>3</v>
          </cell>
        </row>
        <row r="274">
          <cell r="C274" t="str">
            <v>A</v>
          </cell>
          <cell r="D274" t="str">
            <v>D</v>
          </cell>
          <cell r="E274" t="str">
            <v>E</v>
          </cell>
          <cell r="F274" t="str">
            <v>F</v>
          </cell>
          <cell r="G274" t="str">
            <v>G</v>
          </cell>
          <cell r="H274" t="str">
            <v>M</v>
          </cell>
        </row>
        <row r="275">
          <cell r="C275" t="str">
            <v>3-001-06-05</v>
          </cell>
          <cell r="D275">
            <v>596</v>
          </cell>
          <cell r="E275">
            <v>10</v>
          </cell>
          <cell r="F275">
            <v>27</v>
          </cell>
          <cell r="G275">
            <v>99</v>
          </cell>
          <cell r="H275">
            <v>3</v>
          </cell>
        </row>
      </sheetData>
      <sheetData sheetId="1"/>
      <sheetData sheetId="2"/>
      <sheetData sheetId="3"/>
      <sheetData sheetId="4"/>
      <sheetData sheetId="5">
        <row r="1">
          <cell r="AO1" t="str">
            <v>E</v>
          </cell>
          <cell r="AP1" t="str">
            <v>B</v>
          </cell>
          <cell r="AR1" t="str">
            <v>E</v>
          </cell>
          <cell r="AS1" t="str">
            <v>B</v>
          </cell>
          <cell r="AU1" t="str">
            <v>E</v>
          </cell>
          <cell r="AV1" t="str">
            <v>B</v>
          </cell>
          <cell r="BA1" t="str">
            <v>E</v>
          </cell>
          <cell r="BB1" t="str">
            <v>B</v>
          </cell>
          <cell r="BD1" t="str">
            <v>E</v>
          </cell>
          <cell r="BE1" t="str">
            <v>B</v>
          </cell>
          <cell r="BG1" t="str">
            <v>E</v>
          </cell>
          <cell r="BH1" t="str">
            <v>B</v>
          </cell>
          <cell r="BJ1" t="str">
            <v>E</v>
          </cell>
          <cell r="BK1" t="str">
            <v>B</v>
          </cell>
          <cell r="BP1" t="str">
            <v>E</v>
          </cell>
          <cell r="BQ1" t="str">
            <v>B</v>
          </cell>
          <cell r="BS1" t="str">
            <v>E</v>
          </cell>
          <cell r="BT1" t="str">
            <v>B</v>
          </cell>
          <cell r="BV1" t="str">
            <v>E</v>
          </cell>
          <cell r="BW1" t="str">
            <v>B</v>
          </cell>
          <cell r="CB1" t="str">
            <v>E</v>
          </cell>
          <cell r="CC1" t="str">
            <v>B</v>
          </cell>
          <cell r="CE1" t="str">
            <v>E</v>
          </cell>
          <cell r="CF1" t="str">
            <v>B</v>
          </cell>
          <cell r="CH1" t="str">
            <v>E</v>
          </cell>
          <cell r="CI1" t="str">
            <v>B</v>
          </cell>
          <cell r="CO1" t="str">
            <v>E</v>
          </cell>
          <cell r="CP1" t="str">
            <v>B</v>
          </cell>
          <cell r="CQ1" t="str">
            <v>E</v>
          </cell>
          <cell r="CR1" t="str">
            <v>B</v>
          </cell>
          <cell r="CS1" t="str">
            <v>E</v>
          </cell>
          <cell r="CT1" t="str">
            <v>B</v>
          </cell>
          <cell r="CW1" t="str">
            <v>E</v>
          </cell>
          <cell r="CX1" t="str">
            <v>B</v>
          </cell>
          <cell r="CY1" t="str">
            <v>E</v>
          </cell>
          <cell r="CZ1" t="str">
            <v>B</v>
          </cell>
          <cell r="DA1" t="str">
            <v>E</v>
          </cell>
          <cell r="DB1" t="str">
            <v>B</v>
          </cell>
        </row>
        <row r="2">
          <cell r="AO2">
            <v>10</v>
          </cell>
          <cell r="AP2">
            <v>1</v>
          </cell>
          <cell r="AR2">
            <v>10</v>
          </cell>
          <cell r="AS2">
            <v>2</v>
          </cell>
          <cell r="AU2">
            <v>10</v>
          </cell>
          <cell r="AV2">
            <v>3</v>
          </cell>
          <cell r="BA2">
            <v>10</v>
          </cell>
          <cell r="BB2">
            <v>5</v>
          </cell>
          <cell r="BD2">
            <v>10</v>
          </cell>
          <cell r="BE2">
            <v>7</v>
          </cell>
          <cell r="BG2">
            <v>10</v>
          </cell>
          <cell r="BH2">
            <v>8</v>
          </cell>
          <cell r="BJ2">
            <v>10</v>
          </cell>
          <cell r="BK2">
            <v>9</v>
          </cell>
          <cell r="BP2">
            <v>20</v>
          </cell>
          <cell r="BQ2">
            <v>1</v>
          </cell>
          <cell r="BS2">
            <v>20</v>
          </cell>
          <cell r="BT2">
            <v>2</v>
          </cell>
          <cell r="BV2">
            <v>20</v>
          </cell>
          <cell r="BW2">
            <v>3</v>
          </cell>
          <cell r="CB2">
            <v>20</v>
          </cell>
          <cell r="CC2">
            <v>5</v>
          </cell>
          <cell r="CE2">
            <v>20</v>
          </cell>
          <cell r="CF2">
            <v>7</v>
          </cell>
          <cell r="CH2">
            <v>20</v>
          </cell>
          <cell r="CI2">
            <v>8</v>
          </cell>
          <cell r="CO2">
            <v>30</v>
          </cell>
          <cell r="CP2">
            <v>1</v>
          </cell>
          <cell r="CQ2">
            <v>30</v>
          </cell>
          <cell r="CR2">
            <v>2</v>
          </cell>
          <cell r="CS2">
            <v>30</v>
          </cell>
          <cell r="CT2">
            <v>3</v>
          </cell>
          <cell r="CW2">
            <v>30</v>
          </cell>
          <cell r="CX2">
            <v>5</v>
          </cell>
          <cell r="CY2">
            <v>30</v>
          </cell>
          <cell r="CZ2">
            <v>8</v>
          </cell>
          <cell r="DA2">
            <v>30</v>
          </cell>
          <cell r="DB2">
            <v>9</v>
          </cell>
        </row>
      </sheetData>
      <sheetData sheetId="6">
        <row r="1">
          <cell r="AA1" t="str">
            <v>C</v>
          </cell>
          <cell r="AB1" t="str">
            <v>E</v>
          </cell>
          <cell r="AC1" t="str">
            <v>C</v>
          </cell>
          <cell r="AD1" t="str">
            <v>E</v>
          </cell>
          <cell r="AE1" t="str">
            <v>C</v>
          </cell>
          <cell r="AF1" t="str">
            <v>E</v>
          </cell>
          <cell r="AG1" t="str">
            <v>C</v>
          </cell>
          <cell r="AH1" t="str">
            <v>E</v>
          </cell>
          <cell r="AI1" t="str">
            <v>C</v>
          </cell>
          <cell r="AJ1" t="str">
            <v>E</v>
          </cell>
          <cell r="AK1" t="str">
            <v>C</v>
          </cell>
          <cell r="AL1" t="str">
            <v>E</v>
          </cell>
          <cell r="AM1" t="str">
            <v>C</v>
          </cell>
          <cell r="AN1" t="str">
            <v>E</v>
          </cell>
          <cell r="AO1" t="str">
            <v>C</v>
          </cell>
          <cell r="AP1" t="str">
            <v>E</v>
          </cell>
          <cell r="AQ1" t="str">
            <v>C</v>
          </cell>
          <cell r="AR1" t="str">
            <v>E</v>
          </cell>
          <cell r="AS1" t="str">
            <v>C</v>
          </cell>
          <cell r="AT1" t="str">
            <v>E</v>
          </cell>
          <cell r="AU1" t="str">
            <v>C</v>
          </cell>
          <cell r="AV1" t="str">
            <v>E</v>
          </cell>
        </row>
        <row r="2">
          <cell r="AA2">
            <v>11</v>
          </cell>
          <cell r="AB2">
            <v>10</v>
          </cell>
          <cell r="AC2">
            <v>12</v>
          </cell>
          <cell r="AD2">
            <v>10</v>
          </cell>
          <cell r="AE2">
            <v>19</v>
          </cell>
          <cell r="AF2">
            <v>10</v>
          </cell>
          <cell r="AG2">
            <v>20</v>
          </cell>
          <cell r="AH2">
            <v>10</v>
          </cell>
          <cell r="AI2">
            <v>34</v>
          </cell>
          <cell r="AJ2">
            <v>10</v>
          </cell>
          <cell r="AK2">
            <v>42</v>
          </cell>
          <cell r="AL2">
            <v>10</v>
          </cell>
          <cell r="AM2">
            <v>50</v>
          </cell>
          <cell r="AN2">
            <v>10</v>
          </cell>
          <cell r="AO2">
            <v>61</v>
          </cell>
          <cell r="AP2">
            <v>10</v>
          </cell>
          <cell r="AQ2">
            <v>62</v>
          </cell>
          <cell r="AR2">
            <v>10</v>
          </cell>
          <cell r="AS2">
            <v>63</v>
          </cell>
          <cell r="AT2">
            <v>10</v>
          </cell>
          <cell r="AU2">
            <v>70</v>
          </cell>
          <cell r="AV2">
            <v>10</v>
          </cell>
        </row>
        <row r="4">
          <cell r="AA4" t="str">
            <v>C</v>
          </cell>
          <cell r="AB4" t="str">
            <v>E</v>
          </cell>
          <cell r="AC4" t="str">
            <v>C</v>
          </cell>
          <cell r="AD4" t="str">
            <v>E</v>
          </cell>
          <cell r="AE4" t="str">
            <v>C</v>
          </cell>
          <cell r="AF4" t="str">
            <v>E</v>
          </cell>
          <cell r="AG4" t="str">
            <v>C</v>
          </cell>
          <cell r="AH4" t="str">
            <v>E</v>
          </cell>
          <cell r="AI4" t="str">
            <v>C</v>
          </cell>
          <cell r="AJ4" t="str">
            <v>E</v>
          </cell>
          <cell r="AK4" t="str">
            <v>C</v>
          </cell>
          <cell r="AL4" t="str">
            <v>E</v>
          </cell>
          <cell r="AM4" t="str">
            <v>C</v>
          </cell>
          <cell r="AN4" t="str">
            <v>E</v>
          </cell>
          <cell r="AO4" t="str">
            <v>C</v>
          </cell>
          <cell r="AP4" t="str">
            <v>E</v>
          </cell>
          <cell r="AQ4" t="str">
            <v>C</v>
          </cell>
          <cell r="AR4" t="str">
            <v>E</v>
          </cell>
          <cell r="AS4" t="str">
            <v>C</v>
          </cell>
          <cell r="AT4" t="str">
            <v>E</v>
          </cell>
          <cell r="AU4" t="str">
            <v>C</v>
          </cell>
          <cell r="AV4" t="str">
            <v>E</v>
          </cell>
        </row>
        <row r="5">
          <cell r="AA5">
            <v>11</v>
          </cell>
          <cell r="AB5">
            <v>20</v>
          </cell>
          <cell r="AC5">
            <v>12</v>
          </cell>
          <cell r="AD5">
            <v>20</v>
          </cell>
          <cell r="AE5">
            <v>19</v>
          </cell>
          <cell r="AF5">
            <v>20</v>
          </cell>
          <cell r="AG5">
            <v>20</v>
          </cell>
          <cell r="AH5">
            <v>20</v>
          </cell>
          <cell r="AI5">
            <v>34</v>
          </cell>
          <cell r="AJ5">
            <v>20</v>
          </cell>
          <cell r="AK5">
            <v>42</v>
          </cell>
          <cell r="AL5">
            <v>20</v>
          </cell>
          <cell r="AM5">
            <v>50</v>
          </cell>
          <cell r="AN5">
            <v>20</v>
          </cell>
          <cell r="AO5">
            <v>61</v>
          </cell>
          <cell r="AP5">
            <v>20</v>
          </cell>
          <cell r="AQ5">
            <v>62</v>
          </cell>
          <cell r="AR5">
            <v>20</v>
          </cell>
          <cell r="AS5">
            <v>63</v>
          </cell>
          <cell r="AT5">
            <v>20</v>
          </cell>
          <cell r="AU5">
            <v>70</v>
          </cell>
          <cell r="AV5">
            <v>20</v>
          </cell>
        </row>
        <row r="7">
          <cell r="AA7" t="str">
            <v>C</v>
          </cell>
          <cell r="AB7" t="str">
            <v>E</v>
          </cell>
          <cell r="AC7" t="str">
            <v>C</v>
          </cell>
          <cell r="AD7" t="str">
            <v>E</v>
          </cell>
          <cell r="AE7" t="str">
            <v>C</v>
          </cell>
          <cell r="AF7" t="str">
            <v>E</v>
          </cell>
          <cell r="AG7" t="str">
            <v>C</v>
          </cell>
          <cell r="AH7" t="str">
            <v>E</v>
          </cell>
          <cell r="AI7" t="str">
            <v>C</v>
          </cell>
          <cell r="AJ7" t="str">
            <v>E</v>
          </cell>
          <cell r="AM7" t="str">
            <v>C</v>
          </cell>
          <cell r="AN7" t="str">
            <v>E</v>
          </cell>
          <cell r="AO7" t="str">
            <v>C</v>
          </cell>
          <cell r="AP7" t="str">
            <v>E</v>
          </cell>
          <cell r="AQ7" t="str">
            <v>C</v>
          </cell>
          <cell r="AR7" t="str">
            <v>E</v>
          </cell>
          <cell r="AS7" t="str">
            <v>C</v>
          </cell>
          <cell r="AT7" t="str">
            <v>E</v>
          </cell>
          <cell r="AU7" t="str">
            <v>C</v>
          </cell>
          <cell r="AV7" t="str">
            <v>E</v>
          </cell>
        </row>
        <row r="8">
          <cell r="AA8">
            <v>11</v>
          </cell>
          <cell r="AB8">
            <v>30</v>
          </cell>
          <cell r="AC8">
            <v>12</v>
          </cell>
          <cell r="AD8">
            <v>30</v>
          </cell>
          <cell r="AE8">
            <v>19</v>
          </cell>
          <cell r="AF8">
            <v>30</v>
          </cell>
          <cell r="AG8">
            <v>20</v>
          </cell>
          <cell r="AH8">
            <v>30</v>
          </cell>
          <cell r="AI8">
            <v>34</v>
          </cell>
          <cell r="AJ8">
            <v>30</v>
          </cell>
          <cell r="AM8">
            <v>50</v>
          </cell>
          <cell r="AN8">
            <v>30</v>
          </cell>
          <cell r="AO8">
            <v>61</v>
          </cell>
          <cell r="AP8">
            <v>30</v>
          </cell>
          <cell r="AQ8">
            <v>62</v>
          </cell>
          <cell r="AR8">
            <v>30</v>
          </cell>
          <cell r="AS8">
            <v>63</v>
          </cell>
          <cell r="AT8">
            <v>30</v>
          </cell>
          <cell r="AU8">
            <v>70</v>
          </cell>
          <cell r="AV8">
            <v>30</v>
          </cell>
        </row>
      </sheetData>
      <sheetData sheetId="7">
        <row r="1">
          <cell r="AC1" t="str">
            <v>E</v>
          </cell>
          <cell r="AD1" t="str">
            <v>AF</v>
          </cell>
          <cell r="AI1" t="str">
            <v>E</v>
          </cell>
          <cell r="AJ1" t="str">
            <v>F</v>
          </cell>
          <cell r="AK1" t="str">
            <v>AF</v>
          </cell>
          <cell r="AM1" t="str">
            <v>E</v>
          </cell>
          <cell r="AN1" t="str">
            <v>F</v>
          </cell>
          <cell r="AO1" t="str">
            <v>AF</v>
          </cell>
          <cell r="AT1" t="str">
            <v>E</v>
          </cell>
          <cell r="AU1" t="str">
            <v>F</v>
          </cell>
          <cell r="AV1" t="str">
            <v>C</v>
          </cell>
          <cell r="AW1" t="str">
            <v>E</v>
          </cell>
          <cell r="AX1" t="str">
            <v>F</v>
          </cell>
          <cell r="AY1" t="str">
            <v>C</v>
          </cell>
          <cell r="AZ1" t="str">
            <v>E</v>
          </cell>
          <cell r="BA1" t="str">
            <v>F</v>
          </cell>
          <cell r="BB1" t="str">
            <v>C</v>
          </cell>
          <cell r="BC1" t="str">
            <v>E</v>
          </cell>
          <cell r="BD1" t="str">
            <v>F</v>
          </cell>
          <cell r="BE1" t="str">
            <v>C</v>
          </cell>
          <cell r="BF1" t="str">
            <v>E</v>
          </cell>
          <cell r="BG1" t="str">
            <v>F</v>
          </cell>
          <cell r="BH1" t="str">
            <v>C</v>
          </cell>
          <cell r="BI1" t="str">
            <v>E</v>
          </cell>
          <cell r="BJ1" t="str">
            <v>F</v>
          </cell>
          <cell r="BK1" t="str">
            <v>C</v>
          </cell>
          <cell r="BL1" t="str">
            <v>E</v>
          </cell>
          <cell r="BM1" t="str">
            <v>F</v>
          </cell>
          <cell r="BN1" t="str">
            <v>C</v>
          </cell>
          <cell r="BO1" t="str">
            <v>E</v>
          </cell>
          <cell r="BP1" t="str">
            <v>F</v>
          </cell>
          <cell r="BQ1" t="str">
            <v>C</v>
          </cell>
        </row>
        <row r="2">
          <cell r="AC2">
            <v>10</v>
          </cell>
          <cell r="AD2">
            <v>151</v>
          </cell>
          <cell r="AI2">
            <v>10</v>
          </cell>
          <cell r="AJ2">
            <v>1</v>
          </cell>
          <cell r="AK2">
            <v>221</v>
          </cell>
          <cell r="AM2">
            <v>10</v>
          </cell>
          <cell r="AN2">
            <v>27</v>
          </cell>
          <cell r="AO2">
            <v>999</v>
          </cell>
          <cell r="AT2">
            <v>20</v>
          </cell>
          <cell r="AU2">
            <v>401</v>
          </cell>
          <cell r="AV2" t="str">
            <v>&gt;0</v>
          </cell>
          <cell r="AW2">
            <v>20</v>
          </cell>
          <cell r="AX2">
            <v>403</v>
          </cell>
          <cell r="AY2" t="str">
            <v>&gt;0</v>
          </cell>
          <cell r="AZ2">
            <v>20</v>
          </cell>
          <cell r="BA2">
            <v>405</v>
          </cell>
          <cell r="BB2" t="str">
            <v>&gt;0</v>
          </cell>
          <cell r="BC2">
            <v>20</v>
          </cell>
          <cell r="BD2">
            <v>655</v>
          </cell>
          <cell r="BE2" t="str">
            <v>&gt;0</v>
          </cell>
          <cell r="BF2">
            <v>30</v>
          </cell>
          <cell r="BG2">
            <v>27</v>
          </cell>
          <cell r="BH2" t="str">
            <v>&gt;0</v>
          </cell>
          <cell r="BI2">
            <v>30</v>
          </cell>
          <cell r="BJ2">
            <v>359</v>
          </cell>
          <cell r="BK2" t="str">
            <v>&gt;0</v>
          </cell>
          <cell r="BL2">
            <v>30</v>
          </cell>
          <cell r="BM2">
            <v>509</v>
          </cell>
          <cell r="BN2" t="str">
            <v>&gt;0</v>
          </cell>
          <cell r="BO2">
            <v>20</v>
          </cell>
          <cell r="BP2">
            <v>303</v>
          </cell>
          <cell r="BQ2" t="str">
            <v>&gt;0</v>
          </cell>
        </row>
        <row r="3">
          <cell r="BI3" t="str">
            <v>E</v>
          </cell>
          <cell r="BJ3" t="str">
            <v>F</v>
          </cell>
          <cell r="BK3" t="str">
            <v>C</v>
          </cell>
        </row>
        <row r="4">
          <cell r="AT4" t="str">
            <v>E</v>
          </cell>
          <cell r="AU4" t="str">
            <v>F</v>
          </cell>
          <cell r="AV4" t="str">
            <v>C</v>
          </cell>
          <cell r="BI4">
            <v>30</v>
          </cell>
          <cell r="BJ4">
            <v>503</v>
          </cell>
          <cell r="BK4" t="str">
            <v>&gt;0</v>
          </cell>
        </row>
        <row r="5">
          <cell r="AT5">
            <v>20</v>
          </cell>
          <cell r="AU5">
            <v>402</v>
          </cell>
          <cell r="AV5" t="str">
            <v>&gt;0</v>
          </cell>
        </row>
        <row r="6">
          <cell r="BI6" t="str">
            <v>E</v>
          </cell>
          <cell r="BJ6" t="str">
            <v>F</v>
          </cell>
          <cell r="BK6" t="str">
            <v>C</v>
          </cell>
        </row>
        <row r="7">
          <cell r="BI7">
            <v>30</v>
          </cell>
          <cell r="BJ7">
            <v>1</v>
          </cell>
          <cell r="BK7" t="str">
            <v>&gt;0</v>
          </cell>
        </row>
      </sheetData>
      <sheetData sheetId="8"/>
      <sheetData sheetId="9">
        <row r="1">
          <cell r="A1">
            <v>111</v>
          </cell>
          <cell r="B1" t="str">
            <v>SUELDOS</v>
          </cell>
          <cell r="C1">
            <v>11</v>
          </cell>
        </row>
        <row r="2">
          <cell r="A2">
            <v>112</v>
          </cell>
          <cell r="B2" t="str">
            <v>DIETAS</v>
          </cell>
          <cell r="C2">
            <v>11</v>
          </cell>
        </row>
        <row r="3">
          <cell r="A3">
            <v>113</v>
          </cell>
          <cell r="B3" t="str">
            <v>GASTOS DE REPRESENTACION</v>
          </cell>
          <cell r="C3">
            <v>11</v>
          </cell>
        </row>
        <row r="4">
          <cell r="A4">
            <v>114</v>
          </cell>
          <cell r="B4" t="str">
            <v>AGUINALDO</v>
          </cell>
          <cell r="C4">
            <v>11</v>
          </cell>
        </row>
        <row r="5">
          <cell r="A5">
            <v>122</v>
          </cell>
          <cell r="B5" t="str">
            <v>GASTOS DE RESIDENCIA</v>
          </cell>
          <cell r="C5">
            <v>12</v>
          </cell>
        </row>
        <row r="6">
          <cell r="A6">
            <v>123</v>
          </cell>
          <cell r="B6" t="str">
            <v>REMUNERACION EXTRAORD.</v>
          </cell>
          <cell r="C6">
            <v>12</v>
          </cell>
        </row>
        <row r="7">
          <cell r="A7">
            <v>125</v>
          </cell>
          <cell r="B7" t="str">
            <v>REMUNERACION ADICIONAL</v>
          </cell>
          <cell r="C7">
            <v>12</v>
          </cell>
        </row>
        <row r="8">
          <cell r="A8">
            <v>131</v>
          </cell>
          <cell r="B8" t="str">
            <v>SUBSIDIO FAMILIAR</v>
          </cell>
          <cell r="C8">
            <v>19</v>
          </cell>
        </row>
        <row r="9">
          <cell r="A9">
            <v>132</v>
          </cell>
          <cell r="B9" t="str">
            <v>ESCALAFON DOCENTE</v>
          </cell>
          <cell r="C9">
            <v>19</v>
          </cell>
        </row>
        <row r="10">
          <cell r="A10">
            <v>133</v>
          </cell>
          <cell r="B10" t="str">
            <v>BONIFICACIONES Y GRATIF.</v>
          </cell>
          <cell r="C10">
            <v>19</v>
          </cell>
        </row>
        <row r="11">
          <cell r="A11">
            <v>134</v>
          </cell>
          <cell r="B11" t="str">
            <v>APORTE JUBIL. EMPLEADOR</v>
          </cell>
          <cell r="C11">
            <v>19</v>
          </cell>
        </row>
        <row r="12">
          <cell r="A12">
            <v>135</v>
          </cell>
          <cell r="B12" t="str">
            <v>BONIFIC. POR VENTAS</v>
          </cell>
          <cell r="C12">
            <v>19</v>
          </cell>
        </row>
        <row r="13">
          <cell r="A13">
            <v>137</v>
          </cell>
          <cell r="B13" t="str">
            <v>GRATIFIC. P/ SERV. ESPECIALES</v>
          </cell>
          <cell r="C13">
            <v>19</v>
          </cell>
        </row>
        <row r="14">
          <cell r="A14">
            <v>138</v>
          </cell>
          <cell r="B14" t="str">
            <v>UNIDAD BASICA ALIMENTARIA</v>
          </cell>
          <cell r="C14">
            <v>19</v>
          </cell>
        </row>
        <row r="15">
          <cell r="A15">
            <v>141</v>
          </cell>
          <cell r="B15" t="str">
            <v>CONTRATACIÓN DE PERSONAL TÉCNICO</v>
          </cell>
          <cell r="C15">
            <v>12</v>
          </cell>
        </row>
        <row r="16">
          <cell r="A16">
            <v>142</v>
          </cell>
          <cell r="B16" t="str">
            <v>CONTRATACIÓN DE PERSONAL DE SALUD</v>
          </cell>
          <cell r="C16">
            <v>12</v>
          </cell>
        </row>
        <row r="17">
          <cell r="A17">
            <v>143</v>
          </cell>
          <cell r="B17" t="str">
            <v>CONTRATACIÓN DE PERSONAL DOCENTE</v>
          </cell>
          <cell r="C17">
            <v>12</v>
          </cell>
        </row>
        <row r="18">
          <cell r="A18">
            <v>144</v>
          </cell>
          <cell r="B18" t="str">
            <v>JORNALES</v>
          </cell>
          <cell r="C18">
            <v>12</v>
          </cell>
        </row>
        <row r="19">
          <cell r="A19">
            <v>145</v>
          </cell>
          <cell r="B19" t="str">
            <v>HONORARIOS PROFESIONALES</v>
          </cell>
          <cell r="C19">
            <v>12</v>
          </cell>
        </row>
        <row r="20">
          <cell r="A20">
            <v>161</v>
          </cell>
          <cell r="B20" t="str">
            <v>SUELDOS</v>
          </cell>
          <cell r="C20">
            <v>11</v>
          </cell>
        </row>
        <row r="21">
          <cell r="A21">
            <v>162</v>
          </cell>
          <cell r="B21" t="str">
            <v>GASTOS DE REPRESENTACION</v>
          </cell>
          <cell r="C21">
            <v>11</v>
          </cell>
        </row>
        <row r="22">
          <cell r="A22">
            <v>163</v>
          </cell>
          <cell r="B22" t="str">
            <v>AGUINALDO</v>
          </cell>
          <cell r="C22">
            <v>11</v>
          </cell>
        </row>
        <row r="23">
          <cell r="A23">
            <v>182</v>
          </cell>
          <cell r="B23" t="str">
            <v>FONDO COMP. SOCIAL Y REINSERC. LAB.</v>
          </cell>
          <cell r="C23">
            <v>19</v>
          </cell>
        </row>
        <row r="24">
          <cell r="A24">
            <v>183</v>
          </cell>
          <cell r="B24" t="str">
            <v>FONDO DE RECATEG. SALARIAL P/ MERITOS</v>
          </cell>
          <cell r="C24">
            <v>19</v>
          </cell>
        </row>
        <row r="25">
          <cell r="A25">
            <v>185</v>
          </cell>
          <cell r="B25" t="str">
            <v>FONDO PARA CRECIMIENTO VEGETATIVO</v>
          </cell>
          <cell r="C25">
            <v>19</v>
          </cell>
        </row>
        <row r="26">
          <cell r="A26">
            <v>191</v>
          </cell>
          <cell r="B26" t="str">
            <v>SUBSIDIO PARA LA SALUD</v>
          </cell>
          <cell r="C26">
            <v>19</v>
          </cell>
        </row>
        <row r="27">
          <cell r="A27">
            <v>192</v>
          </cell>
          <cell r="B27" t="str">
            <v>SEGURO DE VIDA</v>
          </cell>
          <cell r="C27">
            <v>19</v>
          </cell>
        </row>
        <row r="28">
          <cell r="A28">
            <v>199</v>
          </cell>
          <cell r="B28" t="str">
            <v>OTROS GASTOS DE PERSONAL</v>
          </cell>
          <cell r="C28">
            <v>19</v>
          </cell>
        </row>
        <row r="29">
          <cell r="A29">
            <v>210</v>
          </cell>
          <cell r="B29" t="str">
            <v>SERVICIOS BASICOS</v>
          </cell>
          <cell r="C29">
            <v>20</v>
          </cell>
        </row>
        <row r="30">
          <cell r="A30">
            <v>211</v>
          </cell>
          <cell r="B30" t="str">
            <v>ENERGIA ELECTRICA</v>
          </cell>
          <cell r="C30">
            <v>20</v>
          </cell>
        </row>
        <row r="31">
          <cell r="A31">
            <v>212</v>
          </cell>
          <cell r="B31" t="str">
            <v>AGUA</v>
          </cell>
          <cell r="C31">
            <v>20</v>
          </cell>
        </row>
        <row r="32">
          <cell r="A32">
            <v>214</v>
          </cell>
          <cell r="B32" t="str">
            <v>TELEFONOS, TELEX Y TELEFAX Y OTROS SERV. COMUNIC.</v>
          </cell>
          <cell r="C32">
            <v>20</v>
          </cell>
        </row>
        <row r="33">
          <cell r="A33">
            <v>215</v>
          </cell>
          <cell r="B33" t="str">
            <v>CORREOS Y OTROS SERV. POSTALES</v>
          </cell>
          <cell r="C33">
            <v>20</v>
          </cell>
        </row>
        <row r="34">
          <cell r="A34">
            <v>219</v>
          </cell>
          <cell r="B34" t="str">
            <v>SERV. BASICOS VARIOS</v>
          </cell>
          <cell r="C34">
            <v>20</v>
          </cell>
        </row>
        <row r="35">
          <cell r="A35">
            <v>220</v>
          </cell>
          <cell r="B35" t="str">
            <v>TRANSPORTE Y ALMACENAJE</v>
          </cell>
          <cell r="C35">
            <v>70</v>
          </cell>
        </row>
        <row r="36">
          <cell r="A36">
            <v>221</v>
          </cell>
          <cell r="B36" t="str">
            <v>TRANSPORTE</v>
          </cell>
          <cell r="C36">
            <v>70</v>
          </cell>
          <cell r="D36">
            <v>1</v>
          </cell>
        </row>
        <row r="37">
          <cell r="A37">
            <v>222</v>
          </cell>
          <cell r="B37" t="str">
            <v>ALMACENAJE</v>
          </cell>
          <cell r="C37">
            <v>70</v>
          </cell>
          <cell r="D37">
            <v>1</v>
          </cell>
        </row>
        <row r="38">
          <cell r="A38">
            <v>223</v>
          </cell>
          <cell r="B38" t="str">
            <v>TRANSPORTE DE PERSONAS</v>
          </cell>
          <cell r="C38">
            <v>70</v>
          </cell>
          <cell r="D38">
            <v>1</v>
          </cell>
        </row>
        <row r="39">
          <cell r="A39">
            <v>229</v>
          </cell>
          <cell r="B39" t="str">
            <v>TRANSPORTE Y ALMACENAJE, VARIOS</v>
          </cell>
          <cell r="C39">
            <v>70</v>
          </cell>
          <cell r="D39">
            <v>1</v>
          </cell>
        </row>
        <row r="40">
          <cell r="A40">
            <v>230</v>
          </cell>
          <cell r="B40" t="str">
            <v>PASAJES Y VIATICOS</v>
          </cell>
          <cell r="C40">
            <v>70</v>
          </cell>
        </row>
        <row r="41">
          <cell r="A41">
            <v>231</v>
          </cell>
          <cell r="B41" t="str">
            <v>PASAJES</v>
          </cell>
          <cell r="C41">
            <v>70</v>
          </cell>
          <cell r="D41">
            <v>1</v>
          </cell>
        </row>
        <row r="42">
          <cell r="A42">
            <v>232</v>
          </cell>
          <cell r="B42" t="str">
            <v>VIATICOS Y MOVILIDAD</v>
          </cell>
          <cell r="C42">
            <v>70</v>
          </cell>
        </row>
        <row r="43">
          <cell r="A43">
            <v>233</v>
          </cell>
          <cell r="B43" t="str">
            <v>GASTOS DE TRASLADO</v>
          </cell>
          <cell r="C43">
            <v>70</v>
          </cell>
        </row>
        <row r="44">
          <cell r="A44">
            <v>239</v>
          </cell>
          <cell r="B44" t="str">
            <v>PASAJES Y VIATICOS, VARIOS</v>
          </cell>
          <cell r="C44">
            <v>70</v>
          </cell>
        </row>
        <row r="45">
          <cell r="A45">
            <v>240</v>
          </cell>
          <cell r="B45" t="str">
            <v>GASTOS P/SERV.,ASEO, MANT. Y REPARAC.</v>
          </cell>
          <cell r="C45">
            <v>70</v>
          </cell>
        </row>
        <row r="46">
          <cell r="A46">
            <v>241</v>
          </cell>
          <cell r="B46" t="str">
            <v>MANT. Y REP. MEN. DE  VIAS DE COMUNIC.</v>
          </cell>
          <cell r="C46">
            <v>70</v>
          </cell>
          <cell r="D46">
            <v>13</v>
          </cell>
        </row>
        <row r="47">
          <cell r="A47">
            <v>242</v>
          </cell>
          <cell r="B47" t="str">
            <v>MANT. Y REP. MEN. DE EDIF. Y LOC.</v>
          </cell>
          <cell r="C47">
            <v>70</v>
          </cell>
          <cell r="D47">
            <v>13</v>
          </cell>
        </row>
        <row r="48">
          <cell r="A48">
            <v>243</v>
          </cell>
          <cell r="B48" t="str">
            <v>MANT. Y REP. MEN. DE MAQ. EQ. Y MUEB. DE OFIC.</v>
          </cell>
          <cell r="C48">
            <v>70</v>
          </cell>
          <cell r="D48">
            <v>2</v>
          </cell>
        </row>
        <row r="49">
          <cell r="A49">
            <v>244</v>
          </cell>
          <cell r="B49" t="str">
            <v>MANT. Y REP. MEN. DE VEHICULOS</v>
          </cell>
          <cell r="C49">
            <v>70</v>
          </cell>
          <cell r="D49">
            <v>2</v>
          </cell>
        </row>
        <row r="50">
          <cell r="A50">
            <v>245</v>
          </cell>
          <cell r="B50" t="str">
            <v>SERV. DE LIMPIEZA, ASEO Y FUMIG.</v>
          </cell>
          <cell r="C50">
            <v>70</v>
          </cell>
          <cell r="D50">
            <v>3</v>
          </cell>
        </row>
        <row r="51">
          <cell r="A51">
            <v>246</v>
          </cell>
          <cell r="B51" t="str">
            <v>MANT. Y REP. MEN. DE INSTALACIONES</v>
          </cell>
          <cell r="C51">
            <v>70</v>
          </cell>
          <cell r="D51">
            <v>13</v>
          </cell>
        </row>
        <row r="52">
          <cell r="A52">
            <v>247</v>
          </cell>
          <cell r="B52" t="str">
            <v>MANT. Y REP. MEN. DE OBRAS</v>
          </cell>
          <cell r="C52">
            <v>70</v>
          </cell>
          <cell r="D52">
            <v>13</v>
          </cell>
        </row>
        <row r="53">
          <cell r="A53">
            <v>248</v>
          </cell>
          <cell r="B53" t="str">
            <v>OTROS MANT. Y REPARAC. MENORES</v>
          </cell>
          <cell r="C53">
            <v>70</v>
          </cell>
          <cell r="D53">
            <v>2</v>
          </cell>
        </row>
        <row r="54">
          <cell r="A54">
            <v>249</v>
          </cell>
          <cell r="B54" t="str">
            <v>SERV.,ASEO, MANT. Y REPARAC. MEN., VARIOS</v>
          </cell>
          <cell r="C54">
            <v>70</v>
          </cell>
          <cell r="D54">
            <v>2</v>
          </cell>
        </row>
        <row r="55">
          <cell r="A55">
            <v>250</v>
          </cell>
          <cell r="B55" t="str">
            <v>ALQUILERES Y DERECHOS</v>
          </cell>
          <cell r="C55">
            <v>70</v>
          </cell>
        </row>
        <row r="56">
          <cell r="A56">
            <v>251</v>
          </cell>
          <cell r="B56" t="str">
            <v>ALQ. DE EDIF. Y LOCALES</v>
          </cell>
          <cell r="C56">
            <v>70</v>
          </cell>
          <cell r="D56">
            <v>4</v>
          </cell>
        </row>
        <row r="57">
          <cell r="A57">
            <v>252</v>
          </cell>
          <cell r="B57" t="str">
            <v>ALQ. DE MAQ. Y EQUIPOS</v>
          </cell>
          <cell r="C57">
            <v>70</v>
          </cell>
          <cell r="D57">
            <v>4</v>
          </cell>
        </row>
        <row r="58">
          <cell r="A58">
            <v>253</v>
          </cell>
          <cell r="B58" t="str">
            <v>DERECHOS DE BIENES INTANGIBLES</v>
          </cell>
          <cell r="C58">
            <v>70</v>
          </cell>
          <cell r="D58">
            <v>15</v>
          </cell>
        </row>
        <row r="59">
          <cell r="A59">
            <v>254</v>
          </cell>
          <cell r="B59" t="str">
            <v>ALQ. EQ. DE COMPUTACION</v>
          </cell>
          <cell r="C59">
            <v>70</v>
          </cell>
          <cell r="D59">
            <v>15</v>
          </cell>
        </row>
        <row r="60">
          <cell r="A60">
            <v>255</v>
          </cell>
          <cell r="B60" t="str">
            <v>ALQ. DE FOTOCOPIADORAS</v>
          </cell>
          <cell r="C60">
            <v>70</v>
          </cell>
          <cell r="D60">
            <v>4</v>
          </cell>
        </row>
        <row r="61">
          <cell r="A61">
            <v>256</v>
          </cell>
          <cell r="B61" t="str">
            <v>ARREND. DE TIERRAS Y TERRENOS</v>
          </cell>
          <cell r="C61">
            <v>70</v>
          </cell>
          <cell r="D61">
            <v>4</v>
          </cell>
        </row>
        <row r="62">
          <cell r="A62">
            <v>257</v>
          </cell>
          <cell r="B62" t="str">
            <v>ALQUILER DE VIVIENDAS</v>
          </cell>
          <cell r="C62">
            <v>70</v>
          </cell>
          <cell r="D62">
            <v>4</v>
          </cell>
        </row>
        <row r="63">
          <cell r="A63">
            <v>258</v>
          </cell>
          <cell r="B63" t="str">
            <v>ALQ. Y DERECHOS SIST. LEASING</v>
          </cell>
          <cell r="C63">
            <v>70</v>
          </cell>
          <cell r="D63">
            <v>4</v>
          </cell>
        </row>
        <row r="64">
          <cell r="A64">
            <v>259</v>
          </cell>
          <cell r="B64" t="str">
            <v>ALQUILERES Y DERECHOS, VARIOS</v>
          </cell>
          <cell r="C64">
            <v>70</v>
          </cell>
          <cell r="D64">
            <v>4</v>
          </cell>
        </row>
        <row r="65">
          <cell r="A65">
            <v>260</v>
          </cell>
          <cell r="B65" t="str">
            <v>SERVICIOS TECNICOS Y PROFESIONALES</v>
          </cell>
          <cell r="C65">
            <v>70</v>
          </cell>
        </row>
        <row r="66">
          <cell r="A66">
            <v>261</v>
          </cell>
          <cell r="B66" t="str">
            <v>DE INFORMATICA Y SIST. COMPUTARIZ.</v>
          </cell>
          <cell r="C66">
            <v>70</v>
          </cell>
          <cell r="D66">
            <v>15</v>
          </cell>
        </row>
        <row r="67">
          <cell r="A67">
            <v>262</v>
          </cell>
          <cell r="B67" t="str">
            <v>IMPRENTA, PUBLICACIONES Y REPROD.</v>
          </cell>
          <cell r="C67">
            <v>70</v>
          </cell>
          <cell r="D67">
            <v>3</v>
          </cell>
        </row>
        <row r="68">
          <cell r="A68">
            <v>263</v>
          </cell>
          <cell r="B68" t="str">
            <v>SERVICIOS BANCARIOS</v>
          </cell>
          <cell r="C68">
            <v>70</v>
          </cell>
        </row>
        <row r="69">
          <cell r="A69">
            <v>264</v>
          </cell>
          <cell r="B69" t="str">
            <v>PRIMAS Y GASTOS DE SEGURO</v>
          </cell>
          <cell r="C69">
            <v>70</v>
          </cell>
          <cell r="D69">
            <v>6</v>
          </cell>
        </row>
        <row r="70">
          <cell r="A70">
            <v>265</v>
          </cell>
          <cell r="B70" t="str">
            <v>PUBLICIDAD Y PROPAGANDA</v>
          </cell>
          <cell r="C70">
            <v>70</v>
          </cell>
          <cell r="D70">
            <v>7</v>
          </cell>
        </row>
        <row r="71">
          <cell r="A71">
            <v>266</v>
          </cell>
          <cell r="B71" t="str">
            <v>CONSULTORIAS, ASES. E INVESTIG.</v>
          </cell>
          <cell r="C71">
            <v>70</v>
          </cell>
          <cell r="D71">
            <v>5</v>
          </cell>
        </row>
        <row r="72">
          <cell r="A72">
            <v>267</v>
          </cell>
          <cell r="B72" t="str">
            <v>PROMOCIONES Y EXPOSICIONES</v>
          </cell>
          <cell r="C72">
            <v>70</v>
          </cell>
          <cell r="D72">
            <v>7</v>
          </cell>
        </row>
        <row r="73">
          <cell r="A73">
            <v>268</v>
          </cell>
          <cell r="B73" t="str">
            <v>SERV. DE COMUNICACIONES</v>
          </cell>
          <cell r="C73">
            <v>70</v>
          </cell>
          <cell r="D73">
            <v>15</v>
          </cell>
        </row>
        <row r="74">
          <cell r="A74">
            <v>269</v>
          </cell>
          <cell r="B74" t="str">
            <v>SERVICIOS TECNICOS Y PROF., VARIOS</v>
          </cell>
          <cell r="C74">
            <v>70</v>
          </cell>
          <cell r="D74">
            <v>3</v>
          </cell>
        </row>
        <row r="75">
          <cell r="A75">
            <v>270</v>
          </cell>
          <cell r="B75" t="str">
            <v>SERVICIO SOCIAL</v>
          </cell>
          <cell r="C75">
            <v>70</v>
          </cell>
        </row>
        <row r="76">
          <cell r="A76">
            <v>279</v>
          </cell>
          <cell r="B76" t="str">
            <v>SERVICIO SOCIAL</v>
          </cell>
          <cell r="C76">
            <v>70</v>
          </cell>
          <cell r="D76">
            <v>3</v>
          </cell>
        </row>
        <row r="77">
          <cell r="A77">
            <v>280</v>
          </cell>
          <cell r="B77" t="str">
            <v xml:space="preserve">OTROS SERVICIOS </v>
          </cell>
          <cell r="C77">
            <v>70</v>
          </cell>
        </row>
        <row r="78">
          <cell r="A78">
            <v>281</v>
          </cell>
          <cell r="B78" t="str">
            <v>SERVICIOS DE CEREMONIAL</v>
          </cell>
          <cell r="C78">
            <v>70</v>
          </cell>
          <cell r="D78">
            <v>3</v>
          </cell>
        </row>
        <row r="79">
          <cell r="A79">
            <v>282</v>
          </cell>
          <cell r="B79" t="str">
            <v>SERVICIOS DE VIGILANCIA</v>
          </cell>
          <cell r="C79">
            <v>70</v>
          </cell>
          <cell r="D79">
            <v>3</v>
          </cell>
        </row>
        <row r="80">
          <cell r="A80">
            <v>283</v>
          </cell>
          <cell r="B80" t="str">
            <v>GASTOS DE PECULIO</v>
          </cell>
          <cell r="C80">
            <v>70</v>
          </cell>
          <cell r="D80">
            <v>3</v>
          </cell>
        </row>
        <row r="81">
          <cell r="A81">
            <v>284</v>
          </cell>
          <cell r="B81" t="str">
            <v>SERVICIOS GASTRONOMICOS</v>
          </cell>
          <cell r="C81">
            <v>70</v>
          </cell>
          <cell r="D81">
            <v>3</v>
          </cell>
        </row>
        <row r="82">
          <cell r="A82">
            <v>288</v>
          </cell>
          <cell r="B82" t="str">
            <v>SERVICIOS GENERAL</v>
          </cell>
          <cell r="C82">
            <v>70</v>
          </cell>
          <cell r="D82">
            <v>3</v>
          </cell>
        </row>
        <row r="83">
          <cell r="A83">
            <v>289</v>
          </cell>
          <cell r="B83" t="str">
            <v>OTROS SERVICIOS, VARIOS</v>
          </cell>
          <cell r="C83">
            <v>70</v>
          </cell>
          <cell r="D83">
            <v>3</v>
          </cell>
        </row>
        <row r="84">
          <cell r="A84">
            <v>290</v>
          </cell>
          <cell r="B84" t="str">
            <v>SERV. CAPACITACION Y ADIEST.</v>
          </cell>
          <cell r="C84">
            <v>70</v>
          </cell>
        </row>
        <row r="85">
          <cell r="A85">
            <v>291</v>
          </cell>
          <cell r="B85" t="str">
            <v>CAPACITACION DEL PERSONAL DEL ESTADO</v>
          </cell>
          <cell r="C85">
            <v>70</v>
          </cell>
          <cell r="D85">
            <v>3</v>
          </cell>
        </row>
        <row r="86">
          <cell r="A86">
            <v>292</v>
          </cell>
          <cell r="B86" t="str">
            <v>CAPACITACION Y FORMACION LABORAL</v>
          </cell>
          <cell r="C86">
            <v>70</v>
          </cell>
          <cell r="D86">
            <v>3</v>
          </cell>
        </row>
        <row r="87">
          <cell r="A87">
            <v>293</v>
          </cell>
          <cell r="B87" t="str">
            <v>CAPACITACION ESPECIALIZADA</v>
          </cell>
          <cell r="C87">
            <v>70</v>
          </cell>
          <cell r="D87">
            <v>3</v>
          </cell>
        </row>
        <row r="88">
          <cell r="A88">
            <v>299</v>
          </cell>
          <cell r="B88" t="str">
            <v>CAPACITACION Y ADIESTRAMIENTOS VARIOS</v>
          </cell>
          <cell r="C88">
            <v>70</v>
          </cell>
          <cell r="D88">
            <v>3</v>
          </cell>
        </row>
        <row r="89">
          <cell r="A89">
            <v>310</v>
          </cell>
          <cell r="B89" t="str">
            <v>PRODUCTOS ALIMENTICIOS</v>
          </cell>
          <cell r="C89">
            <v>61</v>
          </cell>
        </row>
        <row r="90">
          <cell r="A90">
            <v>311</v>
          </cell>
          <cell r="B90" t="str">
            <v>ALIMENTOS PARA PERSONAS</v>
          </cell>
          <cell r="C90">
            <v>70</v>
          </cell>
          <cell r="D90">
            <v>8</v>
          </cell>
        </row>
        <row r="91">
          <cell r="A91">
            <v>312</v>
          </cell>
          <cell r="B91" t="str">
            <v>ALIMENTOS PARA ANIMALES</v>
          </cell>
          <cell r="C91">
            <v>70</v>
          </cell>
          <cell r="D91">
            <v>8</v>
          </cell>
        </row>
        <row r="92">
          <cell r="A92">
            <v>319</v>
          </cell>
          <cell r="B92" t="str">
            <v>PROD. ALIMENTICIOS VARIOS</v>
          </cell>
          <cell r="C92">
            <v>70</v>
          </cell>
          <cell r="D92">
            <v>8</v>
          </cell>
        </row>
        <row r="93">
          <cell r="A93">
            <v>320</v>
          </cell>
          <cell r="B93" t="str">
            <v>TEXTILES Y VESTUARIOS</v>
          </cell>
          <cell r="C93">
            <v>70</v>
          </cell>
        </row>
        <row r="94">
          <cell r="A94">
            <v>321</v>
          </cell>
          <cell r="B94" t="str">
            <v>HILADOS Y TELAS</v>
          </cell>
          <cell r="C94">
            <v>70</v>
          </cell>
          <cell r="D94">
            <v>16</v>
          </cell>
        </row>
        <row r="95">
          <cell r="A95">
            <v>322</v>
          </cell>
          <cell r="B95" t="str">
            <v>PRENDAS DE VESTIR</v>
          </cell>
          <cell r="C95">
            <v>70</v>
          </cell>
          <cell r="D95">
            <v>16</v>
          </cell>
        </row>
        <row r="96">
          <cell r="A96">
            <v>323</v>
          </cell>
          <cell r="B96" t="str">
            <v>CONFECCIONES TEXTILES</v>
          </cell>
          <cell r="C96">
            <v>70</v>
          </cell>
          <cell r="D96">
            <v>16</v>
          </cell>
        </row>
        <row r="97">
          <cell r="A97">
            <v>324</v>
          </cell>
          <cell r="B97" t="str">
            <v>CALZADOS</v>
          </cell>
          <cell r="C97">
            <v>70</v>
          </cell>
          <cell r="D97">
            <v>16</v>
          </cell>
        </row>
        <row r="98">
          <cell r="A98">
            <v>325</v>
          </cell>
          <cell r="B98" t="str">
            <v>CUEROS, CAUCHOS Y GOMAS</v>
          </cell>
          <cell r="C98">
            <v>70</v>
          </cell>
          <cell r="D98">
            <v>16</v>
          </cell>
        </row>
        <row r="99">
          <cell r="A99">
            <v>329</v>
          </cell>
          <cell r="B99" t="str">
            <v>TEXTILES Y CONFECCIONES, VARIOS</v>
          </cell>
          <cell r="C99">
            <v>70</v>
          </cell>
          <cell r="D99">
            <v>16</v>
          </cell>
        </row>
        <row r="100">
          <cell r="A100">
            <v>330</v>
          </cell>
          <cell r="B100" t="str">
            <v>PRODUC.PAPEL, CARTON E IMPRESOS</v>
          </cell>
          <cell r="C100">
            <v>70</v>
          </cell>
        </row>
        <row r="101">
          <cell r="A101">
            <v>331</v>
          </cell>
          <cell r="B101" t="str">
            <v>PAPEL DE ESCRITORIO Y CARTON</v>
          </cell>
          <cell r="C101">
            <v>70</v>
          </cell>
          <cell r="D101">
            <v>9</v>
          </cell>
        </row>
        <row r="102">
          <cell r="A102">
            <v>332</v>
          </cell>
          <cell r="B102" t="str">
            <v>PAPEL PARA COMPUTACION</v>
          </cell>
          <cell r="C102">
            <v>70</v>
          </cell>
          <cell r="D102">
            <v>9</v>
          </cell>
        </row>
        <row r="103">
          <cell r="A103">
            <v>333</v>
          </cell>
          <cell r="B103" t="str">
            <v>PRODUCTOS DE ARTES GRAFICAS</v>
          </cell>
          <cell r="C103">
            <v>70</v>
          </cell>
          <cell r="D103">
            <v>9</v>
          </cell>
        </row>
        <row r="104">
          <cell r="A104">
            <v>334</v>
          </cell>
          <cell r="B104" t="str">
            <v>PRODUCTOS DE PAPEL</v>
          </cell>
          <cell r="C104">
            <v>70</v>
          </cell>
          <cell r="D104">
            <v>9</v>
          </cell>
        </row>
        <row r="105">
          <cell r="A105">
            <v>335</v>
          </cell>
          <cell r="B105" t="str">
            <v>LIBROS, REVISTAS, PERIODICOS</v>
          </cell>
          <cell r="C105">
            <v>70</v>
          </cell>
          <cell r="D105">
            <v>9</v>
          </cell>
        </row>
        <row r="106">
          <cell r="A106">
            <v>336</v>
          </cell>
          <cell r="B106" t="str">
            <v>TEXTOS DE ENSEÑANZA</v>
          </cell>
          <cell r="C106">
            <v>70</v>
          </cell>
          <cell r="D106">
            <v>9</v>
          </cell>
        </row>
        <row r="107">
          <cell r="A107">
            <v>339</v>
          </cell>
          <cell r="B107" t="str">
            <v>PRODUC.PAPEL, CARTON E IMPRESOS, VARIOS</v>
          </cell>
          <cell r="C107">
            <v>70</v>
          </cell>
          <cell r="D107">
            <v>9</v>
          </cell>
        </row>
        <row r="108">
          <cell r="A108">
            <v>340</v>
          </cell>
          <cell r="B108" t="str">
            <v>BIENES DE CONSUMO OFIC.E INSUMOS</v>
          </cell>
          <cell r="C108">
            <v>70</v>
          </cell>
        </row>
        <row r="109">
          <cell r="A109">
            <v>341</v>
          </cell>
          <cell r="B109" t="str">
            <v>ELEMENTOS DE LIMPIEZA</v>
          </cell>
          <cell r="C109">
            <v>70</v>
          </cell>
          <cell r="D109">
            <v>9</v>
          </cell>
        </row>
        <row r="110">
          <cell r="A110">
            <v>342</v>
          </cell>
          <cell r="B110" t="str">
            <v>UTILES DE ESCRITORIO, OFIC. Y ENS.</v>
          </cell>
          <cell r="C110">
            <v>70</v>
          </cell>
          <cell r="D110">
            <v>9</v>
          </cell>
        </row>
        <row r="111">
          <cell r="A111">
            <v>343</v>
          </cell>
          <cell r="B111" t="str">
            <v>UTILES Y MATERIALES ELECTRICOS</v>
          </cell>
          <cell r="C111">
            <v>70</v>
          </cell>
          <cell r="D111">
            <v>9</v>
          </cell>
        </row>
        <row r="112">
          <cell r="A112">
            <v>344</v>
          </cell>
          <cell r="B112" t="str">
            <v>UTENSILIOS DE COCINA Y COMEDOR</v>
          </cell>
          <cell r="C112">
            <v>70</v>
          </cell>
          <cell r="D112">
            <v>9</v>
          </cell>
        </row>
        <row r="113">
          <cell r="A113">
            <v>345</v>
          </cell>
          <cell r="B113" t="str">
            <v>PROD. DE VIDRIO, LOZA Y PORCELANA</v>
          </cell>
          <cell r="C113">
            <v>70</v>
          </cell>
          <cell r="D113">
            <v>9</v>
          </cell>
        </row>
        <row r="114">
          <cell r="A114">
            <v>346</v>
          </cell>
          <cell r="B114" t="str">
            <v>REPUESTOS Y ACCESORIOS MENORES</v>
          </cell>
          <cell r="C114">
            <v>70</v>
          </cell>
          <cell r="D114">
            <v>2</v>
          </cell>
        </row>
        <row r="115">
          <cell r="A115">
            <v>347</v>
          </cell>
          <cell r="B115" t="str">
            <v>ELEMENTOS Y UTILES DIVERSOS</v>
          </cell>
          <cell r="C115">
            <v>70</v>
          </cell>
        </row>
        <row r="116">
          <cell r="A116">
            <v>349</v>
          </cell>
          <cell r="B116" t="str">
            <v>BIENES DE CONSUMO, VARIOS</v>
          </cell>
          <cell r="C116">
            <v>70</v>
          </cell>
          <cell r="D116">
            <v>9</v>
          </cell>
        </row>
        <row r="117">
          <cell r="A117">
            <v>350</v>
          </cell>
          <cell r="B117" t="str">
            <v>PROD. E INST. QUIMICOS Y MEDICINALES</v>
          </cell>
          <cell r="C117">
            <v>62</v>
          </cell>
        </row>
        <row r="118">
          <cell r="A118">
            <v>351</v>
          </cell>
          <cell r="B118" t="str">
            <v>COMPUESTOS QUIMICOS</v>
          </cell>
          <cell r="C118">
            <v>70</v>
          </cell>
          <cell r="D118">
            <v>10</v>
          </cell>
        </row>
        <row r="119">
          <cell r="A119">
            <v>352</v>
          </cell>
          <cell r="B119" t="str">
            <v>PROD. FARMACEUT. Y MEDIC.</v>
          </cell>
          <cell r="C119">
            <v>70</v>
          </cell>
          <cell r="D119">
            <v>10</v>
          </cell>
        </row>
        <row r="120">
          <cell r="A120">
            <v>353</v>
          </cell>
          <cell r="B120" t="str">
            <v>ABONOS Y FERTILIZANTES</v>
          </cell>
          <cell r="C120">
            <v>70</v>
          </cell>
          <cell r="D120">
            <v>16</v>
          </cell>
        </row>
        <row r="121">
          <cell r="A121">
            <v>354</v>
          </cell>
          <cell r="B121" t="str">
            <v>INSECTICIDAS, FUMIGANTES Y OTROS</v>
          </cell>
          <cell r="C121">
            <v>70</v>
          </cell>
          <cell r="D121">
            <v>16</v>
          </cell>
        </row>
        <row r="122">
          <cell r="A122">
            <v>355</v>
          </cell>
          <cell r="B122" t="str">
            <v>TINTAS, PINTURAS Y COLORANTES</v>
          </cell>
          <cell r="C122">
            <v>70</v>
          </cell>
          <cell r="D122">
            <v>16</v>
          </cell>
        </row>
        <row r="123">
          <cell r="A123">
            <v>356</v>
          </cell>
          <cell r="B123" t="str">
            <v>PROD. ESPECÍFICOS VETERINARIOS</v>
          </cell>
          <cell r="C123">
            <v>70</v>
          </cell>
          <cell r="D123">
            <v>10</v>
          </cell>
        </row>
        <row r="124">
          <cell r="A124">
            <v>357</v>
          </cell>
          <cell r="B124" t="str">
            <v>PRODUCTOS DE MATERIAL PLASTICO</v>
          </cell>
          <cell r="C124">
            <v>70</v>
          </cell>
          <cell r="D124">
            <v>10</v>
          </cell>
        </row>
        <row r="125">
          <cell r="A125">
            <v>358</v>
          </cell>
          <cell r="B125" t="str">
            <v>UTILES Y MAT. MEDICO-QUIRURJICOS Y DE LAB.</v>
          </cell>
          <cell r="C125">
            <v>62</v>
          </cell>
          <cell r="D125">
            <v>10</v>
          </cell>
        </row>
        <row r="126">
          <cell r="A126">
            <v>359</v>
          </cell>
          <cell r="B126" t="str">
            <v>PROD. E INST. QUIMICOS Y MEDICINALES, VARIOS</v>
          </cell>
          <cell r="C126">
            <v>62</v>
          </cell>
          <cell r="D126">
            <v>10</v>
          </cell>
        </row>
        <row r="127">
          <cell r="A127">
            <v>360</v>
          </cell>
          <cell r="B127" t="str">
            <v>COMBUSTIBLES Y LUBRICANTES</v>
          </cell>
          <cell r="C127">
            <v>63</v>
          </cell>
        </row>
        <row r="128">
          <cell r="A128">
            <v>361</v>
          </cell>
          <cell r="B128" t="str">
            <v>COMBUSTIBLES</v>
          </cell>
          <cell r="C128">
            <v>63</v>
          </cell>
          <cell r="D128">
            <v>11</v>
          </cell>
        </row>
        <row r="129">
          <cell r="A129">
            <v>362</v>
          </cell>
          <cell r="B129" t="str">
            <v>LUBRICANTES</v>
          </cell>
          <cell r="C129">
            <v>63</v>
          </cell>
          <cell r="D129">
            <v>11</v>
          </cell>
        </row>
        <row r="130">
          <cell r="A130">
            <v>369</v>
          </cell>
          <cell r="B130" t="str">
            <v>COMBUSTIBLES Y LUBRICANTES, VARIOS</v>
          </cell>
          <cell r="C130">
            <v>63</v>
          </cell>
          <cell r="D130">
            <v>11</v>
          </cell>
        </row>
        <row r="131">
          <cell r="A131">
            <v>390</v>
          </cell>
          <cell r="B131" t="str">
            <v>OTROS BIENES DE CONSUMO</v>
          </cell>
          <cell r="C131">
            <v>70</v>
          </cell>
        </row>
        <row r="132">
          <cell r="A132">
            <v>391</v>
          </cell>
          <cell r="B132" t="str">
            <v>ARTICULOS DE CAUCHO</v>
          </cell>
          <cell r="C132">
            <v>70</v>
          </cell>
          <cell r="D132">
            <v>2</v>
          </cell>
        </row>
        <row r="133">
          <cell r="A133">
            <v>392</v>
          </cell>
          <cell r="B133" t="str">
            <v>CUBIERTAS Y CAMARAS DE AIRE</v>
          </cell>
          <cell r="C133">
            <v>70</v>
          </cell>
          <cell r="D133">
            <v>2</v>
          </cell>
        </row>
        <row r="134">
          <cell r="A134">
            <v>393</v>
          </cell>
          <cell r="B134" t="str">
            <v>ESTRUCTURAS METALICAS ACABADAS</v>
          </cell>
          <cell r="C134">
            <v>70</v>
          </cell>
          <cell r="D134">
            <v>12</v>
          </cell>
        </row>
        <row r="135">
          <cell r="A135">
            <v>394</v>
          </cell>
          <cell r="B135" t="str">
            <v>HERRAMIENTAS MENORES</v>
          </cell>
          <cell r="C135">
            <v>70</v>
          </cell>
          <cell r="D135">
            <v>12</v>
          </cell>
        </row>
        <row r="136">
          <cell r="A136">
            <v>395</v>
          </cell>
          <cell r="B136" t="str">
            <v>MATERIAL DE SEGURIDAD Y ADIEST.</v>
          </cell>
          <cell r="C136">
            <v>70</v>
          </cell>
          <cell r="D136">
            <v>14</v>
          </cell>
        </row>
        <row r="137">
          <cell r="A137">
            <v>396</v>
          </cell>
          <cell r="B137" t="str">
            <v>ARTICULOS DE PLASTICO</v>
          </cell>
          <cell r="C137">
            <v>70</v>
          </cell>
          <cell r="D137">
            <v>12</v>
          </cell>
        </row>
        <row r="138">
          <cell r="A138">
            <v>397</v>
          </cell>
          <cell r="B138" t="str">
            <v>PROD. E INSUMOS METALICOS</v>
          </cell>
          <cell r="C138">
            <v>70</v>
          </cell>
          <cell r="D138">
            <v>13</v>
          </cell>
        </row>
        <row r="139">
          <cell r="A139">
            <v>398</v>
          </cell>
          <cell r="B139" t="str">
            <v>PROD. E INSUMOS NO METALICOS</v>
          </cell>
          <cell r="C139">
            <v>70</v>
          </cell>
          <cell r="D139">
            <v>13</v>
          </cell>
        </row>
        <row r="140">
          <cell r="A140">
            <v>399</v>
          </cell>
          <cell r="B140" t="str">
            <v>BIENES DE CONSUMO, VARIOS</v>
          </cell>
          <cell r="C140">
            <v>70</v>
          </cell>
          <cell r="D140">
            <v>16</v>
          </cell>
        </row>
        <row r="141">
          <cell r="A141">
            <v>410</v>
          </cell>
          <cell r="B141" t="str">
            <v>INSUMOS DEL SECTOR AGROP. Y FORESTAL</v>
          </cell>
          <cell r="C141">
            <v>50</v>
          </cell>
        </row>
        <row r="142">
          <cell r="A142">
            <v>411</v>
          </cell>
          <cell r="B142" t="str">
            <v>PROD. PECUARIOS</v>
          </cell>
          <cell r="C142">
            <v>50</v>
          </cell>
          <cell r="D142">
            <v>16</v>
          </cell>
        </row>
        <row r="143">
          <cell r="A143">
            <v>412</v>
          </cell>
          <cell r="B143" t="str">
            <v>PROD. AGROFORESTALES</v>
          </cell>
          <cell r="C143">
            <v>50</v>
          </cell>
          <cell r="D143">
            <v>16</v>
          </cell>
        </row>
        <row r="144">
          <cell r="A144">
            <v>413</v>
          </cell>
          <cell r="B144" t="str">
            <v>MADERA, CORCHO Y SUS MANUFACTURAS</v>
          </cell>
          <cell r="C144">
            <v>50</v>
          </cell>
          <cell r="D144">
            <v>16</v>
          </cell>
        </row>
        <row r="145">
          <cell r="A145">
            <v>414</v>
          </cell>
          <cell r="B145" t="str">
            <v>PROD. E INSUMOS AGROPECUARIOS</v>
          </cell>
          <cell r="C145">
            <v>50</v>
          </cell>
          <cell r="D145">
            <v>16</v>
          </cell>
        </row>
        <row r="146">
          <cell r="A146">
            <v>419</v>
          </cell>
          <cell r="B146" t="str">
            <v>INSUMOS DEL SECTOR AGROP. Y FORESTAL, VARIOS</v>
          </cell>
          <cell r="C146">
            <v>50</v>
          </cell>
          <cell r="D146">
            <v>16</v>
          </cell>
        </row>
        <row r="147">
          <cell r="A147">
            <v>420</v>
          </cell>
          <cell r="B147" t="str">
            <v xml:space="preserve">MINERALES </v>
          </cell>
          <cell r="C147">
            <v>50</v>
          </cell>
        </row>
        <row r="148">
          <cell r="A148">
            <v>421</v>
          </cell>
          <cell r="B148" t="str">
            <v>PETROLEO CRUDO Y GAS NATURAL</v>
          </cell>
          <cell r="C148">
            <v>50</v>
          </cell>
          <cell r="D148">
            <v>11</v>
          </cell>
        </row>
        <row r="149">
          <cell r="A149">
            <v>422</v>
          </cell>
          <cell r="B149" t="str">
            <v>PIEDRA, ARCILLA, CERAMICA, ARENA Y DERIV.</v>
          </cell>
          <cell r="C149">
            <v>50</v>
          </cell>
          <cell r="D149">
            <v>11</v>
          </cell>
        </row>
        <row r="150">
          <cell r="A150">
            <v>423</v>
          </cell>
          <cell r="B150" t="str">
            <v>MINERALES METALIFEROS</v>
          </cell>
          <cell r="C150">
            <v>50</v>
          </cell>
          <cell r="D150">
            <v>11</v>
          </cell>
        </row>
        <row r="151">
          <cell r="A151">
            <v>424</v>
          </cell>
          <cell r="B151" t="str">
            <v>CARBON MINERAL</v>
          </cell>
          <cell r="C151">
            <v>50</v>
          </cell>
          <cell r="D151">
            <v>11</v>
          </cell>
        </row>
        <row r="152">
          <cell r="A152">
            <v>425</v>
          </cell>
          <cell r="B152" t="str">
            <v>CEMENTO, CAL,ASBESTO, YESO, Y SUS DERIV.</v>
          </cell>
          <cell r="C152">
            <v>50</v>
          </cell>
          <cell r="D152">
            <v>11</v>
          </cell>
        </row>
        <row r="153">
          <cell r="A153">
            <v>426</v>
          </cell>
          <cell r="B153" t="str">
            <v>PRODUCTOS FERROSOS</v>
          </cell>
          <cell r="C153">
            <v>50</v>
          </cell>
          <cell r="D153">
            <v>11</v>
          </cell>
        </row>
        <row r="154">
          <cell r="A154">
            <v>427</v>
          </cell>
          <cell r="B154" t="str">
            <v>PRODUCTOS NO FERROSOS</v>
          </cell>
          <cell r="C154">
            <v>50</v>
          </cell>
          <cell r="D154">
            <v>11</v>
          </cell>
        </row>
        <row r="155">
          <cell r="A155">
            <v>429</v>
          </cell>
          <cell r="B155" t="str">
            <v>MINERALES, VARIOS</v>
          </cell>
          <cell r="C155">
            <v>50</v>
          </cell>
          <cell r="D155">
            <v>11</v>
          </cell>
        </row>
        <row r="156">
          <cell r="A156">
            <v>430</v>
          </cell>
          <cell r="B156" t="str">
            <v xml:space="preserve">INSUMOS INDUSTRIALES </v>
          </cell>
          <cell r="C156">
            <v>50</v>
          </cell>
        </row>
        <row r="157">
          <cell r="A157">
            <v>439</v>
          </cell>
          <cell r="B157" t="str">
            <v xml:space="preserve">INSUMOS INDUSTRIALES </v>
          </cell>
          <cell r="C157">
            <v>50</v>
          </cell>
          <cell r="D157">
            <v>16</v>
          </cell>
        </row>
        <row r="158">
          <cell r="A158">
            <v>440</v>
          </cell>
          <cell r="B158" t="str">
            <v>ENERGIA Y COMBUSTIBLES</v>
          </cell>
          <cell r="C158">
            <v>50</v>
          </cell>
        </row>
        <row r="159">
          <cell r="A159">
            <v>441</v>
          </cell>
          <cell r="B159" t="str">
            <v>ENERGIA</v>
          </cell>
          <cell r="C159">
            <v>50</v>
          </cell>
          <cell r="D159">
            <v>11</v>
          </cell>
        </row>
        <row r="160">
          <cell r="A160">
            <v>442</v>
          </cell>
          <cell r="B160" t="str">
            <v>COMBUSTIBLES</v>
          </cell>
          <cell r="C160">
            <v>50</v>
          </cell>
          <cell r="D160">
            <v>11</v>
          </cell>
        </row>
        <row r="161">
          <cell r="A161">
            <v>443</v>
          </cell>
          <cell r="B161" t="str">
            <v>LUBRICANTES</v>
          </cell>
          <cell r="C161">
            <v>50</v>
          </cell>
          <cell r="D161">
            <v>11</v>
          </cell>
        </row>
        <row r="162">
          <cell r="A162">
            <v>449</v>
          </cell>
          <cell r="B162" t="str">
            <v>ENERGIA Y COMBUSTIBLES, VARIOS</v>
          </cell>
          <cell r="C162">
            <v>50</v>
          </cell>
          <cell r="D162">
            <v>11</v>
          </cell>
        </row>
        <row r="163">
          <cell r="A163">
            <v>450</v>
          </cell>
          <cell r="B163" t="str">
            <v>TIERRAS, TERRENOS Y EDIFICACIONES</v>
          </cell>
          <cell r="C163">
            <v>50</v>
          </cell>
        </row>
        <row r="164">
          <cell r="A164">
            <v>451</v>
          </cell>
          <cell r="B164" t="str">
            <v>TIERRAS, TERRENOS Y EDIFICACIONES</v>
          </cell>
          <cell r="C164">
            <v>50</v>
          </cell>
          <cell r="D164">
            <v>16</v>
          </cell>
        </row>
        <row r="165">
          <cell r="A165">
            <v>459</v>
          </cell>
          <cell r="B165" t="str">
            <v>TIERRAS, TERRENOS Y EDIFICACIONES VARIAS</v>
          </cell>
          <cell r="C165">
            <v>50</v>
          </cell>
          <cell r="D165">
            <v>16</v>
          </cell>
        </row>
        <row r="166">
          <cell r="A166">
            <v>490</v>
          </cell>
          <cell r="B166" t="str">
            <v>OTRAS MAT. PRIMAS Y PROD. SEMIELAB.</v>
          </cell>
          <cell r="C166">
            <v>50</v>
          </cell>
        </row>
        <row r="167">
          <cell r="A167">
            <v>491</v>
          </cell>
          <cell r="B167" t="str">
            <v>ESPECIES TIMBRADAS Y VALORES</v>
          </cell>
          <cell r="C167">
            <v>50</v>
          </cell>
          <cell r="D167">
            <v>16</v>
          </cell>
        </row>
        <row r="168">
          <cell r="A168">
            <v>492</v>
          </cell>
          <cell r="B168" t="str">
            <v>INSUMOS QUIMICOS Y DE LAB. INDUST.</v>
          </cell>
          <cell r="C168">
            <v>50</v>
          </cell>
          <cell r="D168">
            <v>16</v>
          </cell>
        </row>
        <row r="169">
          <cell r="A169">
            <v>499</v>
          </cell>
          <cell r="B169" t="str">
            <v>MATERIAS PRIMAS Y PROD. SEMIELAB., VARIOS</v>
          </cell>
          <cell r="C169">
            <v>50</v>
          </cell>
          <cell r="D169">
            <v>16</v>
          </cell>
        </row>
        <row r="170">
          <cell r="A170">
            <v>510</v>
          </cell>
          <cell r="B170" t="str">
            <v>ADQUISICION DE INMUEBLES</v>
          </cell>
          <cell r="C170">
            <v>50</v>
          </cell>
        </row>
        <row r="171">
          <cell r="A171">
            <v>511</v>
          </cell>
          <cell r="B171" t="str">
            <v>TIERRAS Y TERRENOS</v>
          </cell>
          <cell r="C171">
            <v>50</v>
          </cell>
          <cell r="D171">
            <v>16</v>
          </cell>
        </row>
        <row r="172">
          <cell r="A172">
            <v>512</v>
          </cell>
          <cell r="B172" t="str">
            <v>ADQ. DE EDIF. E INSTALAC.</v>
          </cell>
          <cell r="C172">
            <v>50</v>
          </cell>
          <cell r="D172">
            <v>16</v>
          </cell>
        </row>
        <row r="173">
          <cell r="A173">
            <v>513</v>
          </cell>
          <cell r="B173" t="str">
            <v>ADQ. DE INMUEBLES VARIOS</v>
          </cell>
          <cell r="C173">
            <v>50</v>
          </cell>
          <cell r="D173">
            <v>16</v>
          </cell>
        </row>
        <row r="174">
          <cell r="A174">
            <v>520</v>
          </cell>
          <cell r="B174" t="str">
            <v>CONSTRUCCIONES</v>
          </cell>
          <cell r="C174">
            <v>50</v>
          </cell>
        </row>
        <row r="175">
          <cell r="A175">
            <v>521</v>
          </cell>
          <cell r="B175" t="str">
            <v>CONST. DE OBRAS DE USO PÚBLICO</v>
          </cell>
          <cell r="C175">
            <v>50</v>
          </cell>
          <cell r="D175">
            <v>13</v>
          </cell>
        </row>
        <row r="176">
          <cell r="A176">
            <v>522</v>
          </cell>
          <cell r="B176" t="str">
            <v>CONST. DE OBRAS DE USO INSTITUC.</v>
          </cell>
          <cell r="C176">
            <v>50</v>
          </cell>
          <cell r="D176">
            <v>13</v>
          </cell>
        </row>
        <row r="177">
          <cell r="A177">
            <v>523</v>
          </cell>
          <cell r="B177" t="str">
            <v>CONST. DE OBRAS DE USO MILITAR</v>
          </cell>
          <cell r="C177">
            <v>50</v>
          </cell>
          <cell r="D177">
            <v>13</v>
          </cell>
        </row>
        <row r="178">
          <cell r="A178">
            <v>524</v>
          </cell>
          <cell r="B178" t="str">
            <v>CONST. DE OBRAS DE USO PRIVADO</v>
          </cell>
          <cell r="C178">
            <v>50</v>
          </cell>
          <cell r="D178">
            <v>13</v>
          </cell>
        </row>
        <row r="179">
          <cell r="A179">
            <v>525</v>
          </cell>
          <cell r="B179" t="str">
            <v>CONST. DE OBRAS DE INFRAESTRUCTURA</v>
          </cell>
          <cell r="C179">
            <v>50</v>
          </cell>
          <cell r="D179">
            <v>13</v>
          </cell>
        </row>
        <row r="180">
          <cell r="A180">
            <v>526</v>
          </cell>
          <cell r="B180" t="str">
            <v>OBRAS E INSTALAC. VARIAS DE INFRAEST.</v>
          </cell>
          <cell r="C180">
            <v>50</v>
          </cell>
          <cell r="D180">
            <v>13</v>
          </cell>
        </row>
        <row r="181">
          <cell r="A181">
            <v>529</v>
          </cell>
          <cell r="B181" t="str">
            <v>CONSTRUCCIONES VARIAS</v>
          </cell>
          <cell r="C181">
            <v>50</v>
          </cell>
          <cell r="D181">
            <v>13</v>
          </cell>
        </row>
        <row r="182">
          <cell r="A182">
            <v>530</v>
          </cell>
          <cell r="B182" t="str">
            <v>ADQ. DE MAQ. EQ. Y HERRAM. MAY.</v>
          </cell>
          <cell r="C182">
            <v>50</v>
          </cell>
        </row>
        <row r="183">
          <cell r="A183">
            <v>531</v>
          </cell>
          <cell r="B183" t="str">
            <v>MAQ. Y EQ. DE CONSTRUCCION</v>
          </cell>
          <cell r="C183">
            <v>50</v>
          </cell>
          <cell r="D183">
            <v>14</v>
          </cell>
        </row>
        <row r="184">
          <cell r="A184">
            <v>532</v>
          </cell>
          <cell r="B184" t="str">
            <v>MAQ. Y EQ. AGROPEC. E INDUSTRIALES</v>
          </cell>
          <cell r="C184">
            <v>50</v>
          </cell>
          <cell r="D184">
            <v>14</v>
          </cell>
        </row>
        <row r="185">
          <cell r="A185">
            <v>533</v>
          </cell>
          <cell r="B185" t="str">
            <v>MAQ. Y EQ. INDUSTRIALES</v>
          </cell>
          <cell r="C185">
            <v>50</v>
          </cell>
          <cell r="D185">
            <v>14</v>
          </cell>
        </row>
        <row r="186">
          <cell r="A186">
            <v>534</v>
          </cell>
          <cell r="B186" t="str">
            <v>EQ. EDUC. Y RECREAC.</v>
          </cell>
          <cell r="C186">
            <v>50</v>
          </cell>
          <cell r="D186">
            <v>14</v>
          </cell>
        </row>
        <row r="187">
          <cell r="A187">
            <v>535</v>
          </cell>
          <cell r="B187" t="str">
            <v>EQ. DE SALUD Y LABORATORIO</v>
          </cell>
          <cell r="C187">
            <v>50</v>
          </cell>
          <cell r="D187">
            <v>10</v>
          </cell>
        </row>
        <row r="188">
          <cell r="A188">
            <v>536</v>
          </cell>
          <cell r="B188" t="str">
            <v>EQ. COMUNICACIÓN Y SEÑALAM.</v>
          </cell>
          <cell r="C188">
            <v>50</v>
          </cell>
          <cell r="D188">
            <v>14</v>
          </cell>
        </row>
        <row r="189">
          <cell r="A189">
            <v>537</v>
          </cell>
          <cell r="B189" t="str">
            <v>EQUIPOS DE TRANSPORTE</v>
          </cell>
          <cell r="C189">
            <v>50</v>
          </cell>
          <cell r="D189">
            <v>14</v>
          </cell>
        </row>
        <row r="190">
          <cell r="A190">
            <v>538</v>
          </cell>
          <cell r="B190" t="str">
            <v>HERRAM., APARATOS E INST. EN GRAL.</v>
          </cell>
          <cell r="C190">
            <v>50</v>
          </cell>
          <cell r="D190">
            <v>14</v>
          </cell>
        </row>
        <row r="191">
          <cell r="A191">
            <v>539</v>
          </cell>
          <cell r="B191" t="str">
            <v>MAQ. EQUIPOS Y HERRAM. MAYORES, VARIOS</v>
          </cell>
          <cell r="C191">
            <v>50</v>
          </cell>
          <cell r="D191">
            <v>14</v>
          </cell>
        </row>
        <row r="192">
          <cell r="A192">
            <v>540</v>
          </cell>
          <cell r="B192" t="str">
            <v>ADQ. DE EQ. OFIC. Y COMP.</v>
          </cell>
          <cell r="C192">
            <v>50</v>
          </cell>
        </row>
        <row r="193">
          <cell r="A193">
            <v>541</v>
          </cell>
          <cell r="B193" t="str">
            <v>ADQ. DE MUEBLES Y ENSERES</v>
          </cell>
          <cell r="C193">
            <v>50</v>
          </cell>
          <cell r="D193">
            <v>12</v>
          </cell>
        </row>
        <row r="194">
          <cell r="A194">
            <v>542</v>
          </cell>
          <cell r="B194" t="str">
            <v>ADQ. DE EQUIPOS DE OFICINA</v>
          </cell>
          <cell r="C194">
            <v>50</v>
          </cell>
          <cell r="D194">
            <v>14</v>
          </cell>
        </row>
        <row r="195">
          <cell r="A195">
            <v>543</v>
          </cell>
          <cell r="B195" t="str">
            <v>ADQ. DE EQ. DE COMPUTACION</v>
          </cell>
          <cell r="C195">
            <v>50</v>
          </cell>
          <cell r="D195">
            <v>15</v>
          </cell>
        </row>
        <row r="196">
          <cell r="A196">
            <v>544</v>
          </cell>
          <cell r="B196" t="str">
            <v>ADQ. DE EQ. DE IMPRENTA</v>
          </cell>
          <cell r="C196">
            <v>50</v>
          </cell>
          <cell r="D196">
            <v>14</v>
          </cell>
        </row>
        <row r="197">
          <cell r="A197">
            <v>549</v>
          </cell>
          <cell r="B197" t="str">
            <v>ADQ. DE EQ. OFIC. Y COMP. VARIAS</v>
          </cell>
          <cell r="C197">
            <v>50</v>
          </cell>
          <cell r="D197">
            <v>14</v>
          </cell>
        </row>
        <row r="198">
          <cell r="A198">
            <v>550</v>
          </cell>
          <cell r="B198" t="str">
            <v>ADQ. DE EQ. MILITAR Y DE SEGURIDAD</v>
          </cell>
          <cell r="C198">
            <v>50</v>
          </cell>
        </row>
        <row r="199">
          <cell r="A199">
            <v>551</v>
          </cell>
          <cell r="B199" t="str">
            <v>EQ. MILITAR Y DE SEGURIDAD</v>
          </cell>
          <cell r="C199">
            <v>50</v>
          </cell>
          <cell r="D199">
            <v>14</v>
          </cell>
        </row>
        <row r="200">
          <cell r="A200">
            <v>552</v>
          </cell>
          <cell r="B200" t="str">
            <v>EQ. DE SEGURIDAD INSTITUC.</v>
          </cell>
          <cell r="C200">
            <v>50</v>
          </cell>
          <cell r="D200">
            <v>14</v>
          </cell>
        </row>
        <row r="201">
          <cell r="A201">
            <v>559</v>
          </cell>
          <cell r="B201" t="str">
            <v>EQ. MILITAR Y DE SEGURIDAD VARIOS</v>
          </cell>
          <cell r="C201">
            <v>50</v>
          </cell>
          <cell r="D201">
            <v>14</v>
          </cell>
        </row>
        <row r="202">
          <cell r="A202">
            <v>560</v>
          </cell>
          <cell r="B202" t="str">
            <v>ADQ. DE SEMOVIENTES</v>
          </cell>
          <cell r="C202">
            <v>50</v>
          </cell>
        </row>
        <row r="203">
          <cell r="A203">
            <v>569</v>
          </cell>
          <cell r="B203" t="str">
            <v>ADQ. DE SEMOVIENTES</v>
          </cell>
          <cell r="C203">
            <v>50</v>
          </cell>
          <cell r="D203">
            <v>16</v>
          </cell>
        </row>
        <row r="204">
          <cell r="A204">
            <v>570</v>
          </cell>
          <cell r="B204" t="str">
            <v xml:space="preserve">ADQ. DE ACTIVOS INTANGIBLES </v>
          </cell>
          <cell r="C204">
            <v>50</v>
          </cell>
        </row>
        <row r="205">
          <cell r="A205">
            <v>579</v>
          </cell>
          <cell r="B205" t="str">
            <v>ACTIVOS INTANGIBLES</v>
          </cell>
          <cell r="C205">
            <v>50</v>
          </cell>
          <cell r="D205">
            <v>15</v>
          </cell>
        </row>
        <row r="206">
          <cell r="A206">
            <v>580</v>
          </cell>
          <cell r="B206" t="str">
            <v>ESTUDIOS Y PROY. INVERSION</v>
          </cell>
          <cell r="C206">
            <v>50</v>
          </cell>
        </row>
        <row r="207">
          <cell r="A207">
            <v>589</v>
          </cell>
          <cell r="B207" t="str">
            <v>ESTUDIOS Y PROY. INVERSION VARIOS</v>
          </cell>
          <cell r="C207">
            <v>50</v>
          </cell>
          <cell r="D207">
            <v>5</v>
          </cell>
        </row>
        <row r="208">
          <cell r="A208">
            <v>590</v>
          </cell>
          <cell r="B208" t="str">
            <v>OTROS GASTOS DE INV. Y REP. MAYORES</v>
          </cell>
          <cell r="C208">
            <v>50</v>
          </cell>
        </row>
        <row r="209">
          <cell r="A209">
            <v>591</v>
          </cell>
          <cell r="B209" t="str">
            <v>INV. EN REC. NAT. AL SECTOR PUB.</v>
          </cell>
          <cell r="C209">
            <v>50</v>
          </cell>
          <cell r="D209">
            <v>16</v>
          </cell>
        </row>
        <row r="210">
          <cell r="A210">
            <v>592</v>
          </cell>
          <cell r="B210" t="str">
            <v>INV. EN REC. NAT. AL SECTOR PRIV.</v>
          </cell>
          <cell r="C210">
            <v>50</v>
          </cell>
          <cell r="D210">
            <v>16</v>
          </cell>
        </row>
        <row r="211">
          <cell r="A211">
            <v>593</v>
          </cell>
          <cell r="B211" t="str">
            <v>OTRAS INVERSIONES</v>
          </cell>
          <cell r="C211">
            <v>50</v>
          </cell>
          <cell r="D211">
            <v>16</v>
          </cell>
        </row>
        <row r="212">
          <cell r="A212">
            <v>594</v>
          </cell>
          <cell r="B212" t="str">
            <v>INDEMNIZACIONES POR INMUEBLES</v>
          </cell>
          <cell r="C212">
            <v>50</v>
          </cell>
          <cell r="D212">
            <v>16</v>
          </cell>
        </row>
        <row r="213">
          <cell r="A213">
            <v>595</v>
          </cell>
          <cell r="B213" t="str">
            <v>REPARAC. MAY. DE INMUEBLES</v>
          </cell>
          <cell r="C213">
            <v>50</v>
          </cell>
          <cell r="D213">
            <v>16</v>
          </cell>
        </row>
        <row r="214">
          <cell r="A214">
            <v>596</v>
          </cell>
          <cell r="B214" t="str">
            <v>REPARAC. MAY. DE EQUIPOS</v>
          </cell>
          <cell r="C214">
            <v>50</v>
          </cell>
          <cell r="D214">
            <v>16</v>
          </cell>
        </row>
        <row r="215">
          <cell r="A215">
            <v>597</v>
          </cell>
          <cell r="B215" t="str">
            <v>REPARAC. MAY. DE MAQ.</v>
          </cell>
          <cell r="C215">
            <v>50</v>
          </cell>
          <cell r="D215">
            <v>16</v>
          </cell>
        </row>
        <row r="216">
          <cell r="A216">
            <v>598</v>
          </cell>
          <cell r="B216" t="str">
            <v>REPARAC. MAY. DE HERRAM. Y OTROS</v>
          </cell>
          <cell r="C216">
            <v>50</v>
          </cell>
          <cell r="D216">
            <v>16</v>
          </cell>
        </row>
        <row r="217">
          <cell r="A217">
            <v>599</v>
          </cell>
          <cell r="B217" t="str">
            <v>OTRAS REPARAC. MAYORES</v>
          </cell>
          <cell r="C217">
            <v>50</v>
          </cell>
          <cell r="D217">
            <v>16</v>
          </cell>
        </row>
        <row r="218">
          <cell r="A218">
            <v>610</v>
          </cell>
          <cell r="B218" t="str">
            <v>ACCIONES Y PARTICIPACIONES DE CAPITAL</v>
          </cell>
        </row>
        <row r="219">
          <cell r="A219">
            <v>611</v>
          </cell>
          <cell r="B219" t="str">
            <v>APORTES DE CAPITAL EN ENTIDADES NACIONALES</v>
          </cell>
        </row>
        <row r="220">
          <cell r="A220">
            <v>612</v>
          </cell>
          <cell r="B220" t="str">
            <v>APORTES DE CAPITAL EN ENTIDADES BINACIONALES</v>
          </cell>
        </row>
        <row r="221">
          <cell r="A221">
            <v>613</v>
          </cell>
          <cell r="B221" t="str">
            <v>APORTES DE CAPITAL EN ORG. INTERNACIONALES</v>
          </cell>
        </row>
        <row r="222">
          <cell r="A222">
            <v>619</v>
          </cell>
          <cell r="B222" t="str">
            <v>ACCIONES Y PARTICIPACIONES DE CAPITAL VARIOS</v>
          </cell>
        </row>
        <row r="223">
          <cell r="A223">
            <v>620</v>
          </cell>
          <cell r="B223" t="str">
            <v>PRESTAMOS A ENTIDADES DEL SECTOR PÚBLICO</v>
          </cell>
        </row>
        <row r="224">
          <cell r="A224">
            <v>621</v>
          </cell>
          <cell r="B224" t="str">
            <v>PRESTAMOS VARIOS A ENTIDADES DEL SECTOR PÚBLICO</v>
          </cell>
        </row>
        <row r="225">
          <cell r="A225">
            <v>629</v>
          </cell>
          <cell r="B225" t="str">
            <v>PRESTAMOS A ENTIDADES DEL SECTOR PÚBLICO VARIOS</v>
          </cell>
        </row>
        <row r="226">
          <cell r="A226">
            <v>630</v>
          </cell>
          <cell r="B226" t="str">
            <v>PRESTAMOS AL SECTOR PRIVADO</v>
          </cell>
        </row>
        <row r="227">
          <cell r="A227">
            <v>631</v>
          </cell>
          <cell r="B227" t="str">
            <v>PRESTAMOS A FAMILIAS</v>
          </cell>
        </row>
        <row r="228">
          <cell r="A228">
            <v>632</v>
          </cell>
          <cell r="B228" t="str">
            <v>PRESTAMOS A EMPRESAS PRIVADAS</v>
          </cell>
        </row>
        <row r="229">
          <cell r="A229">
            <v>633</v>
          </cell>
          <cell r="B229" t="str">
            <v>GARANTIA PARA PRESTAMOS</v>
          </cell>
        </row>
        <row r="230">
          <cell r="A230">
            <v>639</v>
          </cell>
          <cell r="B230" t="str">
            <v>PRESTAMOS AL SECTOR PRIVADO VARIOS</v>
          </cell>
        </row>
        <row r="231">
          <cell r="A231">
            <v>640</v>
          </cell>
          <cell r="B231" t="str">
            <v>ADQ. DE TITULOS Y VALORES</v>
          </cell>
        </row>
        <row r="232">
          <cell r="A232">
            <v>641</v>
          </cell>
          <cell r="B232" t="str">
            <v>TITULOS Y VALORES VARIOS</v>
          </cell>
        </row>
        <row r="233">
          <cell r="A233">
            <v>649</v>
          </cell>
          <cell r="B233" t="str">
            <v>ADQ. DE TITULOS Y VALORES VARIOS</v>
          </cell>
        </row>
        <row r="234">
          <cell r="A234">
            <v>650</v>
          </cell>
          <cell r="B234" t="str">
            <v>DEPOSITOS A PLAZO FIJO</v>
          </cell>
        </row>
        <row r="235">
          <cell r="A235">
            <v>651</v>
          </cell>
          <cell r="B235" t="str">
            <v>DEPOSITOS A PLAZO FIJO</v>
          </cell>
        </row>
        <row r="236">
          <cell r="A236">
            <v>659</v>
          </cell>
          <cell r="B236" t="str">
            <v>DEPOSITOS A PLAZO FIJO VARIOS</v>
          </cell>
        </row>
        <row r="237">
          <cell r="A237">
            <v>660</v>
          </cell>
          <cell r="B237" t="str">
            <v>PRESTAMOS A INST. FINANCIERAS INTERMEDIARIAS</v>
          </cell>
        </row>
        <row r="238">
          <cell r="A238">
            <v>661</v>
          </cell>
          <cell r="B238" t="str">
            <v>PRESTAMOS A INST. FINANCIERAS INTERMEDIARIAS</v>
          </cell>
        </row>
        <row r="239">
          <cell r="A239">
            <v>669</v>
          </cell>
          <cell r="B239" t="str">
            <v>PRESTAMOS A INST. FINANCIERAS INTERMEDIARIAS VARIAS</v>
          </cell>
        </row>
        <row r="240">
          <cell r="A240">
            <v>710</v>
          </cell>
          <cell r="B240" t="str">
            <v>INTERESES DE LA DEUDA PÚBLICA INTERNA</v>
          </cell>
        </row>
        <row r="241">
          <cell r="A241">
            <v>711</v>
          </cell>
          <cell r="B241" t="str">
            <v>INTERESES DE LA DEUDA C/ SEC. PUB. FINANC.</v>
          </cell>
        </row>
        <row r="242">
          <cell r="A242">
            <v>712</v>
          </cell>
          <cell r="B242" t="str">
            <v>INTERESES DE LA DEUDA C/ SEC. PUB. NO FIN.</v>
          </cell>
        </row>
        <row r="243">
          <cell r="A243">
            <v>713</v>
          </cell>
          <cell r="B243" t="str">
            <v>INTERESES DE LA DEUDA C/ EL SEC. PRIV.</v>
          </cell>
        </row>
        <row r="244">
          <cell r="A244">
            <v>714</v>
          </cell>
          <cell r="B244" t="str">
            <v>INTERESES DEL CRED. INTERNO DE PROV.</v>
          </cell>
        </row>
        <row r="245">
          <cell r="A245">
            <v>715</v>
          </cell>
          <cell r="B245" t="str">
            <v>INTERESES POR DEUDA BONIFICADA</v>
          </cell>
        </row>
        <row r="246">
          <cell r="A246">
            <v>719</v>
          </cell>
          <cell r="B246" t="str">
            <v>INTERESES DE LA DEUDA PÚBLICA INTERNA VARIAS</v>
          </cell>
        </row>
        <row r="247">
          <cell r="A247">
            <v>720</v>
          </cell>
          <cell r="B247" t="str">
            <v>INTERESES DE LA DEUDA PÚB. EXTERNA</v>
          </cell>
        </row>
        <row r="248">
          <cell r="A248">
            <v>721</v>
          </cell>
          <cell r="B248" t="str">
            <v>INTERESES DE LA DEUDA C/ ORG. MULTIL.</v>
          </cell>
        </row>
        <row r="249">
          <cell r="A249">
            <v>722</v>
          </cell>
          <cell r="B249" t="str">
            <v>INTERESES DE LA DEUDA C/ GOB. EXT. Y AG. FIN.</v>
          </cell>
        </row>
        <row r="250">
          <cell r="A250">
            <v>723</v>
          </cell>
          <cell r="B250" t="str">
            <v>INTERESES DE LA DEUDA C/ ENTES FIN. PRIV. EXT.</v>
          </cell>
        </row>
        <row r="251">
          <cell r="A251">
            <v>724</v>
          </cell>
          <cell r="B251" t="str">
            <v>INTERESES DE LA DEUDA C/ PROV. DEL EXTERIOR</v>
          </cell>
        </row>
        <row r="252">
          <cell r="A252">
            <v>725</v>
          </cell>
          <cell r="B252" t="str">
            <v>INTERESES P/ DEUDA EXTERNA BONIFICADA</v>
          </cell>
        </row>
        <row r="253">
          <cell r="A253">
            <v>729</v>
          </cell>
          <cell r="B253" t="str">
            <v>INTERESES DE LA DEUDA PÚB. EXTERNA VARIAS</v>
          </cell>
        </row>
        <row r="254">
          <cell r="A254">
            <v>730</v>
          </cell>
          <cell r="B254" t="str">
            <v>AMORTIZ. DEUDA PÚBLICA INTERNA</v>
          </cell>
        </row>
        <row r="255">
          <cell r="A255">
            <v>731</v>
          </cell>
          <cell r="B255" t="str">
            <v>AMORTIZ. DEUDA C/ SEC. PUB. FINANC.</v>
          </cell>
        </row>
        <row r="256">
          <cell r="A256">
            <v>732</v>
          </cell>
          <cell r="B256" t="str">
            <v>AMORTIZ. DEUDA C/ SEC. PUB. NO FINANC.</v>
          </cell>
        </row>
        <row r="257">
          <cell r="A257">
            <v>733</v>
          </cell>
          <cell r="B257" t="str">
            <v>AMORTIZ. DEUDA C/ SEC. PRIVADO</v>
          </cell>
        </row>
        <row r="258">
          <cell r="A258">
            <v>734</v>
          </cell>
          <cell r="B258" t="str">
            <v>AMORTIZ. CREDITO INTERNO A PROV.</v>
          </cell>
        </row>
        <row r="259">
          <cell r="A259">
            <v>735</v>
          </cell>
          <cell r="B259" t="str">
            <v>AMORTIZ. POR DEUDA BONIF.</v>
          </cell>
        </row>
        <row r="260">
          <cell r="A260">
            <v>739</v>
          </cell>
          <cell r="B260" t="str">
            <v>AMORTIZ. DEUDA PÚBLICA INTERNA VARIAS</v>
          </cell>
        </row>
        <row r="261">
          <cell r="A261">
            <v>740</v>
          </cell>
          <cell r="B261" t="str">
            <v>AMORTIZ. DEUDA PÚBLICA EXTERNA</v>
          </cell>
        </row>
        <row r="262">
          <cell r="A262">
            <v>741</v>
          </cell>
          <cell r="B262" t="str">
            <v>AMORTIZ. DEUDA C/ ORG. MULTILAT.</v>
          </cell>
        </row>
        <row r="263">
          <cell r="A263">
            <v>742</v>
          </cell>
          <cell r="B263" t="str">
            <v>AMORTIZ.  DEUDA C/ GOB. EXT. Y AG. FIN.</v>
          </cell>
        </row>
        <row r="264">
          <cell r="A264">
            <v>743</v>
          </cell>
          <cell r="B264" t="str">
            <v>AMORTIZ.  DEUDA C/ ENTES FIN. PRIV. EXT.</v>
          </cell>
        </row>
        <row r="265">
          <cell r="A265">
            <v>744</v>
          </cell>
          <cell r="B265" t="str">
            <v>AMORTIZ. DEUDA C/ PROV. DEL EXTERIOR</v>
          </cell>
        </row>
        <row r="266">
          <cell r="A266">
            <v>745</v>
          </cell>
          <cell r="B266" t="str">
            <v>AMORTIZ. DEUDA EXTERNA BONIFICADA</v>
          </cell>
        </row>
        <row r="267">
          <cell r="A267">
            <v>749</v>
          </cell>
          <cell r="B267" t="str">
            <v>AMORTIZ. DEUDA PÚBLICA EXTERNA VARIAS</v>
          </cell>
        </row>
        <row r="268">
          <cell r="A268">
            <v>750</v>
          </cell>
          <cell r="B268" t="str">
            <v>COMISIONES</v>
          </cell>
        </row>
        <row r="269">
          <cell r="A269">
            <v>751</v>
          </cell>
          <cell r="B269" t="str">
            <v>COM. Y OTROS GASTOS DE LA DEUDA INT.</v>
          </cell>
        </row>
        <row r="270">
          <cell r="A270">
            <v>752</v>
          </cell>
          <cell r="B270" t="str">
            <v>COM. Y OTROS GASTOS DE LA DEUDA EXT.</v>
          </cell>
        </row>
        <row r="271">
          <cell r="A271">
            <v>753</v>
          </cell>
          <cell r="B271" t="str">
            <v>COM. Y OTROS GASTOS DE LA DEUDA INT. BONIF.</v>
          </cell>
        </row>
        <row r="272">
          <cell r="A272">
            <v>754</v>
          </cell>
          <cell r="B272" t="str">
            <v>COM. Y OTROS GASTOS DE LA DEUDA EXT. BONIF.</v>
          </cell>
        </row>
        <row r="273">
          <cell r="A273">
            <v>759</v>
          </cell>
          <cell r="B273" t="str">
            <v>COMISIONES VARIAS</v>
          </cell>
        </row>
        <row r="274">
          <cell r="A274">
            <v>760</v>
          </cell>
          <cell r="B274" t="str">
            <v>OTROS GASTOS SERV. DEUDA PÚBLICA</v>
          </cell>
        </row>
        <row r="275">
          <cell r="A275">
            <v>761</v>
          </cell>
          <cell r="B275" t="str">
            <v>AMORTIZ. DEUDA PÚBLICA EXTERNA</v>
          </cell>
        </row>
        <row r="276">
          <cell r="A276">
            <v>762</v>
          </cell>
          <cell r="B276" t="str">
            <v>AMORTIZ. DEUDA PÚBLICA EXTERNA BONIF.</v>
          </cell>
        </row>
        <row r="277">
          <cell r="A277">
            <v>763</v>
          </cell>
          <cell r="B277" t="str">
            <v>INTERESES DE LA DEUDA PÚB. EXTERNA</v>
          </cell>
        </row>
        <row r="278">
          <cell r="A278">
            <v>764</v>
          </cell>
          <cell r="B278" t="str">
            <v>INTERESES DE LA DEUDA PÚB. EXTERNA BONIF.</v>
          </cell>
        </row>
        <row r="279">
          <cell r="A279">
            <v>765</v>
          </cell>
          <cell r="B279" t="str">
            <v>COMIS. Y OTROS GASTOS DEUDA PÚB. EXT.</v>
          </cell>
          <cell r="C279">
            <v>42</v>
          </cell>
        </row>
        <row r="280">
          <cell r="A280">
            <v>766</v>
          </cell>
          <cell r="B280" t="str">
            <v>COMIS. Y OTROS GASTOS DEUDA PÚB. EXT. BONIF.</v>
          </cell>
        </row>
        <row r="281">
          <cell r="A281">
            <v>769</v>
          </cell>
          <cell r="B281" t="str">
            <v>OTROS GASTOS SERV. DEUDA PÚBLICA VARIOS</v>
          </cell>
        </row>
        <row r="282">
          <cell r="A282">
            <v>810</v>
          </cell>
          <cell r="B282" t="str">
            <v>TRANSF. CONSOLID. CORR. AL SECTOR PÚBLICO</v>
          </cell>
        </row>
        <row r="283">
          <cell r="A283">
            <v>811</v>
          </cell>
          <cell r="B283" t="str">
            <v>TRANSF. CONSOLID. ADM. CTRAL. A ENT.DESC.</v>
          </cell>
        </row>
        <row r="284">
          <cell r="A284">
            <v>812</v>
          </cell>
          <cell r="B284" t="str">
            <v xml:space="preserve">TRANSF. CONSOLID. ENT. DESC. A ADM. CTRAL. </v>
          </cell>
        </row>
        <row r="285">
          <cell r="A285">
            <v>813</v>
          </cell>
          <cell r="B285" t="str">
            <v>TRANSF. CONSOLID. P/ COPARTIC. DE IVA</v>
          </cell>
        </row>
        <row r="286">
          <cell r="A286">
            <v>814</v>
          </cell>
          <cell r="B286" t="str">
            <v>TRANSF. CONSOLID. P/ COPARTIC. JGOS. AZAR</v>
          </cell>
        </row>
        <row r="287">
          <cell r="A287">
            <v>815</v>
          </cell>
          <cell r="B287" t="str">
            <v>TRANSF. CONSOLID. P/ COPARTIC. ROYALTIES</v>
          </cell>
        </row>
        <row r="288">
          <cell r="A288">
            <v>816</v>
          </cell>
          <cell r="B288" t="str">
            <v>TRANSF. CONSOLID. E/ ENT. DESCENT.</v>
          </cell>
        </row>
        <row r="289">
          <cell r="A289">
            <v>817</v>
          </cell>
          <cell r="B289" t="str">
            <v>TRANSF. CONSOLID. E/ ORG. ADM. CENTRAL</v>
          </cell>
        </row>
        <row r="290">
          <cell r="A290">
            <v>819</v>
          </cell>
          <cell r="B290" t="str">
            <v>OTRAS TRANSF. CONSOLID. CORRIENTES</v>
          </cell>
        </row>
        <row r="291">
          <cell r="A291">
            <v>820</v>
          </cell>
          <cell r="B291" t="str">
            <v>TRANSF. A JUBIL. Y PENSIONADOS</v>
          </cell>
        </row>
        <row r="292">
          <cell r="A292">
            <v>821</v>
          </cell>
          <cell r="B292" t="str">
            <v>JUBIL. Y PENS. FUNC. Y EMP. SECTOR PUB. Y PRIV.</v>
          </cell>
        </row>
        <row r="293">
          <cell r="A293">
            <v>822</v>
          </cell>
          <cell r="B293" t="str">
            <v>JUBIL. Y PENS. MAGISTRADOS JUDIC.</v>
          </cell>
        </row>
        <row r="294">
          <cell r="A294">
            <v>823</v>
          </cell>
          <cell r="B294" t="str">
            <v>JUBIL. Y PENS. MAGISTERIO NACIONAL</v>
          </cell>
        </row>
        <row r="295">
          <cell r="A295">
            <v>824</v>
          </cell>
          <cell r="B295" t="str">
            <v>JUBIL. Y PENS. DOCENTES UNIVERS.</v>
          </cell>
        </row>
        <row r="296">
          <cell r="A296">
            <v>825</v>
          </cell>
          <cell r="B296" t="str">
            <v>JUBIL. Y PENS. FUERZAS ARMADAS</v>
          </cell>
        </row>
        <row r="297">
          <cell r="A297">
            <v>826</v>
          </cell>
          <cell r="B297" t="str">
            <v>JUBIL. Y PENS. FUERZAS POLICIALES</v>
          </cell>
        </row>
        <row r="298">
          <cell r="A298">
            <v>827</v>
          </cell>
          <cell r="B298" t="str">
            <v>PENSIONES GRACIABLES</v>
          </cell>
        </row>
        <row r="299">
          <cell r="A299">
            <v>828</v>
          </cell>
          <cell r="B299" t="str">
            <v>PENSIONES VARIAS</v>
          </cell>
        </row>
        <row r="300">
          <cell r="A300">
            <v>829</v>
          </cell>
          <cell r="B300" t="str">
            <v>OTRAS TRANSF. A JUBILADOS Y PENS.</v>
          </cell>
        </row>
        <row r="301">
          <cell r="A301">
            <v>830</v>
          </cell>
          <cell r="B301" t="str">
            <v>OTRAS TRANSF. CORR. AL SECTOR PUB. O PRIV.</v>
          </cell>
        </row>
        <row r="302">
          <cell r="A302">
            <v>831</v>
          </cell>
          <cell r="B302" t="str">
            <v>APORTES A ENT.C/FINES SOC. O EMERG.NAC.</v>
          </cell>
          <cell r="C302">
            <v>34</v>
          </cell>
        </row>
        <row r="303">
          <cell r="A303">
            <v>832</v>
          </cell>
          <cell r="B303" t="str">
            <v>APORTES DEL TESORO NACIONAL</v>
          </cell>
        </row>
        <row r="304">
          <cell r="A304">
            <v>833</v>
          </cell>
          <cell r="B304" t="str">
            <v>TRANSF. A MUNICIPALIDADES</v>
          </cell>
          <cell r="C304">
            <v>34</v>
          </cell>
        </row>
        <row r="305">
          <cell r="A305">
            <v>834</v>
          </cell>
          <cell r="B305" t="str">
            <v>OTRAS TRANSF. AL SECTOR PÚB.</v>
          </cell>
        </row>
        <row r="306">
          <cell r="A306">
            <v>835</v>
          </cell>
          <cell r="B306" t="str">
            <v>OTROS APORTES DEL TESORO NACIONAL</v>
          </cell>
        </row>
        <row r="307">
          <cell r="A307">
            <v>836</v>
          </cell>
          <cell r="B307" t="str">
            <v>TRANSF. A ORGANIZ. MUNICIPALES</v>
          </cell>
          <cell r="C307">
            <v>34</v>
          </cell>
        </row>
        <row r="308">
          <cell r="A308">
            <v>837</v>
          </cell>
          <cell r="B308" t="str">
            <v>TRANSF. A ENTIDADES DE SEG. SOCIAL</v>
          </cell>
        </row>
        <row r="309">
          <cell r="A309">
            <v>838</v>
          </cell>
          <cell r="B309" t="str">
            <v>TRANS. P/ SUBSIDIO DE TARIFA SOCIAL A LA ANDE  LEY 2501/04</v>
          </cell>
        </row>
        <row r="310">
          <cell r="A310">
            <v>839</v>
          </cell>
          <cell r="B310" t="str">
            <v>OTRAS TRANSF. CORR. AL SECTOR PUB. O PRIV. VARIAS</v>
          </cell>
        </row>
        <row r="311">
          <cell r="A311">
            <v>840</v>
          </cell>
          <cell r="B311" t="str">
            <v>TRANSF. CORR. AL SECTOR PRIVADO</v>
          </cell>
          <cell r="C311">
            <v>34</v>
          </cell>
        </row>
        <row r="312">
          <cell r="A312">
            <v>841</v>
          </cell>
          <cell r="B312" t="str">
            <v>BECAS</v>
          </cell>
          <cell r="C312">
            <v>34</v>
          </cell>
        </row>
        <row r="313">
          <cell r="A313">
            <v>842</v>
          </cell>
          <cell r="B313" t="str">
            <v>APORTES A ENT.EDUC. E INST. S/FINES DE LUCRO</v>
          </cell>
          <cell r="C313">
            <v>34</v>
          </cell>
        </row>
        <row r="314">
          <cell r="A314">
            <v>843</v>
          </cell>
          <cell r="B314" t="str">
            <v>APORTES A PARTIDOS POLITICOS</v>
          </cell>
        </row>
        <row r="315">
          <cell r="A315">
            <v>844</v>
          </cell>
          <cell r="B315" t="str">
            <v>SUBSIDIO A LOS PARTIDOS POLITICOS</v>
          </cell>
        </row>
        <row r="316">
          <cell r="A316">
            <v>845</v>
          </cell>
          <cell r="B316" t="str">
            <v>INDEMNIZACIONES</v>
          </cell>
          <cell r="C316">
            <v>34</v>
          </cell>
        </row>
        <row r="317">
          <cell r="A317">
            <v>846</v>
          </cell>
          <cell r="B317" t="str">
            <v>SUBSIDIOS Y ASIST. SOCIAL A PERS. Y FAMILIAS DEL SECT. PRIVADO</v>
          </cell>
        </row>
        <row r="318">
          <cell r="A318">
            <v>847</v>
          </cell>
          <cell r="B318" t="str">
            <v>APORTES DE PROG. DE INVERSION PÚBLICA</v>
          </cell>
          <cell r="C318">
            <v>34</v>
          </cell>
        </row>
        <row r="319">
          <cell r="A319">
            <v>848</v>
          </cell>
          <cell r="B319" t="str">
            <v>TRANSF. P/ COMPLEMENTO NUTRICIONAL EN ESC. PUBLICAS</v>
          </cell>
        </row>
        <row r="320">
          <cell r="A320">
            <v>849</v>
          </cell>
          <cell r="B320" t="str">
            <v>OTRAS TRANS. CORRIENTES</v>
          </cell>
          <cell r="C320">
            <v>34</v>
          </cell>
        </row>
        <row r="321">
          <cell r="A321">
            <v>850</v>
          </cell>
          <cell r="B321" t="str">
            <v>TRANSF. CORR. AL SECTOR EXTERNO</v>
          </cell>
          <cell r="C321">
            <v>34</v>
          </cell>
        </row>
        <row r="322">
          <cell r="A322">
            <v>851</v>
          </cell>
          <cell r="B322" t="str">
            <v>TRANSF. CORR. AL SECTOR EXTERNO, VARIAS</v>
          </cell>
          <cell r="C322">
            <v>34</v>
          </cell>
        </row>
        <row r="323">
          <cell r="A323">
            <v>860</v>
          </cell>
          <cell r="B323" t="str">
            <v>TRANSF. CONSOLID. DE CAPITAL AL SECTOR PUB.</v>
          </cell>
        </row>
        <row r="324">
          <cell r="A324">
            <v>861</v>
          </cell>
          <cell r="B324" t="str">
            <v>TRANSF. CONSOLID. ADM. CTRAL. A ENT.DESC.</v>
          </cell>
        </row>
        <row r="325">
          <cell r="A325">
            <v>862</v>
          </cell>
          <cell r="B325" t="str">
            <v xml:space="preserve">TRANSF. CONSOLID. ENT. DESC. A ADM. CTRAL. </v>
          </cell>
        </row>
        <row r="326">
          <cell r="A326">
            <v>863</v>
          </cell>
          <cell r="B326" t="str">
            <v>TRANSF. CONSOLID. P/ COPARTICIPACION IVA</v>
          </cell>
        </row>
        <row r="327">
          <cell r="A327">
            <v>864</v>
          </cell>
          <cell r="B327" t="str">
            <v>TRANSF. CONSOLID. P/ COPARTIC. JGOS. AZAR</v>
          </cell>
        </row>
        <row r="328">
          <cell r="A328">
            <v>865</v>
          </cell>
          <cell r="B328" t="str">
            <v>TRANSF. CONSOLID. P/ COPARTIC. ROYALTIES</v>
          </cell>
        </row>
        <row r="329">
          <cell r="A329">
            <v>866</v>
          </cell>
          <cell r="B329" t="str">
            <v>TRANSF. CONSOLID. E/ ENT. DESCENT.</v>
          </cell>
        </row>
        <row r="330">
          <cell r="A330">
            <v>867</v>
          </cell>
          <cell r="B330" t="str">
            <v>TRANSF. CONSOLID. E/ ORG. ADM. CENTRAL</v>
          </cell>
        </row>
        <row r="331">
          <cell r="A331">
            <v>869</v>
          </cell>
          <cell r="B331" t="str">
            <v>OTRAS TRANSF. CONSOLID. DE CAPITAL</v>
          </cell>
        </row>
        <row r="332">
          <cell r="A332">
            <v>870</v>
          </cell>
          <cell r="B332" t="str">
            <v>TRANSF. DE CAPITAL AL SECTOR PRIV.</v>
          </cell>
          <cell r="C332">
            <v>34</v>
          </cell>
        </row>
        <row r="333">
          <cell r="A333">
            <v>871</v>
          </cell>
          <cell r="B333" t="str">
            <v>TRANSF. DE CAPITAL AL SECTOR PRIVADO</v>
          </cell>
          <cell r="C333">
            <v>34</v>
          </cell>
        </row>
        <row r="334">
          <cell r="A334">
            <v>872</v>
          </cell>
          <cell r="B334" t="str">
            <v>TRANSF. DEL FONDO DE SERVICIOS UNIVERSALES</v>
          </cell>
          <cell r="C334">
            <v>34</v>
          </cell>
        </row>
        <row r="335">
          <cell r="A335">
            <v>879</v>
          </cell>
          <cell r="B335" t="str">
            <v>TRANSF. DE CAPITAL AL SECTOR PRIV., VARIAS</v>
          </cell>
          <cell r="C335">
            <v>34</v>
          </cell>
        </row>
        <row r="336">
          <cell r="A336">
            <v>880</v>
          </cell>
          <cell r="B336" t="str">
            <v>TRANSF. DE CAPITAL AL SECTOR EXTERNO</v>
          </cell>
          <cell r="C336">
            <v>34</v>
          </cell>
        </row>
        <row r="337">
          <cell r="A337">
            <v>881</v>
          </cell>
          <cell r="B337" t="str">
            <v>TRANSF. DE CAPITAL AL SECTOR EXTERNO</v>
          </cell>
          <cell r="C337">
            <v>34</v>
          </cell>
        </row>
        <row r="338">
          <cell r="A338">
            <v>889</v>
          </cell>
          <cell r="B338" t="str">
            <v>TRANSF. DE CAPITAL AL SECTOR EXTERNO, VARIAS</v>
          </cell>
        </row>
        <row r="339">
          <cell r="A339">
            <v>890</v>
          </cell>
          <cell r="B339" t="str">
            <v>OTRAS TRANSF. DE CAPITAL AL SECTOR PUB. O PRIV.</v>
          </cell>
          <cell r="C339">
            <v>34</v>
          </cell>
        </row>
        <row r="340">
          <cell r="A340">
            <v>891</v>
          </cell>
          <cell r="B340" t="str">
            <v>TRANSF. DE CAPITAL AL BCO.CENTRAL DEL PARAGUAY</v>
          </cell>
          <cell r="C340">
            <v>34</v>
          </cell>
        </row>
        <row r="341">
          <cell r="A341">
            <v>892</v>
          </cell>
          <cell r="B341" t="str">
            <v>APORTES DEL TESORO NACIONAL</v>
          </cell>
          <cell r="C341">
            <v>34</v>
          </cell>
        </row>
        <row r="342">
          <cell r="A342">
            <v>893</v>
          </cell>
          <cell r="B342" t="str">
            <v>TRANSF. A MUNICIPALIDADES</v>
          </cell>
          <cell r="C342">
            <v>34</v>
          </cell>
        </row>
        <row r="343">
          <cell r="A343">
            <v>894</v>
          </cell>
          <cell r="B343" t="str">
            <v>OTRAS TRANSF. AL SECTOR PÚB.</v>
          </cell>
          <cell r="C343">
            <v>34</v>
          </cell>
        </row>
        <row r="344">
          <cell r="A344">
            <v>895</v>
          </cell>
          <cell r="B344" t="str">
            <v>OTROS APORTES DEL TESORO NAC.</v>
          </cell>
          <cell r="C344">
            <v>34</v>
          </cell>
        </row>
        <row r="345">
          <cell r="A345">
            <v>896</v>
          </cell>
          <cell r="B345" t="str">
            <v>TRANSF. A ORGANIZ. MUNICIPALES</v>
          </cell>
          <cell r="C345">
            <v>34</v>
          </cell>
        </row>
        <row r="346">
          <cell r="A346">
            <v>897</v>
          </cell>
          <cell r="B346" t="str">
            <v>TRANSF. DE CAPITAL AL FONDO DE JUB. Y PENS.  MIEMBROS DEL PODER LEGISLATIVO</v>
          </cell>
          <cell r="C346">
            <v>34</v>
          </cell>
        </row>
        <row r="347">
          <cell r="A347">
            <v>898</v>
          </cell>
          <cell r="B347" t="str">
            <v>TRANSF. DE CAPITAL DEL BCP AL FONDO DE GARANTIA DE DESARROLLO</v>
          </cell>
          <cell r="C347">
            <v>34</v>
          </cell>
        </row>
        <row r="348">
          <cell r="A348">
            <v>910</v>
          </cell>
          <cell r="B348" t="str">
            <v>PAGO DE IMP.,TASAS, GASTOS JUD.</v>
          </cell>
          <cell r="C348">
            <v>70</v>
          </cell>
        </row>
        <row r="349">
          <cell r="A349">
            <v>911</v>
          </cell>
          <cell r="B349" t="str">
            <v>IMPUESTOS DIRECTOS</v>
          </cell>
          <cell r="C349">
            <v>70</v>
          </cell>
        </row>
        <row r="350">
          <cell r="A350">
            <v>912</v>
          </cell>
          <cell r="B350" t="str">
            <v>IMPUESTOS INDIRECTOS</v>
          </cell>
          <cell r="C350">
            <v>70</v>
          </cell>
        </row>
        <row r="351">
          <cell r="A351">
            <v>913</v>
          </cell>
          <cell r="B351" t="str">
            <v>TASAS Y CONTRIB.</v>
          </cell>
          <cell r="C351">
            <v>70</v>
          </cell>
        </row>
        <row r="352">
          <cell r="A352">
            <v>914</v>
          </cell>
          <cell r="B352" t="str">
            <v>MULTAS Y RECARGOS</v>
          </cell>
          <cell r="C352">
            <v>70</v>
          </cell>
        </row>
        <row r="353">
          <cell r="A353">
            <v>915</v>
          </cell>
          <cell r="B353" t="str">
            <v>GASTOS JUDICIALES</v>
          </cell>
          <cell r="C353">
            <v>70</v>
          </cell>
        </row>
        <row r="354">
          <cell r="A354">
            <v>916</v>
          </cell>
          <cell r="B354" t="str">
            <v>ESTUDIO DE HISTOCOMPATIBILIDAD (HLA)  E INMUNOGENETICA (ADN)</v>
          </cell>
          <cell r="C354">
            <v>70</v>
          </cell>
        </row>
        <row r="355">
          <cell r="A355">
            <v>919</v>
          </cell>
          <cell r="B355" t="str">
            <v>IMPUESTOS, TASAS Y GASTOS JUD. VARIOS</v>
          </cell>
          <cell r="C355">
            <v>70</v>
          </cell>
        </row>
        <row r="356">
          <cell r="A356">
            <v>920</v>
          </cell>
          <cell r="B356" t="str">
            <v>DEVOL. DE IMPUESTOS Y OTROS ING. NO TRIBUT.</v>
          </cell>
          <cell r="C356">
            <v>70</v>
          </cell>
        </row>
        <row r="357">
          <cell r="A357">
            <v>921</v>
          </cell>
          <cell r="B357" t="str">
            <v>DEVOL. DE IMPUESTOS, TASAS Y CONTRIBUC.</v>
          </cell>
          <cell r="C357">
            <v>70</v>
          </cell>
        </row>
        <row r="358">
          <cell r="A358">
            <v>922</v>
          </cell>
          <cell r="B358" t="str">
            <v>DEVOL. DE INGRESOS NO TRIBUTARIOS</v>
          </cell>
          <cell r="C358">
            <v>70</v>
          </cell>
        </row>
        <row r="359">
          <cell r="A359">
            <v>923</v>
          </cell>
          <cell r="B359" t="str">
            <v>DEVOL. DE ARANCELES</v>
          </cell>
          <cell r="C359">
            <v>70</v>
          </cell>
        </row>
        <row r="360">
          <cell r="A360">
            <v>924</v>
          </cell>
          <cell r="B360" t="str">
            <v>DEVOL. DE DEPOSITOS Y GARANTIAS</v>
          </cell>
          <cell r="C360">
            <v>70</v>
          </cell>
        </row>
        <row r="361">
          <cell r="A361">
            <v>929</v>
          </cell>
          <cell r="B361" t="str">
            <v>DEVOL. VARIAS</v>
          </cell>
          <cell r="C361">
            <v>70</v>
          </cell>
        </row>
        <row r="362">
          <cell r="A362">
            <v>930</v>
          </cell>
          <cell r="B362" t="str">
            <v>INTERESES DE ENT. FINANC. PUBLICAS</v>
          </cell>
          <cell r="C362">
            <v>70</v>
          </cell>
        </row>
        <row r="363">
          <cell r="A363">
            <v>939</v>
          </cell>
          <cell r="B363" t="str">
            <v>INTERESES DE ENT. FINANC. PUBLICAS, VARIOS</v>
          </cell>
          <cell r="C363">
            <v>70</v>
          </cell>
        </row>
        <row r="364">
          <cell r="A364">
            <v>940</v>
          </cell>
          <cell r="B364" t="str">
            <v>DESCUENTOS POR VENTAS</v>
          </cell>
          <cell r="C364">
            <v>70</v>
          </cell>
        </row>
        <row r="365">
          <cell r="A365">
            <v>949</v>
          </cell>
          <cell r="B365" t="str">
            <v>DESCUENTOS VARIOS</v>
          </cell>
          <cell r="C365">
            <v>70</v>
          </cell>
        </row>
        <row r="366">
          <cell r="A366">
            <v>950</v>
          </cell>
          <cell r="B366" t="str">
            <v>RESERVAS TECNICAS Y CAMBIARIAS</v>
          </cell>
          <cell r="C366">
            <v>70</v>
          </cell>
        </row>
        <row r="367">
          <cell r="A367">
            <v>951</v>
          </cell>
          <cell r="B367" t="str">
            <v>PROV. PARA DIF. DE CAMBIO</v>
          </cell>
          <cell r="C367">
            <v>70</v>
          </cell>
        </row>
        <row r="368">
          <cell r="A368">
            <v>959</v>
          </cell>
          <cell r="B368" t="str">
            <v>RESERVAS TECNICAS VARIAS</v>
          </cell>
          <cell r="C368">
            <v>70</v>
          </cell>
        </row>
        <row r="369">
          <cell r="A369">
            <v>960</v>
          </cell>
          <cell r="B369" t="str">
            <v>DEUDAS PEND. PAGO DE GASTOS CORR. DE EJERC. ANT.</v>
          </cell>
          <cell r="C369">
            <v>70</v>
          </cell>
        </row>
        <row r="370">
          <cell r="A370">
            <v>961</v>
          </cell>
          <cell r="B370" t="str">
            <v>SERV. PERSONALES</v>
          </cell>
          <cell r="C370">
            <v>70</v>
          </cell>
        </row>
        <row r="371">
          <cell r="A371">
            <v>962</v>
          </cell>
          <cell r="B371" t="str">
            <v>SERV. NO PERSONALES</v>
          </cell>
          <cell r="C371">
            <v>70</v>
          </cell>
        </row>
        <row r="372">
          <cell r="A372">
            <v>963</v>
          </cell>
          <cell r="B372" t="str">
            <v>BIENES DE CONSUMO E INSUMOS</v>
          </cell>
          <cell r="C372">
            <v>70</v>
          </cell>
        </row>
        <row r="373">
          <cell r="A373">
            <v>964</v>
          </cell>
          <cell r="B373" t="str">
            <v>SERVICIO DE LA DEUDA PUBLICA</v>
          </cell>
          <cell r="C373">
            <v>70</v>
          </cell>
        </row>
        <row r="374">
          <cell r="A374">
            <v>965</v>
          </cell>
          <cell r="B374" t="str">
            <v>TRANSFERENCIAS</v>
          </cell>
          <cell r="C374">
            <v>70</v>
          </cell>
        </row>
        <row r="375">
          <cell r="A375">
            <v>969</v>
          </cell>
          <cell r="B375" t="str">
            <v>OTROS GASTOS</v>
          </cell>
          <cell r="C375">
            <v>70</v>
          </cell>
        </row>
        <row r="376">
          <cell r="A376">
            <v>970</v>
          </cell>
          <cell r="B376" t="str">
            <v>GASTOS RESERVADOS</v>
          </cell>
          <cell r="C376">
            <v>70</v>
          </cell>
        </row>
        <row r="377">
          <cell r="A377">
            <v>979</v>
          </cell>
          <cell r="B377" t="str">
            <v>GASTOS RESERVADOS</v>
          </cell>
          <cell r="C377">
            <v>70</v>
          </cell>
        </row>
        <row r="378">
          <cell r="A378">
            <v>980</v>
          </cell>
          <cell r="B378" t="str">
            <v>DEUDAS PEND. PAGO DE GASTOS DE CAP. DE EJERC. ANT.</v>
          </cell>
          <cell r="C378">
            <v>70</v>
          </cell>
        </row>
        <row r="379">
          <cell r="A379">
            <v>981</v>
          </cell>
          <cell r="B379" t="str">
            <v>SERV. PERSONALES</v>
          </cell>
          <cell r="C379">
            <v>70</v>
          </cell>
        </row>
        <row r="380">
          <cell r="A380">
            <v>982</v>
          </cell>
          <cell r="B380" t="str">
            <v>SERV. NO PERSONALES</v>
          </cell>
          <cell r="C380">
            <v>70</v>
          </cell>
        </row>
        <row r="381">
          <cell r="A381">
            <v>983</v>
          </cell>
          <cell r="B381" t="str">
            <v>BIENES DE CONSUMO E INSUMOS</v>
          </cell>
          <cell r="C381">
            <v>70</v>
          </cell>
        </row>
        <row r="382">
          <cell r="A382">
            <v>984</v>
          </cell>
          <cell r="B382" t="str">
            <v>BIENES DE CAMBIO</v>
          </cell>
          <cell r="C382">
            <v>70</v>
          </cell>
        </row>
        <row r="383">
          <cell r="A383">
            <v>985</v>
          </cell>
          <cell r="B383" t="str">
            <v>INVERSION FISICA</v>
          </cell>
          <cell r="C383">
            <v>70</v>
          </cell>
        </row>
        <row r="384">
          <cell r="A384">
            <v>986</v>
          </cell>
          <cell r="B384" t="str">
            <v>INVERSION FINANCIERA</v>
          </cell>
          <cell r="C384">
            <v>70</v>
          </cell>
        </row>
        <row r="385">
          <cell r="A385">
            <v>987</v>
          </cell>
          <cell r="B385" t="str">
            <v>SERV. DEUDA PUBLICA</v>
          </cell>
          <cell r="C385">
            <v>70</v>
          </cell>
        </row>
        <row r="386">
          <cell r="A386">
            <v>988</v>
          </cell>
          <cell r="B386" t="str">
            <v>TRANSFERENCIAS</v>
          </cell>
          <cell r="C386">
            <v>70</v>
          </cell>
        </row>
        <row r="387">
          <cell r="A387">
            <v>989</v>
          </cell>
          <cell r="B387" t="str">
            <v>OTROS GASTOS</v>
          </cell>
          <cell r="C387">
            <v>70</v>
          </cell>
        </row>
      </sheetData>
      <sheetData sheetId="10">
        <row r="1">
          <cell r="F1">
            <v>1000000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6"/>
      <sheetName val="G04_006"/>
      <sheetName val="Catalogo"/>
      <sheetName val="Clasificador"/>
      <sheetName val="Resumen x Area"/>
      <sheetName val="006_1"/>
      <sheetName val="Hoja1"/>
    </sheetNames>
    <sheetDataSet>
      <sheetData sheetId="0"/>
      <sheetData sheetId="1"/>
      <sheetData sheetId="2">
        <row r="9">
          <cell r="B9" t="str">
            <v>A</v>
          </cell>
          <cell r="C9" t="str">
            <v>B</v>
          </cell>
          <cell r="D9" t="str">
            <v>C</v>
          </cell>
          <cell r="E9" t="str">
            <v>D</v>
          </cell>
          <cell r="F9" t="str">
            <v>E</v>
          </cell>
        </row>
        <row r="10">
          <cell r="B10" t="str">
            <v>CODIGO</v>
          </cell>
          <cell r="C10" t="str">
            <v>NOMBRE</v>
          </cell>
          <cell r="D10" t="str">
            <v>O.G.</v>
          </cell>
          <cell r="E10" t="str">
            <v>PRECIO</v>
          </cell>
          <cell r="F10" t="str">
            <v>UNIDAD DE MEDIDA</v>
          </cell>
        </row>
        <row r="11">
          <cell r="B11">
            <v>10121604</v>
          </cell>
          <cell r="C11" t="str">
            <v>Alimento para los aves</v>
          </cell>
          <cell r="D11">
            <v>312</v>
          </cell>
          <cell r="E11">
            <v>18000</v>
          </cell>
          <cell r="F11" t="str">
            <v>BOLSA</v>
          </cell>
        </row>
        <row r="12">
          <cell r="B12">
            <v>10122101</v>
          </cell>
          <cell r="C12" t="str">
            <v>Comida para cerdos</v>
          </cell>
          <cell r="D12">
            <v>312</v>
          </cell>
          <cell r="E12">
            <v>27500</v>
          </cell>
          <cell r="F12" t="str">
            <v>BOLSA</v>
          </cell>
        </row>
        <row r="13">
          <cell r="B13">
            <v>10151502</v>
          </cell>
          <cell r="C13" t="str">
            <v>Semillas o plantulas de zanahoria</v>
          </cell>
          <cell r="D13">
            <v>412</v>
          </cell>
          <cell r="E13">
            <v>5000</v>
          </cell>
          <cell r="F13" t="str">
            <v>SOBRE</v>
          </cell>
        </row>
        <row r="14">
          <cell r="B14">
            <v>10151503</v>
          </cell>
          <cell r="C14" t="str">
            <v>Semillas o plantulas de apio</v>
          </cell>
          <cell r="D14">
            <v>412</v>
          </cell>
          <cell r="E14">
            <v>3000</v>
          </cell>
          <cell r="F14" t="str">
            <v>KILO</v>
          </cell>
        </row>
        <row r="15">
          <cell r="B15">
            <v>10151506</v>
          </cell>
          <cell r="C15" t="str">
            <v>Semillas o plantulas de guisante</v>
          </cell>
          <cell r="D15">
            <v>412</v>
          </cell>
          <cell r="E15">
            <v>3800</v>
          </cell>
          <cell r="F15" t="str">
            <v>PAQUETE</v>
          </cell>
        </row>
        <row r="16">
          <cell r="B16">
            <v>10151507</v>
          </cell>
          <cell r="C16" t="str">
            <v>Semillas o plantulas de pepino</v>
          </cell>
          <cell r="D16">
            <v>412</v>
          </cell>
          <cell r="E16">
            <v>2300</v>
          </cell>
          <cell r="F16" t="str">
            <v>KILO</v>
          </cell>
        </row>
        <row r="17">
          <cell r="B17">
            <v>10151508</v>
          </cell>
          <cell r="C17" t="str">
            <v>Semillas o plantulas de berenjena</v>
          </cell>
          <cell r="D17">
            <v>412</v>
          </cell>
          <cell r="E17">
            <v>3000</v>
          </cell>
          <cell r="F17" t="str">
            <v>KILO</v>
          </cell>
        </row>
        <row r="18">
          <cell r="B18">
            <v>10151512</v>
          </cell>
          <cell r="C18" t="str">
            <v>Semillas o plantulas de lechuga</v>
          </cell>
          <cell r="D18">
            <v>412</v>
          </cell>
          <cell r="E18">
            <v>1600</v>
          </cell>
          <cell r="F18" t="str">
            <v>SOBRE</v>
          </cell>
        </row>
        <row r="19">
          <cell r="B19">
            <v>10151515</v>
          </cell>
          <cell r="C19" t="str">
            <v>Semillas o plantulas de cebolla</v>
          </cell>
          <cell r="D19">
            <v>412</v>
          </cell>
          <cell r="E19">
            <v>2300</v>
          </cell>
          <cell r="F19" t="str">
            <v>SOBRE</v>
          </cell>
        </row>
        <row r="20">
          <cell r="B20">
            <v>10151516</v>
          </cell>
          <cell r="C20" t="str">
            <v>Semillas o plantulas de soja</v>
          </cell>
          <cell r="D20">
            <v>412</v>
          </cell>
          <cell r="E20">
            <v>21800</v>
          </cell>
          <cell r="F20" t="str">
            <v>FRASCO</v>
          </cell>
        </row>
        <row r="21">
          <cell r="B21">
            <v>10151517</v>
          </cell>
          <cell r="C21" t="str">
            <v>Semillas o plantulas de espinaca</v>
          </cell>
          <cell r="D21">
            <v>412</v>
          </cell>
          <cell r="E21">
            <v>2500</v>
          </cell>
          <cell r="F21" t="str">
            <v>KILO</v>
          </cell>
        </row>
        <row r="22">
          <cell r="B22">
            <v>10151518</v>
          </cell>
          <cell r="C22" t="str">
            <v>Semillas o plantulas de tomate</v>
          </cell>
          <cell r="D22">
            <v>412</v>
          </cell>
          <cell r="E22">
            <v>4000</v>
          </cell>
          <cell r="F22" t="str">
            <v>SOBRE</v>
          </cell>
        </row>
        <row r="23">
          <cell r="B23">
            <v>10151520</v>
          </cell>
          <cell r="C23" t="str">
            <v>Semillas o plantulas de acelga</v>
          </cell>
          <cell r="D23">
            <v>412</v>
          </cell>
          <cell r="E23">
            <v>800</v>
          </cell>
          <cell r="F23" t="str">
            <v>MAZO</v>
          </cell>
        </row>
        <row r="24">
          <cell r="B24">
            <v>10151522</v>
          </cell>
          <cell r="C24" t="str">
            <v>Semillas o plantas de remolacha</v>
          </cell>
          <cell r="D24">
            <v>412</v>
          </cell>
          <cell r="E24">
            <v>13000</v>
          </cell>
          <cell r="F24" t="str">
            <v>SOBRE</v>
          </cell>
        </row>
        <row r="25">
          <cell r="B25">
            <v>10151524</v>
          </cell>
          <cell r="C25" t="str">
            <v>Semillas o plantas de perejil</v>
          </cell>
          <cell r="D25">
            <v>412</v>
          </cell>
          <cell r="E25">
            <v>7000</v>
          </cell>
          <cell r="F25" t="str">
            <v>SOBRE</v>
          </cell>
        </row>
        <row r="26">
          <cell r="B26">
            <v>10151529</v>
          </cell>
          <cell r="C26" t="str">
            <v>Semillas o plantulas de calabaza</v>
          </cell>
          <cell r="D26">
            <v>412</v>
          </cell>
          <cell r="E26">
            <v>1100</v>
          </cell>
          <cell r="F26" t="str">
            <v>KILO</v>
          </cell>
        </row>
        <row r="27">
          <cell r="B27">
            <v>10151609</v>
          </cell>
          <cell r="C27" t="str">
            <v>Semillas de maiz</v>
          </cell>
          <cell r="D27">
            <v>412</v>
          </cell>
          <cell r="E27">
            <v>33120</v>
          </cell>
          <cell r="F27" t="str">
            <v>CAJA</v>
          </cell>
        </row>
        <row r="28">
          <cell r="B28">
            <v>10151611</v>
          </cell>
          <cell r="C28" t="str">
            <v>Semillas de sorgo</v>
          </cell>
          <cell r="D28">
            <v>412</v>
          </cell>
          <cell r="E28">
            <v>111102</v>
          </cell>
          <cell r="F28" t="str">
            <v>SOBRE</v>
          </cell>
        </row>
        <row r="29">
          <cell r="B29">
            <v>10151701</v>
          </cell>
          <cell r="C29" t="str">
            <v>Semillas o plantulas de arroz</v>
          </cell>
          <cell r="D29">
            <v>412</v>
          </cell>
          <cell r="E29">
            <v>3000</v>
          </cell>
          <cell r="F29" t="str">
            <v>KILO</v>
          </cell>
        </row>
        <row r="30">
          <cell r="B30">
            <v>10151807</v>
          </cell>
          <cell r="C30" t="str">
            <v>Semillas o plantulas de azafran</v>
          </cell>
          <cell r="D30">
            <v>412</v>
          </cell>
          <cell r="E30">
            <v>180000</v>
          </cell>
          <cell r="F30" t="str">
            <v>KILO</v>
          </cell>
        </row>
        <row r="31">
          <cell r="B31">
            <v>10151903</v>
          </cell>
          <cell r="C31" t="str">
            <v>Semillas, bulbos, plantulas o esquejes de narciso</v>
          </cell>
          <cell r="D31">
            <v>412</v>
          </cell>
          <cell r="E31">
            <v>2000</v>
          </cell>
          <cell r="F31" t="str">
            <v>SOBRE</v>
          </cell>
        </row>
        <row r="32">
          <cell r="B32">
            <v>10161506</v>
          </cell>
          <cell r="C32" t="str">
            <v>Naranjos</v>
          </cell>
          <cell r="D32">
            <v>412</v>
          </cell>
          <cell r="E32">
            <v>18000</v>
          </cell>
          <cell r="F32" t="str">
            <v>UNIDAD</v>
          </cell>
        </row>
        <row r="33">
          <cell r="B33">
            <v>10161707</v>
          </cell>
          <cell r="C33" t="str">
            <v>Arreglo de flores cortadas</v>
          </cell>
          <cell r="D33">
            <v>412</v>
          </cell>
          <cell r="E33">
            <v>350000</v>
          </cell>
          <cell r="F33" t="str">
            <v>UNIDAD</v>
          </cell>
        </row>
        <row r="34">
          <cell r="B34">
            <v>10171601</v>
          </cell>
          <cell r="C34" t="str">
            <v>Abono nitrogenado</v>
          </cell>
          <cell r="D34">
            <v>412</v>
          </cell>
          <cell r="E34">
            <v>2000</v>
          </cell>
          <cell r="F34" t="str">
            <v>SOBRE</v>
          </cell>
        </row>
        <row r="35">
          <cell r="B35">
            <v>10171602</v>
          </cell>
          <cell r="C35" t="str">
            <v>Abono potasico</v>
          </cell>
          <cell r="D35">
            <v>412</v>
          </cell>
          <cell r="E35">
            <v>4000</v>
          </cell>
          <cell r="F35" t="str">
            <v>KGRS.</v>
          </cell>
        </row>
        <row r="36">
          <cell r="B36">
            <v>10171604</v>
          </cell>
          <cell r="C36" t="str">
            <v>Abono sulfurico</v>
          </cell>
          <cell r="D36">
            <v>412</v>
          </cell>
          <cell r="E36">
            <v>92000</v>
          </cell>
          <cell r="F36" t="str">
            <v>FRASCO</v>
          </cell>
        </row>
        <row r="37">
          <cell r="B37">
            <v>10171701</v>
          </cell>
          <cell r="C37" t="str">
            <v>Herbicida de malezas</v>
          </cell>
          <cell r="D37">
            <v>412</v>
          </cell>
          <cell r="E37">
            <v>45000</v>
          </cell>
          <cell r="F37" t="str">
            <v>LITRO</v>
          </cell>
        </row>
        <row r="38">
          <cell r="B38">
            <v>10171702</v>
          </cell>
          <cell r="C38" t="str">
            <v>Fungicidas</v>
          </cell>
          <cell r="D38">
            <v>412</v>
          </cell>
          <cell r="E38">
            <v>76800</v>
          </cell>
          <cell r="F38" t="str">
            <v>CAJA</v>
          </cell>
        </row>
        <row r="39">
          <cell r="B39">
            <v>10191509</v>
          </cell>
          <cell r="C39" t="str">
            <v>Insecticidas</v>
          </cell>
          <cell r="D39">
            <v>354</v>
          </cell>
          <cell r="E39">
            <v>78200</v>
          </cell>
          <cell r="F39" t="str">
            <v>CAJA</v>
          </cell>
        </row>
        <row r="40">
          <cell r="B40">
            <v>11101502</v>
          </cell>
          <cell r="C40" t="str">
            <v>Esmeril</v>
          </cell>
          <cell r="D40">
            <v>429</v>
          </cell>
          <cell r="E40">
            <v>8000</v>
          </cell>
          <cell r="F40" t="str">
            <v>UNIDAD</v>
          </cell>
        </row>
        <row r="41">
          <cell r="B41">
            <v>11101503</v>
          </cell>
          <cell r="C41" t="str">
            <v>Cuarzo</v>
          </cell>
          <cell r="D41">
            <v>429</v>
          </cell>
          <cell r="E41">
            <v>1620000</v>
          </cell>
          <cell r="F41" t="str">
            <v>UNIDAD</v>
          </cell>
        </row>
        <row r="42">
          <cell r="B42">
            <v>11101505</v>
          </cell>
          <cell r="C42" t="str">
            <v>Azufre</v>
          </cell>
          <cell r="D42">
            <v>429</v>
          </cell>
          <cell r="E42">
            <v>3000</v>
          </cell>
          <cell r="F42" t="str">
            <v>CAJA</v>
          </cell>
        </row>
        <row r="43">
          <cell r="B43">
            <v>11101506</v>
          </cell>
          <cell r="C43" t="str">
            <v>Yeso</v>
          </cell>
          <cell r="D43">
            <v>422</v>
          </cell>
          <cell r="E43">
            <v>20000</v>
          </cell>
          <cell r="F43" t="str">
            <v>KILO</v>
          </cell>
        </row>
        <row r="44">
          <cell r="B44">
            <v>11101510</v>
          </cell>
          <cell r="C44" t="str">
            <v>Amianto</v>
          </cell>
          <cell r="D44">
            <v>429</v>
          </cell>
          <cell r="E44">
            <v>14000</v>
          </cell>
          <cell r="F44" t="str">
            <v>UNIDAD</v>
          </cell>
        </row>
        <row r="45">
          <cell r="B45">
            <v>11101511</v>
          </cell>
          <cell r="C45" t="str">
            <v>Calcio</v>
          </cell>
          <cell r="D45">
            <v>429</v>
          </cell>
          <cell r="E45">
            <v>52800</v>
          </cell>
          <cell r="F45" t="str">
            <v>UNIDAD</v>
          </cell>
        </row>
        <row r="46">
          <cell r="B46">
            <v>11101518</v>
          </cell>
          <cell r="C46" t="str">
            <v>Talco</v>
          </cell>
          <cell r="D46">
            <v>429</v>
          </cell>
          <cell r="E46">
            <v>5500</v>
          </cell>
          <cell r="F46" t="str">
            <v>UNIDAD</v>
          </cell>
        </row>
        <row r="47">
          <cell r="B47">
            <v>11101703</v>
          </cell>
          <cell r="C47" t="str">
            <v>Titanio</v>
          </cell>
          <cell r="D47">
            <v>429</v>
          </cell>
          <cell r="E47">
            <v>143000</v>
          </cell>
          <cell r="F47" t="str">
            <v>UNIDAD</v>
          </cell>
        </row>
        <row r="48">
          <cell r="B48">
            <v>11101704</v>
          </cell>
          <cell r="C48" t="str">
            <v>Acero</v>
          </cell>
          <cell r="D48">
            <v>426</v>
          </cell>
          <cell r="E48">
            <v>30000</v>
          </cell>
          <cell r="F48" t="str">
            <v>UNIDAD</v>
          </cell>
        </row>
        <row r="49">
          <cell r="B49">
            <v>11101705</v>
          </cell>
          <cell r="C49" t="str">
            <v>Aluminio</v>
          </cell>
          <cell r="D49">
            <v>397</v>
          </cell>
          <cell r="E49">
            <v>15000</v>
          </cell>
          <cell r="F49" t="str">
            <v>M2</v>
          </cell>
        </row>
        <row r="50">
          <cell r="B50">
            <v>11101707</v>
          </cell>
          <cell r="C50" t="str">
            <v>Magnesio</v>
          </cell>
          <cell r="D50">
            <v>397</v>
          </cell>
          <cell r="E50">
            <v>46000</v>
          </cell>
          <cell r="F50" t="str">
            <v>CAJA</v>
          </cell>
        </row>
        <row r="51">
          <cell r="B51">
            <v>11101713</v>
          </cell>
          <cell r="C51" t="str">
            <v>Hierro</v>
          </cell>
          <cell r="D51">
            <v>426</v>
          </cell>
          <cell r="E51">
            <v>804000</v>
          </cell>
          <cell r="F51" t="str">
            <v>FRASCO</v>
          </cell>
        </row>
        <row r="52">
          <cell r="B52">
            <v>11101714</v>
          </cell>
          <cell r="C52" t="str">
            <v>Plomo</v>
          </cell>
          <cell r="D52">
            <v>397</v>
          </cell>
          <cell r="E52">
            <v>32000</v>
          </cell>
          <cell r="F52" t="str">
            <v>UNIDAD</v>
          </cell>
        </row>
        <row r="53">
          <cell r="B53">
            <v>11101716</v>
          </cell>
          <cell r="C53" t="str">
            <v>Estano</v>
          </cell>
          <cell r="D53">
            <v>397</v>
          </cell>
          <cell r="E53">
            <v>25000</v>
          </cell>
          <cell r="F53" t="str">
            <v>UNIDAD</v>
          </cell>
        </row>
        <row r="54">
          <cell r="B54">
            <v>11101719</v>
          </cell>
          <cell r="C54" t="str">
            <v>Cinc</v>
          </cell>
          <cell r="D54">
            <v>397</v>
          </cell>
          <cell r="E54">
            <v>25310</v>
          </cell>
          <cell r="F54" t="str">
            <v>CAJA</v>
          </cell>
        </row>
        <row r="55">
          <cell r="B55">
            <v>11101803</v>
          </cell>
          <cell r="C55" t="str">
            <v>Platino</v>
          </cell>
          <cell r="D55">
            <v>397</v>
          </cell>
          <cell r="E55">
            <v>10000</v>
          </cell>
          <cell r="F55" t="str">
            <v>UNIDAD</v>
          </cell>
        </row>
        <row r="56">
          <cell r="B56">
            <v>11111501</v>
          </cell>
          <cell r="C56" t="str">
            <v>Tierra</v>
          </cell>
          <cell r="D56">
            <v>422</v>
          </cell>
          <cell r="E56">
            <v>40611</v>
          </cell>
          <cell r="F56" t="str">
            <v>Metro cUbi</v>
          </cell>
        </row>
        <row r="57">
          <cell r="B57">
            <v>11111605</v>
          </cell>
          <cell r="C57" t="str">
            <v>Marmol</v>
          </cell>
          <cell r="D57">
            <v>422</v>
          </cell>
          <cell r="E57">
            <v>700000</v>
          </cell>
          <cell r="F57" t="str">
            <v>M2</v>
          </cell>
        </row>
        <row r="58">
          <cell r="B58">
            <v>11111606</v>
          </cell>
          <cell r="C58" t="str">
            <v>Pizarra</v>
          </cell>
          <cell r="D58">
            <v>422</v>
          </cell>
          <cell r="E58">
            <v>380000</v>
          </cell>
          <cell r="F58" t="str">
            <v>UNIDAD</v>
          </cell>
        </row>
        <row r="59">
          <cell r="B59">
            <v>11111608</v>
          </cell>
          <cell r="C59" t="str">
            <v>Piedra caliza</v>
          </cell>
          <cell r="D59">
            <v>422</v>
          </cell>
          <cell r="E59">
            <v>15000</v>
          </cell>
          <cell r="F59" t="str">
            <v>UNIDAD</v>
          </cell>
        </row>
        <row r="60">
          <cell r="B60">
            <v>11111610</v>
          </cell>
          <cell r="C60" t="str">
            <v>Piedra pomez</v>
          </cell>
          <cell r="D60">
            <v>422</v>
          </cell>
          <cell r="E60">
            <v>7000</v>
          </cell>
          <cell r="F60" t="str">
            <v>PAQUETE</v>
          </cell>
        </row>
        <row r="61">
          <cell r="B61">
            <v>11111701</v>
          </cell>
          <cell r="C61" t="str">
            <v>Arena silicea</v>
          </cell>
          <cell r="D61">
            <v>422</v>
          </cell>
          <cell r="E61">
            <v>40000</v>
          </cell>
          <cell r="F61" t="str">
            <v>KILO</v>
          </cell>
        </row>
        <row r="62">
          <cell r="B62">
            <v>11111807</v>
          </cell>
          <cell r="C62" t="str">
            <v>Grano grueso</v>
          </cell>
          <cell r="D62">
            <v>422</v>
          </cell>
          <cell r="E62">
            <v>15000</v>
          </cell>
          <cell r="F62" t="str">
            <v>UNIDAD</v>
          </cell>
        </row>
        <row r="63">
          <cell r="B63">
            <v>11121603</v>
          </cell>
          <cell r="C63" t="str">
            <v>Troncos</v>
          </cell>
          <cell r="D63">
            <v>413</v>
          </cell>
          <cell r="E63">
            <v>15000</v>
          </cell>
          <cell r="F63" t="str">
            <v>UNIDAD</v>
          </cell>
        </row>
        <row r="64">
          <cell r="B64">
            <v>11121610</v>
          </cell>
          <cell r="C64" t="str">
            <v>Maderas duras</v>
          </cell>
          <cell r="D64">
            <v>413</v>
          </cell>
          <cell r="E64">
            <v>1550</v>
          </cell>
          <cell r="F64" t="str">
            <v>Unidad (Nr</v>
          </cell>
        </row>
        <row r="65">
          <cell r="B65">
            <v>11121801</v>
          </cell>
          <cell r="C65" t="str">
            <v>Canamo</v>
          </cell>
          <cell r="D65">
            <v>321</v>
          </cell>
          <cell r="E65">
            <v>47950</v>
          </cell>
          <cell r="F65" t="str">
            <v>UNIDAD</v>
          </cell>
        </row>
        <row r="66">
          <cell r="B66">
            <v>11121802</v>
          </cell>
          <cell r="C66" t="str">
            <v>Algodon</v>
          </cell>
          <cell r="D66">
            <v>321</v>
          </cell>
          <cell r="E66">
            <v>2800</v>
          </cell>
          <cell r="F66" t="str">
            <v>KILO</v>
          </cell>
        </row>
        <row r="67">
          <cell r="B67">
            <v>11131504</v>
          </cell>
          <cell r="C67" t="str">
            <v>Cuero</v>
          </cell>
          <cell r="D67">
            <v>325</v>
          </cell>
          <cell r="E67">
            <v>8200</v>
          </cell>
          <cell r="F67" t="str">
            <v>METRO</v>
          </cell>
        </row>
        <row r="68">
          <cell r="B68">
            <v>11151502</v>
          </cell>
          <cell r="C68" t="str">
            <v>Fibras de nilon</v>
          </cell>
          <cell r="D68">
            <v>321</v>
          </cell>
          <cell r="E68">
            <v>10000</v>
          </cell>
          <cell r="F68" t="str">
            <v>UNIDAD</v>
          </cell>
        </row>
        <row r="69">
          <cell r="B69">
            <v>11151503</v>
          </cell>
          <cell r="C69" t="str">
            <v>Fibras de poliester</v>
          </cell>
          <cell r="D69">
            <v>321</v>
          </cell>
          <cell r="E69">
            <v>15000</v>
          </cell>
          <cell r="F69" t="str">
            <v>UNIDAD</v>
          </cell>
        </row>
        <row r="70">
          <cell r="B70">
            <v>11151507</v>
          </cell>
          <cell r="C70" t="str">
            <v>Fibras de algodon</v>
          </cell>
          <cell r="D70">
            <v>321</v>
          </cell>
          <cell r="E70">
            <v>4000</v>
          </cell>
          <cell r="F70" t="str">
            <v>UNIDAD</v>
          </cell>
        </row>
        <row r="71">
          <cell r="B71">
            <v>11151510</v>
          </cell>
          <cell r="C71" t="str">
            <v>Fibras vegetales</v>
          </cell>
          <cell r="D71">
            <v>321</v>
          </cell>
          <cell r="E71">
            <v>150000</v>
          </cell>
          <cell r="F71" t="str">
            <v>UNIDAD</v>
          </cell>
        </row>
        <row r="72">
          <cell r="B72">
            <v>11151511</v>
          </cell>
          <cell r="C72" t="str">
            <v>Fibras de polipropileno</v>
          </cell>
          <cell r="D72">
            <v>321</v>
          </cell>
          <cell r="E72">
            <v>2500</v>
          </cell>
          <cell r="F72" t="str">
            <v>CAJA</v>
          </cell>
        </row>
        <row r="73">
          <cell r="B73">
            <v>11151512</v>
          </cell>
          <cell r="C73" t="str">
            <v>Fibras de vidrio</v>
          </cell>
          <cell r="D73">
            <v>321</v>
          </cell>
          <cell r="E73">
            <v>550000</v>
          </cell>
          <cell r="F73" t="str">
            <v>UNIDAD</v>
          </cell>
        </row>
        <row r="74">
          <cell r="B74">
            <v>11151604</v>
          </cell>
          <cell r="C74" t="str">
            <v>Hebra de poliamida</v>
          </cell>
          <cell r="D74">
            <v>321</v>
          </cell>
          <cell r="E74">
            <v>9889</v>
          </cell>
          <cell r="F74" t="str">
            <v>UNIDAD</v>
          </cell>
        </row>
        <row r="75">
          <cell r="B75">
            <v>11151608</v>
          </cell>
          <cell r="C75" t="str">
            <v>Hebra de nilon</v>
          </cell>
          <cell r="D75">
            <v>321</v>
          </cell>
          <cell r="E75">
            <v>1727</v>
          </cell>
          <cell r="F75" t="str">
            <v>UNIDAD</v>
          </cell>
        </row>
        <row r="76">
          <cell r="B76">
            <v>11151702</v>
          </cell>
          <cell r="C76" t="str">
            <v>Hilo de algodon</v>
          </cell>
          <cell r="D76">
            <v>321</v>
          </cell>
          <cell r="E76">
            <v>44000</v>
          </cell>
          <cell r="F76" t="str">
            <v>CAJA</v>
          </cell>
        </row>
        <row r="77">
          <cell r="B77">
            <v>11151703</v>
          </cell>
          <cell r="C77" t="str">
            <v>Hilo de poliester</v>
          </cell>
          <cell r="D77">
            <v>321</v>
          </cell>
          <cell r="E77">
            <v>1727</v>
          </cell>
          <cell r="F77" t="str">
            <v>UNIDAD</v>
          </cell>
        </row>
        <row r="78">
          <cell r="B78">
            <v>11151704</v>
          </cell>
          <cell r="C78" t="str">
            <v>Hilo acrilico</v>
          </cell>
          <cell r="D78">
            <v>321</v>
          </cell>
          <cell r="E78">
            <v>260000</v>
          </cell>
          <cell r="F78" t="str">
            <v>CAJA</v>
          </cell>
        </row>
        <row r="79">
          <cell r="B79">
            <v>11151705</v>
          </cell>
          <cell r="C79" t="str">
            <v>Hilo de seda</v>
          </cell>
          <cell r="D79">
            <v>321</v>
          </cell>
          <cell r="E79">
            <v>1727</v>
          </cell>
          <cell r="F79" t="str">
            <v>UNIDAD</v>
          </cell>
        </row>
        <row r="80">
          <cell r="B80">
            <v>11151706</v>
          </cell>
          <cell r="C80" t="str">
            <v>Hilo de ramio</v>
          </cell>
          <cell r="D80">
            <v>321</v>
          </cell>
          <cell r="E80">
            <v>72000</v>
          </cell>
          <cell r="F80" t="str">
            <v>UNIDAD</v>
          </cell>
        </row>
        <row r="81">
          <cell r="B81">
            <v>11151710</v>
          </cell>
          <cell r="C81" t="str">
            <v>Tejido de yute</v>
          </cell>
          <cell r="D81">
            <v>321</v>
          </cell>
          <cell r="E81">
            <v>70000</v>
          </cell>
          <cell r="F81" t="str">
            <v>UNIDAD</v>
          </cell>
        </row>
        <row r="82">
          <cell r="B82">
            <v>11161702</v>
          </cell>
          <cell r="C82" t="str">
            <v>Tejidos cruzados de algodon</v>
          </cell>
          <cell r="D82">
            <v>323</v>
          </cell>
          <cell r="E82">
            <v>4035</v>
          </cell>
          <cell r="F82" t="str">
            <v>METRO</v>
          </cell>
        </row>
        <row r="83">
          <cell r="B83">
            <v>11161702</v>
          </cell>
          <cell r="C83" t="str">
            <v>Tejidos cruzados de algodon</v>
          </cell>
          <cell r="D83">
            <v>323</v>
          </cell>
          <cell r="E83">
            <v>25000</v>
          </cell>
          <cell r="F83" t="str">
            <v>METRO</v>
          </cell>
        </row>
        <row r="84">
          <cell r="B84">
            <v>11161703</v>
          </cell>
          <cell r="C84" t="str">
            <v>Telas de Oxford de algodon</v>
          </cell>
          <cell r="D84">
            <v>323</v>
          </cell>
          <cell r="E84">
            <v>10800</v>
          </cell>
          <cell r="F84" t="str">
            <v>METRO</v>
          </cell>
        </row>
        <row r="85">
          <cell r="B85">
            <v>11162003</v>
          </cell>
          <cell r="C85" t="str">
            <v>Arpillera o canamo o tela de yute</v>
          </cell>
          <cell r="D85">
            <v>323</v>
          </cell>
          <cell r="E85">
            <v>12800</v>
          </cell>
          <cell r="F85" t="str">
            <v>METRO</v>
          </cell>
        </row>
        <row r="86">
          <cell r="B86">
            <v>11162109</v>
          </cell>
          <cell r="C86" t="str">
            <v>Encaje</v>
          </cell>
          <cell r="D86">
            <v>323</v>
          </cell>
          <cell r="E86">
            <v>6200</v>
          </cell>
          <cell r="F86" t="str">
            <v>UNIDAD</v>
          </cell>
        </row>
        <row r="87">
          <cell r="B87">
            <v>12131502</v>
          </cell>
          <cell r="C87" t="str">
            <v>Cartuchos explosivos</v>
          </cell>
          <cell r="D87">
            <v>492</v>
          </cell>
          <cell r="E87">
            <v>17500</v>
          </cell>
          <cell r="F87" t="str">
            <v>UNIDAD</v>
          </cell>
        </row>
        <row r="88">
          <cell r="B88">
            <v>12131507</v>
          </cell>
          <cell r="C88" t="str">
            <v>Explosivos de nitrato de amonio</v>
          </cell>
          <cell r="D88">
            <v>492</v>
          </cell>
          <cell r="E88">
            <v>214700</v>
          </cell>
          <cell r="F88" t="str">
            <v>CAJA</v>
          </cell>
        </row>
        <row r="89">
          <cell r="B89">
            <v>12131701</v>
          </cell>
          <cell r="C89" t="str">
            <v>Capsulas de voladura</v>
          </cell>
          <cell r="D89">
            <v>492</v>
          </cell>
          <cell r="E89">
            <v>20000</v>
          </cell>
          <cell r="F89" t="str">
            <v>UNIDAD</v>
          </cell>
        </row>
        <row r="90">
          <cell r="B90">
            <v>12131702</v>
          </cell>
          <cell r="C90" t="str">
            <v>Detonadores</v>
          </cell>
          <cell r="D90">
            <v>492</v>
          </cell>
          <cell r="E90">
            <v>2174</v>
          </cell>
          <cell r="F90" t="str">
            <v>METRO</v>
          </cell>
        </row>
        <row r="91">
          <cell r="B91">
            <v>12131704</v>
          </cell>
          <cell r="C91" t="str">
            <v>Iniciadores de explosivos</v>
          </cell>
          <cell r="D91">
            <v>492</v>
          </cell>
          <cell r="E91">
            <v>88123</v>
          </cell>
          <cell r="F91" t="str">
            <v>UNIDAD</v>
          </cell>
        </row>
        <row r="92">
          <cell r="B92">
            <v>12141505</v>
          </cell>
          <cell r="C92" t="str">
            <v>Bario Ba</v>
          </cell>
          <cell r="D92">
            <v>351</v>
          </cell>
          <cell r="E92">
            <v>10780</v>
          </cell>
          <cell r="F92" t="str">
            <v>FRASCO</v>
          </cell>
        </row>
        <row r="93">
          <cell r="B93">
            <v>12141901</v>
          </cell>
          <cell r="C93" t="str">
            <v>Cloro Cl</v>
          </cell>
          <cell r="D93">
            <v>351</v>
          </cell>
          <cell r="E93">
            <v>35000</v>
          </cell>
          <cell r="F93" t="str">
            <v>KG</v>
          </cell>
        </row>
        <row r="94">
          <cell r="B94">
            <v>12142101</v>
          </cell>
          <cell r="C94" t="str">
            <v>Gases compuestos de hidrogeno</v>
          </cell>
          <cell r="D94">
            <v>421</v>
          </cell>
          <cell r="E94">
            <v>40000</v>
          </cell>
          <cell r="F94" t="str">
            <v>M3</v>
          </cell>
        </row>
        <row r="95">
          <cell r="B95">
            <v>12142103</v>
          </cell>
          <cell r="C95" t="str">
            <v>Amoniaco</v>
          </cell>
          <cell r="D95">
            <v>421</v>
          </cell>
          <cell r="E95">
            <v>26620</v>
          </cell>
          <cell r="F95" t="str">
            <v>FRASCO</v>
          </cell>
        </row>
        <row r="96">
          <cell r="B96">
            <v>12142104</v>
          </cell>
          <cell r="C96" t="str">
            <v>Gas dioxido de carbono CO2</v>
          </cell>
          <cell r="D96">
            <v>421</v>
          </cell>
          <cell r="E96">
            <v>9900</v>
          </cell>
          <cell r="F96" t="str">
            <v>LITRO</v>
          </cell>
        </row>
        <row r="97">
          <cell r="B97">
            <v>12162003</v>
          </cell>
          <cell r="C97" t="str">
            <v>Aceites agricolas</v>
          </cell>
          <cell r="D97">
            <v>362</v>
          </cell>
          <cell r="E97">
            <v>60000</v>
          </cell>
          <cell r="F97" t="str">
            <v>UNIDAD</v>
          </cell>
        </row>
        <row r="98">
          <cell r="B98">
            <v>12162201</v>
          </cell>
          <cell r="C98" t="str">
            <v>acido ascorbico</v>
          </cell>
          <cell r="D98">
            <v>351</v>
          </cell>
          <cell r="E98">
            <v>36300</v>
          </cell>
          <cell r="F98" t="str">
            <v>FRASCO</v>
          </cell>
        </row>
        <row r="99">
          <cell r="B99">
            <v>12163301</v>
          </cell>
          <cell r="C99" t="str">
            <v>Agentes de expansion de cemento</v>
          </cell>
          <cell r="D99">
            <v>398</v>
          </cell>
          <cell r="E99">
            <v>7000</v>
          </cell>
          <cell r="F99" t="str">
            <v>LITRO</v>
          </cell>
        </row>
        <row r="100">
          <cell r="B100">
            <v>12164102</v>
          </cell>
          <cell r="C100" t="str">
            <v>Aditivos acidos</v>
          </cell>
          <cell r="D100">
            <v>362</v>
          </cell>
          <cell r="E100">
            <v>28601</v>
          </cell>
          <cell r="F100" t="str">
            <v>FRASCO</v>
          </cell>
        </row>
        <row r="101">
          <cell r="B101">
            <v>12171504</v>
          </cell>
          <cell r="C101" t="str">
            <v>Colorantes FDC seguros para alimentos, farmacos o cosmeticos</v>
          </cell>
          <cell r="D101">
            <v>355</v>
          </cell>
          <cell r="E101">
            <v>69850</v>
          </cell>
          <cell r="F101" t="str">
            <v>CAJA</v>
          </cell>
        </row>
        <row r="102">
          <cell r="B102">
            <v>12181501</v>
          </cell>
          <cell r="C102" t="str">
            <v>Ceras sinteticos</v>
          </cell>
          <cell r="D102">
            <v>341</v>
          </cell>
          <cell r="E102">
            <v>6950</v>
          </cell>
          <cell r="F102" t="str">
            <v>LITRO</v>
          </cell>
        </row>
        <row r="103">
          <cell r="B103">
            <v>12181502</v>
          </cell>
          <cell r="C103" t="str">
            <v>Ceras naturales</v>
          </cell>
          <cell r="D103">
            <v>341</v>
          </cell>
          <cell r="E103">
            <v>12100</v>
          </cell>
          <cell r="F103" t="str">
            <v>UNIDAD</v>
          </cell>
        </row>
        <row r="104">
          <cell r="B104">
            <v>13101501</v>
          </cell>
          <cell r="C104" t="str">
            <v>Caucho de latex</v>
          </cell>
          <cell r="D104">
            <v>391</v>
          </cell>
          <cell r="E104">
            <v>661917</v>
          </cell>
          <cell r="F104" t="str">
            <v>Unidad (Nr</v>
          </cell>
        </row>
        <row r="105">
          <cell r="B105">
            <v>13101504</v>
          </cell>
          <cell r="C105" t="str">
            <v>Caucho de espuma natural</v>
          </cell>
          <cell r="D105">
            <v>391</v>
          </cell>
          <cell r="E105">
            <v>11300</v>
          </cell>
          <cell r="F105" t="str">
            <v>LITRO</v>
          </cell>
        </row>
        <row r="106">
          <cell r="B106">
            <v>14111507</v>
          </cell>
          <cell r="C106" t="str">
            <v>Papel para fotocopiadora o impresora</v>
          </cell>
          <cell r="D106">
            <v>332</v>
          </cell>
          <cell r="E106">
            <v>136000</v>
          </cell>
          <cell r="F106" t="str">
            <v>CAJA</v>
          </cell>
        </row>
        <row r="107">
          <cell r="B107">
            <v>14111511</v>
          </cell>
          <cell r="C107" t="str">
            <v>Papel de hilo</v>
          </cell>
          <cell r="D107">
            <v>331</v>
          </cell>
          <cell r="E107">
            <v>33750</v>
          </cell>
          <cell r="F107" t="str">
            <v>Unidad (Nr</v>
          </cell>
        </row>
        <row r="108">
          <cell r="B108">
            <v>14111512</v>
          </cell>
          <cell r="C108" t="str">
            <v>Papel cuadriculado</v>
          </cell>
          <cell r="D108">
            <v>331</v>
          </cell>
          <cell r="E108">
            <v>2400</v>
          </cell>
          <cell r="F108" t="str">
            <v>BLOCK</v>
          </cell>
        </row>
        <row r="109">
          <cell r="B109">
            <v>14111515</v>
          </cell>
          <cell r="C109" t="str">
            <v>Papel para calculadoras o cajas registradoras</v>
          </cell>
          <cell r="D109">
            <v>334</v>
          </cell>
          <cell r="E109">
            <v>1760</v>
          </cell>
          <cell r="F109" t="str">
            <v>UNIDAD</v>
          </cell>
        </row>
        <row r="110">
          <cell r="B110">
            <v>14111520</v>
          </cell>
          <cell r="C110" t="str">
            <v>Papel secante</v>
          </cell>
          <cell r="D110">
            <v>339</v>
          </cell>
          <cell r="E110">
            <v>48125</v>
          </cell>
          <cell r="F110" t="str">
            <v>UNIDAD</v>
          </cell>
        </row>
        <row r="111">
          <cell r="B111">
            <v>14111525</v>
          </cell>
          <cell r="C111" t="str">
            <v>Papel madera</v>
          </cell>
          <cell r="D111">
            <v>339</v>
          </cell>
          <cell r="E111">
            <v>900</v>
          </cell>
          <cell r="F111" t="str">
            <v>Unidad (Nr</v>
          </cell>
        </row>
        <row r="112">
          <cell r="B112">
            <v>14111527</v>
          </cell>
          <cell r="C112" t="str">
            <v>Papel autocopiativo</v>
          </cell>
          <cell r="D112">
            <v>339</v>
          </cell>
          <cell r="E112">
            <v>20000</v>
          </cell>
          <cell r="F112" t="str">
            <v>Caja</v>
          </cell>
        </row>
        <row r="113">
          <cell r="B113">
            <v>14111528</v>
          </cell>
          <cell r="C113" t="str">
            <v>Papel magnetico</v>
          </cell>
          <cell r="D113">
            <v>339</v>
          </cell>
          <cell r="E113">
            <v>70000</v>
          </cell>
          <cell r="F113" t="str">
            <v>CAJA</v>
          </cell>
        </row>
        <row r="114">
          <cell r="B114">
            <v>14111533</v>
          </cell>
          <cell r="C114" t="str">
            <v>Cuadernillos o formularios para examenes</v>
          </cell>
          <cell r="D114">
            <v>339</v>
          </cell>
          <cell r="E114">
            <v>22000</v>
          </cell>
          <cell r="F114" t="str">
            <v>UNIDAD</v>
          </cell>
        </row>
        <row r="115">
          <cell r="B115">
            <v>14111537</v>
          </cell>
          <cell r="C115" t="str">
            <v>Papel de etiquetas</v>
          </cell>
          <cell r="D115">
            <v>334</v>
          </cell>
          <cell r="E115">
            <v>10900</v>
          </cell>
          <cell r="F115" t="str">
            <v>BLOCK</v>
          </cell>
        </row>
        <row r="116">
          <cell r="B116">
            <v>14111604</v>
          </cell>
          <cell r="C116" t="str">
            <v>Tarjetas comerciales</v>
          </cell>
          <cell r="D116">
            <v>333</v>
          </cell>
          <cell r="E116">
            <v>200000</v>
          </cell>
          <cell r="F116" t="str">
            <v>CAJA</v>
          </cell>
        </row>
        <row r="117">
          <cell r="B117">
            <v>14111611</v>
          </cell>
          <cell r="C117" t="str">
            <v>Tarjetas de invitacion o anuncio</v>
          </cell>
          <cell r="D117">
            <v>333</v>
          </cell>
          <cell r="E117">
            <v>200000</v>
          </cell>
          <cell r="F117" t="str">
            <v>CAJA</v>
          </cell>
        </row>
        <row r="118">
          <cell r="B118">
            <v>14111615</v>
          </cell>
          <cell r="C118" t="str">
            <v>Papeles para carteles</v>
          </cell>
          <cell r="D118">
            <v>333</v>
          </cell>
          <cell r="E118">
            <v>979</v>
          </cell>
          <cell r="F118" t="str">
            <v>PLIEGO</v>
          </cell>
        </row>
        <row r="119">
          <cell r="B119">
            <v>14111703</v>
          </cell>
          <cell r="C119" t="str">
            <v>Toallas de papel</v>
          </cell>
          <cell r="D119">
            <v>334</v>
          </cell>
          <cell r="E119">
            <v>4400</v>
          </cell>
          <cell r="F119" t="str">
            <v>UNIDAD</v>
          </cell>
        </row>
        <row r="120">
          <cell r="B120">
            <v>14111802</v>
          </cell>
          <cell r="C120" t="str">
            <v>Recibos o libros de recibos</v>
          </cell>
          <cell r="D120">
            <v>339</v>
          </cell>
          <cell r="E120">
            <v>22000</v>
          </cell>
          <cell r="F120" t="str">
            <v>BLOCK</v>
          </cell>
        </row>
        <row r="121">
          <cell r="B121">
            <v>14111803</v>
          </cell>
          <cell r="C121" t="str">
            <v>Vales</v>
          </cell>
          <cell r="D121">
            <v>339</v>
          </cell>
          <cell r="E121">
            <v>1000</v>
          </cell>
          <cell r="F121" t="str">
            <v>Unidad (Nr</v>
          </cell>
        </row>
        <row r="122">
          <cell r="B122">
            <v>14111804</v>
          </cell>
          <cell r="C122" t="str">
            <v>Facturas o libros de facturas</v>
          </cell>
          <cell r="D122">
            <v>339</v>
          </cell>
          <cell r="E122">
            <v>33000</v>
          </cell>
          <cell r="F122" t="str">
            <v>BLOCK</v>
          </cell>
        </row>
        <row r="123">
          <cell r="B123">
            <v>14111805</v>
          </cell>
          <cell r="C123" t="str">
            <v>Talones o talonarios</v>
          </cell>
          <cell r="D123">
            <v>339</v>
          </cell>
          <cell r="E123">
            <v>6600</v>
          </cell>
          <cell r="F123" t="str">
            <v>BLOCK</v>
          </cell>
        </row>
        <row r="124">
          <cell r="B124">
            <v>14111806</v>
          </cell>
          <cell r="C124" t="str">
            <v>Formularios o cuestionarios comerciales</v>
          </cell>
          <cell r="D124">
            <v>333</v>
          </cell>
          <cell r="E124">
            <v>546000</v>
          </cell>
          <cell r="F124" t="str">
            <v>CAJA</v>
          </cell>
        </row>
        <row r="125">
          <cell r="B125">
            <v>14111808</v>
          </cell>
          <cell r="C125" t="str">
            <v>Formularios de contabilidad o libros de contabilidad</v>
          </cell>
          <cell r="D125">
            <v>339</v>
          </cell>
          <cell r="E125">
            <v>5000</v>
          </cell>
          <cell r="F125" t="str">
            <v>BLOCK</v>
          </cell>
        </row>
        <row r="126">
          <cell r="B126">
            <v>14111810</v>
          </cell>
          <cell r="C126" t="str">
            <v>Formularios o libros del personal</v>
          </cell>
          <cell r="D126">
            <v>339</v>
          </cell>
          <cell r="E126">
            <v>8000</v>
          </cell>
          <cell r="F126" t="str">
            <v>Block</v>
          </cell>
        </row>
        <row r="127">
          <cell r="B127">
            <v>14111811</v>
          </cell>
          <cell r="C127" t="str">
            <v>Formularios o libros de ventas</v>
          </cell>
          <cell r="D127">
            <v>339</v>
          </cell>
          <cell r="E127">
            <v>8000</v>
          </cell>
          <cell r="F127" t="str">
            <v>BLOCK</v>
          </cell>
        </row>
        <row r="128">
          <cell r="B128">
            <v>14111814</v>
          </cell>
          <cell r="C128" t="str">
            <v>Formularios o libros de impuestos</v>
          </cell>
          <cell r="D128">
            <v>339</v>
          </cell>
          <cell r="E128">
            <v>500</v>
          </cell>
          <cell r="F128" t="str">
            <v>Unidad (Nr</v>
          </cell>
        </row>
        <row r="129">
          <cell r="B129">
            <v>14111815</v>
          </cell>
          <cell r="C129" t="str">
            <v>Tarjetas promocionales</v>
          </cell>
          <cell r="D129">
            <v>333</v>
          </cell>
          <cell r="E129">
            <v>50000</v>
          </cell>
          <cell r="F129" t="str">
            <v>CAJA</v>
          </cell>
        </row>
        <row r="130">
          <cell r="B130">
            <v>14111817</v>
          </cell>
          <cell r="C130" t="str">
            <v>Formulario de verificacion de depositos</v>
          </cell>
          <cell r="D130">
            <v>339</v>
          </cell>
          <cell r="E130">
            <v>4850</v>
          </cell>
          <cell r="F130" t="str">
            <v>BLOCK</v>
          </cell>
        </row>
        <row r="131">
          <cell r="B131">
            <v>14121501</v>
          </cell>
          <cell r="C131" t="str">
            <v>Carton blanqueado</v>
          </cell>
          <cell r="D131">
            <v>339</v>
          </cell>
          <cell r="E131">
            <v>3000</v>
          </cell>
          <cell r="F131" t="str">
            <v>Unidad (Nr</v>
          </cell>
        </row>
        <row r="132">
          <cell r="B132">
            <v>14121502</v>
          </cell>
          <cell r="C132" t="str">
            <v>Carton no blanqueado</v>
          </cell>
          <cell r="D132">
            <v>339</v>
          </cell>
          <cell r="E132">
            <v>2000</v>
          </cell>
          <cell r="F132" t="str">
            <v>UNIDAD</v>
          </cell>
        </row>
        <row r="133">
          <cell r="B133">
            <v>14121503</v>
          </cell>
          <cell r="C133" t="str">
            <v>Cartulina</v>
          </cell>
          <cell r="D133">
            <v>339</v>
          </cell>
          <cell r="E133">
            <v>2000</v>
          </cell>
          <cell r="F133" t="str">
            <v>UNIDAD</v>
          </cell>
        </row>
        <row r="134">
          <cell r="B134">
            <v>14121505</v>
          </cell>
          <cell r="C134" t="str">
            <v>Tableros de fibra</v>
          </cell>
          <cell r="D134">
            <v>339</v>
          </cell>
          <cell r="E134">
            <v>38000</v>
          </cell>
          <cell r="F134" t="str">
            <v>UNIDAD</v>
          </cell>
        </row>
        <row r="135">
          <cell r="B135">
            <v>14121601</v>
          </cell>
          <cell r="C135" t="str">
            <v>Papel crepe no blanqueado</v>
          </cell>
          <cell r="D135">
            <v>339</v>
          </cell>
          <cell r="E135">
            <v>7500</v>
          </cell>
          <cell r="F135" t="str">
            <v>Metro line</v>
          </cell>
        </row>
        <row r="136">
          <cell r="B136">
            <v>14121603</v>
          </cell>
          <cell r="C136" t="str">
            <v>Papel de seda de resistencia en humedo</v>
          </cell>
          <cell r="D136">
            <v>339</v>
          </cell>
          <cell r="E136">
            <v>100</v>
          </cell>
          <cell r="F136" t="str">
            <v>Unidad (Nr</v>
          </cell>
        </row>
        <row r="137">
          <cell r="B137">
            <v>14121605</v>
          </cell>
          <cell r="C137" t="str">
            <v>Papel de seda Kraft</v>
          </cell>
          <cell r="D137">
            <v>339</v>
          </cell>
          <cell r="E137">
            <v>100</v>
          </cell>
          <cell r="F137" t="str">
            <v>Unidad (Nr</v>
          </cell>
        </row>
        <row r="138">
          <cell r="B138">
            <v>14121802</v>
          </cell>
          <cell r="C138" t="str">
            <v>Papeles de polietileno</v>
          </cell>
          <cell r="D138">
            <v>339</v>
          </cell>
          <cell r="E138">
            <v>275000</v>
          </cell>
          <cell r="F138" t="str">
            <v>CAJA</v>
          </cell>
        </row>
        <row r="139">
          <cell r="B139">
            <v>14121803</v>
          </cell>
          <cell r="C139" t="str">
            <v>Papeles con bano de poliester</v>
          </cell>
          <cell r="D139">
            <v>339</v>
          </cell>
          <cell r="E139">
            <v>25000</v>
          </cell>
          <cell r="F139" t="str">
            <v>BLOCK</v>
          </cell>
        </row>
        <row r="140">
          <cell r="B140">
            <v>14121811</v>
          </cell>
          <cell r="C140" t="str">
            <v>Papeles de copia sensibilizados</v>
          </cell>
          <cell r="D140">
            <v>339</v>
          </cell>
          <cell r="E140">
            <v>98500</v>
          </cell>
          <cell r="F140" t="str">
            <v>Rollo</v>
          </cell>
        </row>
        <row r="141">
          <cell r="B141">
            <v>14121904</v>
          </cell>
          <cell r="C141" t="str">
            <v>Papel offset</v>
          </cell>
          <cell r="D141">
            <v>339</v>
          </cell>
          <cell r="E141">
            <v>198000</v>
          </cell>
          <cell r="F141" t="str">
            <v>RESMA</v>
          </cell>
        </row>
        <row r="142">
          <cell r="B142">
            <v>15101502</v>
          </cell>
          <cell r="C142" t="str">
            <v>Queroseno</v>
          </cell>
          <cell r="D142">
            <v>361</v>
          </cell>
          <cell r="E142">
            <v>1100</v>
          </cell>
          <cell r="F142" t="str">
            <v>LITRO</v>
          </cell>
        </row>
        <row r="143">
          <cell r="B143">
            <v>15101503</v>
          </cell>
          <cell r="C143" t="str">
            <v>Nafta</v>
          </cell>
          <cell r="D143">
            <v>361</v>
          </cell>
          <cell r="E143">
            <v>4480</v>
          </cell>
          <cell r="F143" t="str">
            <v>LITROS</v>
          </cell>
        </row>
        <row r="144">
          <cell r="B144">
            <v>15101505</v>
          </cell>
          <cell r="C144" t="str">
            <v>Diesel</v>
          </cell>
          <cell r="D144">
            <v>361</v>
          </cell>
          <cell r="E144">
            <v>4500</v>
          </cell>
          <cell r="F144" t="str">
            <v>LITRO</v>
          </cell>
        </row>
        <row r="145">
          <cell r="B145">
            <v>15101506</v>
          </cell>
          <cell r="C145" t="str">
            <v>Gasolina</v>
          </cell>
          <cell r="D145">
            <v>361</v>
          </cell>
          <cell r="E145">
            <v>3800</v>
          </cell>
          <cell r="F145" t="str">
            <v>LITROS</v>
          </cell>
        </row>
        <row r="146">
          <cell r="B146">
            <v>15101508</v>
          </cell>
          <cell r="C146" t="str">
            <v>Petroleo crudo</v>
          </cell>
          <cell r="D146">
            <v>421</v>
          </cell>
          <cell r="E146">
            <v>73220</v>
          </cell>
          <cell r="F146" t="str">
            <v>KILO</v>
          </cell>
        </row>
        <row r="147">
          <cell r="B147">
            <v>15101509</v>
          </cell>
          <cell r="C147" t="str">
            <v>Combustible para barcos</v>
          </cell>
          <cell r="D147">
            <v>361</v>
          </cell>
          <cell r="E147">
            <v>2000</v>
          </cell>
          <cell r="F147" t="str">
            <v>UNIDAD</v>
          </cell>
        </row>
        <row r="148">
          <cell r="B148">
            <v>15101605</v>
          </cell>
          <cell r="C148" t="str">
            <v>Carbon</v>
          </cell>
          <cell r="D148">
            <v>424</v>
          </cell>
          <cell r="E148">
            <v>1000</v>
          </cell>
          <cell r="F148" t="str">
            <v>PAQUETE</v>
          </cell>
        </row>
        <row r="149">
          <cell r="B149">
            <v>15111506</v>
          </cell>
          <cell r="C149" t="str">
            <v>Acetileno</v>
          </cell>
          <cell r="D149">
            <v>251</v>
          </cell>
          <cell r="E149">
            <v>420390</v>
          </cell>
          <cell r="F149" t="str">
            <v>FRASCO</v>
          </cell>
        </row>
        <row r="150">
          <cell r="B150">
            <v>15111507</v>
          </cell>
          <cell r="C150" t="str">
            <v>Gas ciudad</v>
          </cell>
          <cell r="D150">
            <v>361</v>
          </cell>
          <cell r="E150">
            <v>40000</v>
          </cell>
          <cell r="F150" t="str">
            <v>KILO</v>
          </cell>
        </row>
        <row r="151">
          <cell r="B151">
            <v>15111510</v>
          </cell>
          <cell r="C151" t="str">
            <v>Gas licuado de Petroleo</v>
          </cell>
          <cell r="D151">
            <v>361</v>
          </cell>
          <cell r="E151">
            <v>2400</v>
          </cell>
          <cell r="F151" t="str">
            <v>LITROS</v>
          </cell>
        </row>
        <row r="152">
          <cell r="B152">
            <v>15121501</v>
          </cell>
          <cell r="C152" t="str">
            <v>Aceite de motor</v>
          </cell>
          <cell r="D152">
            <v>362</v>
          </cell>
          <cell r="E152">
            <v>16500</v>
          </cell>
          <cell r="F152" t="str">
            <v>BIDON</v>
          </cell>
        </row>
        <row r="153">
          <cell r="B153">
            <v>15121502</v>
          </cell>
          <cell r="C153" t="str">
            <v>Aceite para cortar metales</v>
          </cell>
          <cell r="D153">
            <v>362</v>
          </cell>
          <cell r="E153">
            <v>156050</v>
          </cell>
          <cell r="F153" t="str">
            <v>LITRO</v>
          </cell>
        </row>
        <row r="154">
          <cell r="B154">
            <v>15121503</v>
          </cell>
          <cell r="C154" t="str">
            <v>Aceite de engranajes</v>
          </cell>
          <cell r="D154">
            <v>362</v>
          </cell>
          <cell r="E154">
            <v>20500</v>
          </cell>
          <cell r="F154" t="str">
            <v>BIDON</v>
          </cell>
        </row>
        <row r="155">
          <cell r="B155">
            <v>15121504</v>
          </cell>
          <cell r="C155" t="str">
            <v>Aceite hidraulico</v>
          </cell>
          <cell r="D155">
            <v>362</v>
          </cell>
          <cell r="E155">
            <v>13500</v>
          </cell>
          <cell r="F155" t="str">
            <v>LITRO</v>
          </cell>
        </row>
        <row r="156">
          <cell r="B156">
            <v>15121505</v>
          </cell>
          <cell r="C156" t="str">
            <v>Aceite para transformadores</v>
          </cell>
          <cell r="D156">
            <v>362</v>
          </cell>
          <cell r="E156">
            <v>12900</v>
          </cell>
          <cell r="F156" t="str">
            <v>LITRO</v>
          </cell>
        </row>
        <row r="157">
          <cell r="B157">
            <v>15121508</v>
          </cell>
          <cell r="C157" t="str">
            <v>Aceite para transmisiones</v>
          </cell>
          <cell r="D157">
            <v>362</v>
          </cell>
          <cell r="E157">
            <v>6694</v>
          </cell>
          <cell r="F157" t="str">
            <v>LITRO</v>
          </cell>
        </row>
        <row r="158">
          <cell r="B158">
            <v>15121509</v>
          </cell>
          <cell r="C158" t="str">
            <v>Aceite de frenos</v>
          </cell>
          <cell r="D158">
            <v>362</v>
          </cell>
          <cell r="E158">
            <v>52800</v>
          </cell>
          <cell r="F158" t="str">
            <v>LITROS</v>
          </cell>
        </row>
        <row r="159">
          <cell r="B159">
            <v>15121518</v>
          </cell>
          <cell r="C159" t="str">
            <v>Liquidos de amortiguacion</v>
          </cell>
          <cell r="D159">
            <v>361</v>
          </cell>
          <cell r="E159">
            <v>60000</v>
          </cell>
          <cell r="F159" t="str">
            <v>Litro</v>
          </cell>
        </row>
        <row r="160">
          <cell r="B160">
            <v>15121520</v>
          </cell>
          <cell r="C160" t="str">
            <v>Lubricantes de uso general</v>
          </cell>
          <cell r="D160">
            <v>362</v>
          </cell>
          <cell r="E160">
            <v>22000</v>
          </cell>
          <cell r="F160" t="str">
            <v>KILO</v>
          </cell>
        </row>
        <row r="161">
          <cell r="B161">
            <v>15121521</v>
          </cell>
          <cell r="C161" t="str">
            <v>Aceites lubricantes para bombas</v>
          </cell>
          <cell r="D161">
            <v>362</v>
          </cell>
          <cell r="E161">
            <v>40000</v>
          </cell>
          <cell r="F161" t="str">
            <v>LITRO</v>
          </cell>
        </row>
        <row r="162">
          <cell r="B162">
            <v>15121522</v>
          </cell>
          <cell r="C162" t="str">
            <v>Aceites lubricantes para armas</v>
          </cell>
          <cell r="D162">
            <v>362</v>
          </cell>
          <cell r="E162">
            <v>8500</v>
          </cell>
          <cell r="F162" t="str">
            <v>ENVASE</v>
          </cell>
        </row>
        <row r="163">
          <cell r="B163">
            <v>15121527</v>
          </cell>
          <cell r="C163" t="str">
            <v>Aceite de turbina</v>
          </cell>
          <cell r="D163">
            <v>362</v>
          </cell>
          <cell r="E163">
            <v>16074</v>
          </cell>
          <cell r="F163" t="str">
            <v>LITRO</v>
          </cell>
        </row>
        <row r="164">
          <cell r="B164">
            <v>15121802</v>
          </cell>
          <cell r="C164" t="str">
            <v>Lubricantes anticorrosivos</v>
          </cell>
          <cell r="D164">
            <v>362</v>
          </cell>
          <cell r="E164">
            <v>12480</v>
          </cell>
          <cell r="F164" t="str">
            <v>FRASCO</v>
          </cell>
        </row>
        <row r="165">
          <cell r="B165">
            <v>15121806</v>
          </cell>
          <cell r="C165" t="str">
            <v>Aceites desoxidantes</v>
          </cell>
          <cell r="D165">
            <v>362</v>
          </cell>
          <cell r="E165">
            <v>15000</v>
          </cell>
          <cell r="F165" t="str">
            <v>LITRO</v>
          </cell>
        </row>
        <row r="166">
          <cell r="B166">
            <v>15121901</v>
          </cell>
          <cell r="C166" t="str">
            <v>Grasa de silicon</v>
          </cell>
          <cell r="D166">
            <v>362</v>
          </cell>
          <cell r="E166">
            <v>120000</v>
          </cell>
          <cell r="F166" t="str">
            <v>Kilogramo</v>
          </cell>
        </row>
        <row r="167">
          <cell r="B167">
            <v>15121902</v>
          </cell>
          <cell r="C167" t="str">
            <v>Grasa</v>
          </cell>
          <cell r="D167">
            <v>362</v>
          </cell>
          <cell r="E167">
            <v>150000</v>
          </cell>
          <cell r="F167" t="str">
            <v>CAJA</v>
          </cell>
        </row>
        <row r="168">
          <cell r="B168">
            <v>20102002</v>
          </cell>
          <cell r="C168" t="str">
            <v>Taladros de larga profundidad de martillo superior</v>
          </cell>
          <cell r="D168">
            <v>531</v>
          </cell>
          <cell r="E168">
            <v>1407600</v>
          </cell>
          <cell r="F168" t="str">
            <v>UNIDAD</v>
          </cell>
        </row>
        <row r="169">
          <cell r="B169">
            <v>20102305</v>
          </cell>
          <cell r="C169" t="str">
            <v>Vehiculos de servicio</v>
          </cell>
          <cell r="D169">
            <v>537</v>
          </cell>
          <cell r="E169">
            <v>173331250</v>
          </cell>
          <cell r="F169" t="str">
            <v>UNIDAD</v>
          </cell>
        </row>
        <row r="170">
          <cell r="B170">
            <v>20111504</v>
          </cell>
          <cell r="C170" t="str">
            <v>Equipo de perforacion de pozos de agua</v>
          </cell>
          <cell r="D170">
            <v>531</v>
          </cell>
          <cell r="E170">
            <v>20000000</v>
          </cell>
          <cell r="F170" t="str">
            <v>UNIDAD</v>
          </cell>
        </row>
        <row r="171">
          <cell r="B171">
            <v>20122107</v>
          </cell>
          <cell r="C171" t="str">
            <v>Armas de fuego de densidad alto de tiro</v>
          </cell>
          <cell r="D171">
            <v>551</v>
          </cell>
          <cell r="E171">
            <v>1700000</v>
          </cell>
          <cell r="F171" t="str">
            <v>UNIDAD</v>
          </cell>
        </row>
        <row r="172">
          <cell r="B172">
            <v>20131301</v>
          </cell>
          <cell r="C172" t="str">
            <v>Cemento a granel de pozo petrolero</v>
          </cell>
          <cell r="D172">
            <v>398</v>
          </cell>
          <cell r="E172">
            <v>23000</v>
          </cell>
          <cell r="F172" t="str">
            <v>Kilogramo</v>
          </cell>
        </row>
        <row r="173">
          <cell r="B173">
            <v>20141011</v>
          </cell>
          <cell r="C173" t="str">
            <v>Adaptador de cabeza de tuberia</v>
          </cell>
          <cell r="D173">
            <v>391</v>
          </cell>
          <cell r="E173">
            <v>2690</v>
          </cell>
          <cell r="F173" t="str">
            <v>UNIDAD</v>
          </cell>
        </row>
        <row r="174">
          <cell r="B174">
            <v>20141501</v>
          </cell>
          <cell r="C174" t="str">
            <v>Bombas electricas de barrenas hacia abajo</v>
          </cell>
          <cell r="D174">
            <v>533</v>
          </cell>
          <cell r="E174">
            <v>3000000</v>
          </cell>
          <cell r="F174" t="str">
            <v>UNIDAD</v>
          </cell>
        </row>
        <row r="175">
          <cell r="B175">
            <v>20142201</v>
          </cell>
          <cell r="C175" t="str">
            <v>Calentadores de linea electrica</v>
          </cell>
          <cell r="D175">
            <v>533</v>
          </cell>
          <cell r="E175">
            <v>17500</v>
          </cell>
          <cell r="F175" t="str">
            <v>UNIDAD</v>
          </cell>
        </row>
        <row r="176">
          <cell r="B176">
            <v>21101513</v>
          </cell>
          <cell r="C176" t="str">
            <v>Discos</v>
          </cell>
          <cell r="D176">
            <v>342</v>
          </cell>
          <cell r="E176">
            <v>15000</v>
          </cell>
          <cell r="F176" t="str">
            <v>TUBO</v>
          </cell>
        </row>
        <row r="177">
          <cell r="B177">
            <v>21101603</v>
          </cell>
          <cell r="C177" t="str">
            <v>Sembradoras de grano</v>
          </cell>
          <cell r="D177">
            <v>532</v>
          </cell>
          <cell r="E177">
            <v>24000000</v>
          </cell>
          <cell r="F177" t="str">
            <v>UNIDAD</v>
          </cell>
        </row>
        <row r="178">
          <cell r="B178">
            <v>21101604</v>
          </cell>
          <cell r="C178" t="str">
            <v>Sembradoras de semillas</v>
          </cell>
          <cell r="D178">
            <v>532</v>
          </cell>
          <cell r="E178">
            <v>2600000</v>
          </cell>
          <cell r="F178" t="str">
            <v>UNIDAD</v>
          </cell>
        </row>
        <row r="179">
          <cell r="B179">
            <v>21101606</v>
          </cell>
          <cell r="C179" t="str">
            <v>Excavadoras de agujeros</v>
          </cell>
          <cell r="D179">
            <v>531</v>
          </cell>
          <cell r="E179">
            <v>8000</v>
          </cell>
          <cell r="F179" t="str">
            <v>UNIDAD</v>
          </cell>
        </row>
        <row r="180">
          <cell r="B180">
            <v>21101607</v>
          </cell>
          <cell r="C180" t="str">
            <v>Remolque de sembradora</v>
          </cell>
          <cell r="D180">
            <v>532</v>
          </cell>
          <cell r="E180">
            <v>150000</v>
          </cell>
          <cell r="F180" t="str">
            <v>UNIDAD</v>
          </cell>
        </row>
        <row r="181">
          <cell r="B181">
            <v>21102003</v>
          </cell>
          <cell r="C181" t="str">
            <v>Clasificadoras de semillas, grano o leguminosas secas</v>
          </cell>
          <cell r="D181">
            <v>532</v>
          </cell>
          <cell r="E181">
            <v>4500</v>
          </cell>
          <cell r="F181" t="str">
            <v>KILO</v>
          </cell>
        </row>
        <row r="182">
          <cell r="B182">
            <v>21102101</v>
          </cell>
          <cell r="C182" t="str">
            <v>Maquinas agricolas de briquetaje o de arrojar</v>
          </cell>
          <cell r="D182">
            <v>532</v>
          </cell>
          <cell r="E182">
            <v>30000000</v>
          </cell>
          <cell r="F182" t="str">
            <v>UNIDAD</v>
          </cell>
        </row>
        <row r="183">
          <cell r="B183">
            <v>22101701</v>
          </cell>
          <cell r="C183" t="str">
            <v>Palas excavadoras</v>
          </cell>
          <cell r="D183">
            <v>531</v>
          </cell>
          <cell r="E183">
            <v>6803475</v>
          </cell>
          <cell r="F183" t="str">
            <v>UNIDAD</v>
          </cell>
        </row>
        <row r="184">
          <cell r="B184">
            <v>22101706</v>
          </cell>
          <cell r="C184" t="str">
            <v>Cucharas de pala</v>
          </cell>
          <cell r="D184">
            <v>531</v>
          </cell>
          <cell r="E184">
            <v>18000</v>
          </cell>
          <cell r="F184" t="str">
            <v>UNIDAD</v>
          </cell>
        </row>
        <row r="185">
          <cell r="B185">
            <v>22101707</v>
          </cell>
          <cell r="C185" t="str">
            <v>Cables de retencion</v>
          </cell>
          <cell r="D185">
            <v>531</v>
          </cell>
          <cell r="E185">
            <v>6000</v>
          </cell>
          <cell r="F185" t="str">
            <v>Par o jueg</v>
          </cell>
        </row>
        <row r="186">
          <cell r="B186">
            <v>22101901</v>
          </cell>
          <cell r="C186" t="str">
            <v>Plantas de hormigon u hormigoneras</v>
          </cell>
          <cell r="D186">
            <v>521</v>
          </cell>
          <cell r="E186">
            <v>1000000</v>
          </cell>
          <cell r="F186" t="str">
            <v>UNIDAD</v>
          </cell>
        </row>
        <row r="187">
          <cell r="B187">
            <v>23101501</v>
          </cell>
          <cell r="C187" t="str">
            <v>Copiadoras</v>
          </cell>
          <cell r="D187">
            <v>533</v>
          </cell>
          <cell r="E187">
            <v>95000000</v>
          </cell>
          <cell r="F187" t="str">
            <v>UNIDAD</v>
          </cell>
        </row>
        <row r="188">
          <cell r="B188">
            <v>23101502</v>
          </cell>
          <cell r="C188" t="str">
            <v>Perforadoras</v>
          </cell>
          <cell r="D188">
            <v>542</v>
          </cell>
          <cell r="E188">
            <v>175560</v>
          </cell>
          <cell r="F188" t="str">
            <v>UNIDAD</v>
          </cell>
        </row>
        <row r="189">
          <cell r="B189">
            <v>23101504</v>
          </cell>
          <cell r="C189" t="str">
            <v>Maquinas dobladoras</v>
          </cell>
          <cell r="D189">
            <v>533</v>
          </cell>
          <cell r="E189">
            <v>2000000</v>
          </cell>
          <cell r="F189" t="str">
            <v>UNIDAD</v>
          </cell>
        </row>
        <row r="190">
          <cell r="B190">
            <v>23101506</v>
          </cell>
          <cell r="C190" t="str">
            <v>Trituradoras</v>
          </cell>
          <cell r="D190">
            <v>533</v>
          </cell>
          <cell r="E190">
            <v>460000000</v>
          </cell>
          <cell r="F190" t="str">
            <v>UNIDAD</v>
          </cell>
        </row>
        <row r="191">
          <cell r="B191">
            <v>23101508</v>
          </cell>
          <cell r="C191" t="str">
            <v>Cortadoras</v>
          </cell>
          <cell r="D191">
            <v>533</v>
          </cell>
          <cell r="E191">
            <v>450000</v>
          </cell>
          <cell r="F191" t="str">
            <v>UNIDAD</v>
          </cell>
        </row>
        <row r="192">
          <cell r="B192">
            <v>23101509</v>
          </cell>
          <cell r="C192" t="str">
            <v>Lijadoras</v>
          </cell>
          <cell r="D192">
            <v>533</v>
          </cell>
          <cell r="E192">
            <v>5900</v>
          </cell>
          <cell r="F192" t="str">
            <v>UNIDAD</v>
          </cell>
        </row>
        <row r="193">
          <cell r="B193">
            <v>23101510</v>
          </cell>
          <cell r="C193" t="str">
            <v>Pulidoras</v>
          </cell>
          <cell r="D193">
            <v>533</v>
          </cell>
          <cell r="E193">
            <v>8470</v>
          </cell>
          <cell r="F193" t="str">
            <v>UNIDAD</v>
          </cell>
        </row>
        <row r="194">
          <cell r="B194">
            <v>23101515</v>
          </cell>
          <cell r="C194" t="str">
            <v>Grabadoras</v>
          </cell>
          <cell r="D194">
            <v>533</v>
          </cell>
          <cell r="E194">
            <v>2500000</v>
          </cell>
          <cell r="F194" t="str">
            <v>UNIDAD</v>
          </cell>
        </row>
        <row r="195">
          <cell r="B195">
            <v>23101521</v>
          </cell>
          <cell r="C195" t="str">
            <v>Maquina de descarga de electrodo de catodo de alambre</v>
          </cell>
          <cell r="D195">
            <v>533</v>
          </cell>
          <cell r="E195">
            <v>20000000</v>
          </cell>
          <cell r="F195" t="str">
            <v>UNIDAD</v>
          </cell>
        </row>
        <row r="196">
          <cell r="B196">
            <v>23111502</v>
          </cell>
          <cell r="C196" t="str">
            <v>Maquinaria para destilacion de crudo</v>
          </cell>
          <cell r="D196">
            <v>533</v>
          </cell>
          <cell r="E196">
            <v>750000</v>
          </cell>
          <cell r="F196" t="str">
            <v>UNIDAD</v>
          </cell>
        </row>
        <row r="197">
          <cell r="B197">
            <v>23121603</v>
          </cell>
          <cell r="C197" t="str">
            <v>Maquinas de hacer ojales</v>
          </cell>
          <cell r="D197">
            <v>533</v>
          </cell>
          <cell r="E197">
            <v>6000</v>
          </cell>
          <cell r="F197" t="str">
            <v>UNIDAD</v>
          </cell>
        </row>
        <row r="198">
          <cell r="B198">
            <v>23121614</v>
          </cell>
          <cell r="C198" t="str">
            <v>Maquinas de coser</v>
          </cell>
          <cell r="D198">
            <v>533</v>
          </cell>
          <cell r="E198">
            <v>7000000</v>
          </cell>
          <cell r="F198" t="str">
            <v>UNIDAD</v>
          </cell>
        </row>
        <row r="199">
          <cell r="B199">
            <v>23131503</v>
          </cell>
          <cell r="C199" t="str">
            <v>Ruedas de esmerilado</v>
          </cell>
          <cell r="D199">
            <v>533</v>
          </cell>
          <cell r="E199">
            <v>55000</v>
          </cell>
          <cell r="F199" t="str">
            <v>UNIDAD</v>
          </cell>
        </row>
        <row r="200">
          <cell r="B200">
            <v>23131511</v>
          </cell>
          <cell r="C200" t="str">
            <v>Cabezales de inyeccion</v>
          </cell>
          <cell r="D200">
            <v>533</v>
          </cell>
          <cell r="E200">
            <v>625000</v>
          </cell>
          <cell r="F200" t="str">
            <v>UNIDAD</v>
          </cell>
        </row>
        <row r="201">
          <cell r="B201">
            <v>23131514</v>
          </cell>
          <cell r="C201" t="str">
            <v>Piedras montadas</v>
          </cell>
          <cell r="D201">
            <v>398</v>
          </cell>
          <cell r="E201">
            <v>50000</v>
          </cell>
          <cell r="F201" t="str">
            <v>M2</v>
          </cell>
        </row>
        <row r="202">
          <cell r="B202">
            <v>23131601</v>
          </cell>
          <cell r="C202" t="str">
            <v>Accesorios de facetaje</v>
          </cell>
          <cell r="D202">
            <v>346</v>
          </cell>
          <cell r="E202">
            <v>500000</v>
          </cell>
          <cell r="F202" t="str">
            <v>Unidad (Nr</v>
          </cell>
        </row>
        <row r="203">
          <cell r="B203">
            <v>23151606</v>
          </cell>
          <cell r="C203" t="str">
            <v>Maquinas moldeadoras de cemento o ceramica o vidrio o similar</v>
          </cell>
          <cell r="D203">
            <v>533</v>
          </cell>
          <cell r="E203">
            <v>57500000</v>
          </cell>
          <cell r="F203" t="str">
            <v>UNIDAD</v>
          </cell>
        </row>
        <row r="204">
          <cell r="B204">
            <v>23151607</v>
          </cell>
          <cell r="C204" t="str">
            <v>Prensas</v>
          </cell>
          <cell r="D204">
            <v>533</v>
          </cell>
          <cell r="E204">
            <v>20100</v>
          </cell>
          <cell r="F204" t="str">
            <v>UNIDAD</v>
          </cell>
        </row>
        <row r="205">
          <cell r="B205">
            <v>23151702</v>
          </cell>
          <cell r="C205" t="str">
            <v>Equipo de medicion de lentes</v>
          </cell>
          <cell r="D205">
            <v>533</v>
          </cell>
          <cell r="E205">
            <v>210000000</v>
          </cell>
          <cell r="F205" t="str">
            <v>UNIDAD</v>
          </cell>
        </row>
        <row r="206">
          <cell r="B206">
            <v>23151805</v>
          </cell>
          <cell r="C206" t="str">
            <v>Maquinas dosificadoras de barrena para llenado o cerrado hermetico</v>
          </cell>
          <cell r="D206">
            <v>535</v>
          </cell>
          <cell r="E206">
            <v>15000000</v>
          </cell>
          <cell r="F206" t="str">
            <v>UNIDAD</v>
          </cell>
        </row>
        <row r="207">
          <cell r="B207">
            <v>23151812</v>
          </cell>
          <cell r="C207" t="str">
            <v>Contadores de tabletas</v>
          </cell>
          <cell r="D207">
            <v>535</v>
          </cell>
          <cell r="E207">
            <v>528000</v>
          </cell>
          <cell r="F207" t="str">
            <v>UNIDAD</v>
          </cell>
        </row>
        <row r="208">
          <cell r="B208">
            <v>23151901</v>
          </cell>
          <cell r="C208" t="str">
            <v>Cortadores</v>
          </cell>
          <cell r="D208">
            <v>533</v>
          </cell>
          <cell r="E208">
            <v>300000</v>
          </cell>
          <cell r="F208" t="str">
            <v>UNIDAD</v>
          </cell>
        </row>
        <row r="209">
          <cell r="B209">
            <v>23151904</v>
          </cell>
          <cell r="C209" t="str">
            <v>Bobinadoras</v>
          </cell>
          <cell r="D209">
            <v>533</v>
          </cell>
          <cell r="E209">
            <v>333720000</v>
          </cell>
          <cell r="F209" t="str">
            <v>UNIDAD</v>
          </cell>
        </row>
        <row r="210">
          <cell r="B210">
            <v>23153016</v>
          </cell>
          <cell r="C210" t="str">
            <v>Utensilio de embrague</v>
          </cell>
          <cell r="D210">
            <v>533</v>
          </cell>
          <cell r="E210">
            <v>39930</v>
          </cell>
          <cell r="F210" t="str">
            <v>UNIDAD</v>
          </cell>
        </row>
        <row r="211">
          <cell r="B211">
            <v>23153022</v>
          </cell>
          <cell r="C211" t="str">
            <v>Alimentador mecanico</v>
          </cell>
          <cell r="D211">
            <v>533</v>
          </cell>
          <cell r="E211">
            <v>50000</v>
          </cell>
          <cell r="F211" t="str">
            <v>UNIDAD</v>
          </cell>
        </row>
        <row r="212">
          <cell r="B212">
            <v>23153025</v>
          </cell>
          <cell r="C212" t="str">
            <v>Pinza mecanica</v>
          </cell>
          <cell r="D212">
            <v>533</v>
          </cell>
          <cell r="E212">
            <v>2866667</v>
          </cell>
          <cell r="F212" t="str">
            <v>UNIDAD</v>
          </cell>
        </row>
        <row r="213">
          <cell r="B213">
            <v>23153027</v>
          </cell>
          <cell r="C213" t="str">
            <v>Conjunto de mordaza</v>
          </cell>
          <cell r="D213">
            <v>533</v>
          </cell>
          <cell r="E213">
            <v>50000000</v>
          </cell>
          <cell r="F213" t="str">
            <v>UNIDAD</v>
          </cell>
        </row>
        <row r="214">
          <cell r="B214">
            <v>23153036</v>
          </cell>
          <cell r="C214" t="str">
            <v>Placas de cerrojo</v>
          </cell>
          <cell r="D214">
            <v>533</v>
          </cell>
          <cell r="E214">
            <v>3000</v>
          </cell>
          <cell r="F214" t="str">
            <v>CAJA</v>
          </cell>
        </row>
        <row r="215">
          <cell r="B215">
            <v>23153137</v>
          </cell>
          <cell r="C215" t="str">
            <v>Cubiertas guardapolvos de maquina</v>
          </cell>
          <cell r="D215">
            <v>533</v>
          </cell>
          <cell r="E215">
            <v>2000</v>
          </cell>
          <cell r="F215" t="str">
            <v>Unidad (Nr</v>
          </cell>
        </row>
        <row r="216">
          <cell r="B216">
            <v>23153140</v>
          </cell>
          <cell r="C216" t="str">
            <v>Brazos articulados</v>
          </cell>
          <cell r="D216">
            <v>533</v>
          </cell>
          <cell r="E216">
            <v>80000</v>
          </cell>
          <cell r="F216" t="str">
            <v>Unidad (Nr</v>
          </cell>
        </row>
        <row r="217">
          <cell r="B217">
            <v>23153313</v>
          </cell>
          <cell r="C217" t="str">
            <v>Cuchillas o conjuntos de cuchillas de maquinaria</v>
          </cell>
          <cell r="D217">
            <v>533</v>
          </cell>
          <cell r="E217">
            <v>20000</v>
          </cell>
          <cell r="F217" t="str">
            <v>UNIDAD</v>
          </cell>
        </row>
        <row r="218">
          <cell r="B218">
            <v>23161503</v>
          </cell>
          <cell r="C218" t="str">
            <v>Horno de secado del nucleo</v>
          </cell>
          <cell r="D218">
            <v>533</v>
          </cell>
          <cell r="E218">
            <v>3000000</v>
          </cell>
          <cell r="F218" t="str">
            <v>UNIDAD</v>
          </cell>
        </row>
        <row r="219">
          <cell r="B219">
            <v>23171507</v>
          </cell>
          <cell r="C219" t="str">
            <v>Soldadores o pistolas para sueldas</v>
          </cell>
          <cell r="D219">
            <v>394</v>
          </cell>
          <cell r="E219">
            <v>1200000</v>
          </cell>
          <cell r="F219" t="str">
            <v>UNIDAD</v>
          </cell>
        </row>
        <row r="220">
          <cell r="B220">
            <v>23171508</v>
          </cell>
          <cell r="C220" t="str">
            <v>Maquinas de soldar</v>
          </cell>
          <cell r="D220">
            <v>533</v>
          </cell>
          <cell r="E220">
            <v>4700000</v>
          </cell>
          <cell r="F220" t="str">
            <v>UNIDAD</v>
          </cell>
        </row>
        <row r="221">
          <cell r="B221">
            <v>23171509</v>
          </cell>
          <cell r="C221" t="str">
            <v>Soldadura</v>
          </cell>
          <cell r="D221">
            <v>394</v>
          </cell>
          <cell r="E221">
            <v>2500000</v>
          </cell>
          <cell r="F221" t="str">
            <v>Unidad (Nr</v>
          </cell>
        </row>
        <row r="222">
          <cell r="B222">
            <v>23171510</v>
          </cell>
          <cell r="C222" t="str">
            <v>Alambre para soldar o estano</v>
          </cell>
          <cell r="D222">
            <v>394</v>
          </cell>
          <cell r="E222">
            <v>3000</v>
          </cell>
          <cell r="F222" t="str">
            <v>UNIDAD</v>
          </cell>
        </row>
        <row r="223">
          <cell r="B223">
            <v>23171511</v>
          </cell>
          <cell r="C223" t="str">
            <v>Herramientas de soldadura</v>
          </cell>
          <cell r="D223">
            <v>394</v>
          </cell>
          <cell r="E223">
            <v>450000</v>
          </cell>
          <cell r="F223" t="str">
            <v>UNIDAD</v>
          </cell>
        </row>
        <row r="224">
          <cell r="B224">
            <v>23171512</v>
          </cell>
          <cell r="C224" t="str">
            <v>Varillas soldadoras</v>
          </cell>
          <cell r="D224">
            <v>394</v>
          </cell>
          <cell r="E224">
            <v>12100</v>
          </cell>
          <cell r="F224" t="str">
            <v>UNIDAD</v>
          </cell>
        </row>
        <row r="225">
          <cell r="B225">
            <v>23171515</v>
          </cell>
          <cell r="C225" t="str">
            <v>Electrodos para soldar</v>
          </cell>
          <cell r="D225">
            <v>533</v>
          </cell>
          <cell r="E225">
            <v>8500</v>
          </cell>
          <cell r="F225" t="str">
            <v>KILO</v>
          </cell>
        </row>
        <row r="226">
          <cell r="B226">
            <v>23171517</v>
          </cell>
          <cell r="C226" t="str">
            <v>Sopletes</v>
          </cell>
          <cell r="D226">
            <v>394</v>
          </cell>
          <cell r="E226">
            <v>250000</v>
          </cell>
          <cell r="F226" t="str">
            <v>Unidad (Nr</v>
          </cell>
        </row>
        <row r="227">
          <cell r="B227">
            <v>23171525</v>
          </cell>
          <cell r="C227" t="str">
            <v>Aditivos soldantes</v>
          </cell>
          <cell r="D227">
            <v>362</v>
          </cell>
          <cell r="E227">
            <v>30000</v>
          </cell>
          <cell r="F227" t="str">
            <v>UNIDAD</v>
          </cell>
        </row>
        <row r="228">
          <cell r="B228">
            <v>23171603</v>
          </cell>
          <cell r="C228" t="str">
            <v>Cortadores de canerias o tubos</v>
          </cell>
          <cell r="D228">
            <v>533</v>
          </cell>
          <cell r="E228">
            <v>8000</v>
          </cell>
          <cell r="F228" t="str">
            <v>UNIDAD</v>
          </cell>
        </row>
        <row r="229">
          <cell r="B229">
            <v>23171610</v>
          </cell>
          <cell r="C229" t="str">
            <v>Escariadores</v>
          </cell>
          <cell r="D229">
            <v>533</v>
          </cell>
          <cell r="E229">
            <v>5000000</v>
          </cell>
          <cell r="F229" t="str">
            <v>Gruesa</v>
          </cell>
        </row>
        <row r="230">
          <cell r="B230">
            <v>23171707</v>
          </cell>
          <cell r="C230" t="str">
            <v>Acabadores de terminales de tubos</v>
          </cell>
          <cell r="D230">
            <v>533</v>
          </cell>
          <cell r="E230">
            <v>4250</v>
          </cell>
          <cell r="F230" t="str">
            <v>UNIDAD</v>
          </cell>
        </row>
        <row r="231">
          <cell r="B231">
            <v>23171901</v>
          </cell>
          <cell r="C231" t="str">
            <v>Artefactos de Retencion</v>
          </cell>
          <cell r="D231">
            <v>533</v>
          </cell>
          <cell r="E231">
            <v>135000</v>
          </cell>
          <cell r="F231" t="str">
            <v>Unidad (Nr</v>
          </cell>
        </row>
        <row r="232">
          <cell r="B232">
            <v>23171902</v>
          </cell>
          <cell r="C232" t="str">
            <v>Dispositivos de inspeccion o medicion</v>
          </cell>
          <cell r="D232">
            <v>533</v>
          </cell>
          <cell r="E232">
            <v>1500000</v>
          </cell>
          <cell r="F232" t="str">
            <v>Unidad (Nr</v>
          </cell>
        </row>
        <row r="233">
          <cell r="B233">
            <v>23181502</v>
          </cell>
          <cell r="C233" t="str">
            <v>Maquinaria de molido</v>
          </cell>
          <cell r="D233">
            <v>533</v>
          </cell>
          <cell r="E233">
            <v>100000</v>
          </cell>
          <cell r="F233" t="str">
            <v>UNIDAD</v>
          </cell>
        </row>
        <row r="234">
          <cell r="B234">
            <v>23181506</v>
          </cell>
          <cell r="C234" t="str">
            <v>Maquinaria de lavado</v>
          </cell>
          <cell r="D234">
            <v>533</v>
          </cell>
          <cell r="E234">
            <v>20000000</v>
          </cell>
          <cell r="F234" t="str">
            <v>UNIDAD</v>
          </cell>
        </row>
        <row r="235">
          <cell r="B235">
            <v>23181604</v>
          </cell>
          <cell r="C235" t="str">
            <v>Maquinaria para cortar</v>
          </cell>
          <cell r="D235">
            <v>533</v>
          </cell>
          <cell r="E235">
            <v>1500000</v>
          </cell>
          <cell r="F235" t="str">
            <v>UNIDAD</v>
          </cell>
        </row>
        <row r="236">
          <cell r="B236">
            <v>23201202</v>
          </cell>
          <cell r="C236" t="str">
            <v>Secadores de aire</v>
          </cell>
          <cell r="D236">
            <v>533</v>
          </cell>
          <cell r="E236">
            <v>136363636</v>
          </cell>
          <cell r="F236" t="str">
            <v>UNIDAD</v>
          </cell>
        </row>
        <row r="237">
          <cell r="B237">
            <v>23231602</v>
          </cell>
          <cell r="C237" t="str">
            <v>Rodillo de terminacion</v>
          </cell>
          <cell r="D237">
            <v>533</v>
          </cell>
          <cell r="E237">
            <v>1000</v>
          </cell>
          <cell r="F237" t="str">
            <v>UNIDAD</v>
          </cell>
        </row>
        <row r="238">
          <cell r="B238">
            <v>23231902</v>
          </cell>
          <cell r="C238" t="str">
            <v>Placa trasera</v>
          </cell>
          <cell r="D238">
            <v>533</v>
          </cell>
          <cell r="E238">
            <v>42350</v>
          </cell>
          <cell r="F238" t="str">
            <v>JUEGO</v>
          </cell>
        </row>
        <row r="239">
          <cell r="B239">
            <v>24101602</v>
          </cell>
          <cell r="C239" t="str">
            <v>Montacargas</v>
          </cell>
          <cell r="D239">
            <v>533</v>
          </cell>
          <cell r="E239">
            <v>80000000</v>
          </cell>
          <cell r="F239" t="str">
            <v>UNIDAD</v>
          </cell>
        </row>
        <row r="240">
          <cell r="B240">
            <v>24101603</v>
          </cell>
          <cell r="C240" t="str">
            <v>Horquillas elevadoras</v>
          </cell>
          <cell r="D240">
            <v>533</v>
          </cell>
          <cell r="E240">
            <v>5000</v>
          </cell>
          <cell r="F240" t="str">
            <v>UNIDAD</v>
          </cell>
        </row>
        <row r="241">
          <cell r="B241">
            <v>24101611</v>
          </cell>
          <cell r="C241" t="str">
            <v>Eslingas</v>
          </cell>
          <cell r="D241">
            <v>533</v>
          </cell>
          <cell r="E241">
            <v>139421</v>
          </cell>
          <cell r="F241" t="str">
            <v>UNIDAD</v>
          </cell>
        </row>
        <row r="242">
          <cell r="B242">
            <v>24101612</v>
          </cell>
          <cell r="C242" t="str">
            <v>Gatos</v>
          </cell>
          <cell r="D242">
            <v>533</v>
          </cell>
          <cell r="E242">
            <v>1400000</v>
          </cell>
          <cell r="F242" t="str">
            <v>UNIDAD</v>
          </cell>
        </row>
        <row r="243">
          <cell r="B243">
            <v>24101622</v>
          </cell>
          <cell r="C243" t="str">
            <v>Gruas sobre cadenas</v>
          </cell>
          <cell r="D243">
            <v>533</v>
          </cell>
          <cell r="E243">
            <v>14250000</v>
          </cell>
          <cell r="F243" t="str">
            <v>UNIDAD</v>
          </cell>
        </row>
        <row r="244">
          <cell r="B244">
            <v>24101623</v>
          </cell>
          <cell r="C244" t="str">
            <v>Gruas torre</v>
          </cell>
          <cell r="D244">
            <v>533</v>
          </cell>
          <cell r="E244">
            <v>18000000</v>
          </cell>
          <cell r="F244" t="str">
            <v>UNIDAD</v>
          </cell>
        </row>
        <row r="245">
          <cell r="B245">
            <v>24101624</v>
          </cell>
          <cell r="C245" t="str">
            <v>Gruas hidraulicas sobre camion</v>
          </cell>
          <cell r="D245">
            <v>533</v>
          </cell>
          <cell r="E245">
            <v>6000000</v>
          </cell>
          <cell r="F245" t="str">
            <v>UNIDAD</v>
          </cell>
        </row>
        <row r="246">
          <cell r="B246">
            <v>24101712</v>
          </cell>
          <cell r="C246" t="str">
            <v>Cintas transportadoras</v>
          </cell>
          <cell r="D246">
            <v>391</v>
          </cell>
          <cell r="E246">
            <v>4170381</v>
          </cell>
          <cell r="F246" t="str">
            <v>UNIDAD</v>
          </cell>
        </row>
        <row r="247">
          <cell r="B247">
            <v>24102006</v>
          </cell>
          <cell r="C247" t="str">
            <v>Bancos de trabajo</v>
          </cell>
          <cell r="D247">
            <v>541</v>
          </cell>
          <cell r="E247">
            <v>594000</v>
          </cell>
          <cell r="F247" t="str">
            <v>UNIDAD</v>
          </cell>
        </row>
        <row r="248">
          <cell r="B248">
            <v>24111501</v>
          </cell>
          <cell r="C248" t="str">
            <v>Bolsas de lona</v>
          </cell>
          <cell r="D248">
            <v>323</v>
          </cell>
          <cell r="E248">
            <v>3500</v>
          </cell>
          <cell r="F248" t="str">
            <v>UNIDAD</v>
          </cell>
        </row>
        <row r="249">
          <cell r="B249">
            <v>24111502</v>
          </cell>
          <cell r="C249" t="str">
            <v>Bolsas de papel</v>
          </cell>
          <cell r="D249">
            <v>334</v>
          </cell>
          <cell r="E249">
            <v>2500</v>
          </cell>
          <cell r="F249" t="str">
            <v>UNIDAD</v>
          </cell>
        </row>
        <row r="250">
          <cell r="B250">
            <v>24111503</v>
          </cell>
          <cell r="C250" t="str">
            <v>Bolsas de plastico</v>
          </cell>
          <cell r="D250">
            <v>396</v>
          </cell>
          <cell r="E250">
            <v>30000</v>
          </cell>
          <cell r="F250" t="str">
            <v>PAQUETE</v>
          </cell>
        </row>
        <row r="251">
          <cell r="B251">
            <v>24111802</v>
          </cell>
          <cell r="C251" t="str">
            <v>Tanques o botellas de aire o gas</v>
          </cell>
          <cell r="D251">
            <v>533</v>
          </cell>
          <cell r="E251">
            <v>215249</v>
          </cell>
          <cell r="F251" t="str">
            <v>METRO</v>
          </cell>
        </row>
        <row r="252">
          <cell r="B252">
            <v>24112005</v>
          </cell>
          <cell r="C252" t="str">
            <v>Cestas metalicas</v>
          </cell>
          <cell r="D252">
            <v>397</v>
          </cell>
          <cell r="E252">
            <v>28000</v>
          </cell>
          <cell r="F252" t="str">
            <v>UNIDAD</v>
          </cell>
        </row>
        <row r="253">
          <cell r="B253">
            <v>24112108</v>
          </cell>
          <cell r="C253" t="str">
            <v>Tambores metalicos</v>
          </cell>
          <cell r="D253">
            <v>533</v>
          </cell>
          <cell r="E253">
            <v>260000</v>
          </cell>
          <cell r="F253" t="str">
            <v>UNIDAD</v>
          </cell>
        </row>
        <row r="254">
          <cell r="B254">
            <v>24112207</v>
          </cell>
          <cell r="C254" t="str">
            <v>Bidones no metalicos para liquido flamable</v>
          </cell>
          <cell r="D254">
            <v>533</v>
          </cell>
          <cell r="E254">
            <v>51000</v>
          </cell>
          <cell r="F254" t="str">
            <v>UNIDAD</v>
          </cell>
        </row>
        <row r="255">
          <cell r="B255">
            <v>24121802</v>
          </cell>
          <cell r="C255" t="str">
            <v>Latas de pintura o barniz</v>
          </cell>
          <cell r="D255">
            <v>355</v>
          </cell>
          <cell r="E255">
            <v>10000</v>
          </cell>
          <cell r="F255" t="str">
            <v>LITRO</v>
          </cell>
        </row>
        <row r="256">
          <cell r="B256">
            <v>24131503</v>
          </cell>
          <cell r="C256" t="str">
            <v>Camaras frigorificas</v>
          </cell>
          <cell r="D256">
            <v>533</v>
          </cell>
          <cell r="E256">
            <v>9240000</v>
          </cell>
          <cell r="F256" t="str">
            <v>UNIDAD</v>
          </cell>
        </row>
        <row r="257">
          <cell r="B257">
            <v>24131603</v>
          </cell>
          <cell r="C257" t="str">
            <v>Congeladores a bajas temperaturas</v>
          </cell>
          <cell r="D257">
            <v>541</v>
          </cell>
          <cell r="E257">
            <v>150000</v>
          </cell>
          <cell r="F257" t="str">
            <v>UNIDAD</v>
          </cell>
        </row>
        <row r="258">
          <cell r="B258">
            <v>24141607</v>
          </cell>
          <cell r="C258" t="str">
            <v>Separadores de carton</v>
          </cell>
          <cell r="D258">
            <v>339</v>
          </cell>
          <cell r="E258">
            <v>2000</v>
          </cell>
          <cell r="F258" t="str">
            <v>PAQUETE</v>
          </cell>
        </row>
        <row r="259">
          <cell r="B259">
            <v>25101503</v>
          </cell>
          <cell r="C259" t="str">
            <v>Automoviles</v>
          </cell>
          <cell r="D259">
            <v>537</v>
          </cell>
          <cell r="E259">
            <v>120000000</v>
          </cell>
          <cell r="F259" t="str">
            <v>UNIDAD</v>
          </cell>
        </row>
        <row r="260">
          <cell r="B260">
            <v>25101602</v>
          </cell>
          <cell r="C260" t="str">
            <v>Camiones de remolque</v>
          </cell>
          <cell r="D260">
            <v>537</v>
          </cell>
          <cell r="E260">
            <v>250000000</v>
          </cell>
          <cell r="F260" t="str">
            <v>UNIDAD</v>
          </cell>
        </row>
        <row r="261">
          <cell r="B261">
            <v>25101604</v>
          </cell>
          <cell r="C261" t="str">
            <v>Camiones de reparto</v>
          </cell>
          <cell r="D261">
            <v>537</v>
          </cell>
          <cell r="E261">
            <v>236666667</v>
          </cell>
          <cell r="F261" t="str">
            <v>UNIDAD</v>
          </cell>
        </row>
        <row r="262">
          <cell r="B262">
            <v>25101611</v>
          </cell>
          <cell r="C262" t="str">
            <v>Camiones de transporte</v>
          </cell>
          <cell r="D262">
            <v>537</v>
          </cell>
          <cell r="E262">
            <v>210000000</v>
          </cell>
          <cell r="F262" t="str">
            <v>UNIDAD</v>
          </cell>
        </row>
        <row r="263">
          <cell r="B263">
            <v>25101801</v>
          </cell>
          <cell r="C263" t="str">
            <v>Motocicletas</v>
          </cell>
          <cell r="D263">
            <v>537</v>
          </cell>
          <cell r="E263">
            <v>20125000</v>
          </cell>
          <cell r="F263" t="str">
            <v>UNIDAD</v>
          </cell>
        </row>
        <row r="264">
          <cell r="B264">
            <v>25101901</v>
          </cell>
          <cell r="C264" t="str">
            <v>Tractores agricolas</v>
          </cell>
          <cell r="D264">
            <v>537</v>
          </cell>
          <cell r="E264">
            <v>95000</v>
          </cell>
          <cell r="F264" t="str">
            <v>UNIDAD</v>
          </cell>
        </row>
        <row r="265">
          <cell r="B265">
            <v>25101908</v>
          </cell>
          <cell r="C265" t="str">
            <v>Vehiculos Quad</v>
          </cell>
          <cell r="D265">
            <v>537</v>
          </cell>
          <cell r="E265">
            <v>233406360</v>
          </cell>
          <cell r="F265" t="str">
            <v>Unidad (Nr</v>
          </cell>
        </row>
        <row r="266">
          <cell r="B266">
            <v>25102001</v>
          </cell>
          <cell r="C266" t="str">
            <v>Tanques</v>
          </cell>
          <cell r="D266">
            <v>551</v>
          </cell>
          <cell r="E266">
            <v>2200000</v>
          </cell>
          <cell r="F266" t="str">
            <v>UNIDAD</v>
          </cell>
        </row>
        <row r="267">
          <cell r="B267">
            <v>25111507</v>
          </cell>
          <cell r="C267" t="str">
            <v>Lanchas</v>
          </cell>
          <cell r="D267">
            <v>537</v>
          </cell>
          <cell r="E267">
            <v>11075000</v>
          </cell>
          <cell r="F267" t="str">
            <v>UNIDAD</v>
          </cell>
        </row>
        <row r="268">
          <cell r="B268">
            <v>25111601</v>
          </cell>
          <cell r="C268" t="str">
            <v>Botes y balsas salvavidas</v>
          </cell>
          <cell r="D268">
            <v>537</v>
          </cell>
          <cell r="E268">
            <v>7000000</v>
          </cell>
          <cell r="F268" t="str">
            <v>UNIDAD</v>
          </cell>
        </row>
        <row r="269">
          <cell r="B269">
            <v>25111709</v>
          </cell>
          <cell r="C269" t="str">
            <v>Destructores</v>
          </cell>
          <cell r="D269">
            <v>551</v>
          </cell>
          <cell r="E269">
            <v>3000000</v>
          </cell>
          <cell r="F269" t="str">
            <v>UNIDAD</v>
          </cell>
        </row>
        <row r="270">
          <cell r="B270">
            <v>25111903</v>
          </cell>
          <cell r="C270" t="str">
            <v>Velas</v>
          </cell>
          <cell r="D270">
            <v>537</v>
          </cell>
          <cell r="E270">
            <v>8000</v>
          </cell>
          <cell r="F270" t="str">
            <v>PAQUETE</v>
          </cell>
        </row>
        <row r="271">
          <cell r="B271">
            <v>25111922</v>
          </cell>
          <cell r="C271" t="str">
            <v>Cabos de amarre</v>
          </cell>
          <cell r="D271">
            <v>537</v>
          </cell>
          <cell r="E271">
            <v>60000</v>
          </cell>
          <cell r="F271" t="str">
            <v>UNIDAD</v>
          </cell>
        </row>
        <row r="272">
          <cell r="B272">
            <v>25131603</v>
          </cell>
          <cell r="C272" t="str">
            <v>Helicopteros agricolas</v>
          </cell>
          <cell r="D272">
            <v>537</v>
          </cell>
          <cell r="E272">
            <v>9000000</v>
          </cell>
          <cell r="F272" t="str">
            <v>Evento</v>
          </cell>
        </row>
        <row r="273">
          <cell r="B273">
            <v>25151701</v>
          </cell>
          <cell r="C273" t="str">
            <v>Satelites de comunicacion</v>
          </cell>
          <cell r="D273">
            <v>536</v>
          </cell>
          <cell r="E273">
            <v>500000</v>
          </cell>
          <cell r="F273" t="str">
            <v>JUEGO</v>
          </cell>
        </row>
        <row r="274">
          <cell r="B274">
            <v>25171507</v>
          </cell>
          <cell r="C274" t="str">
            <v>Cuchillas limpiadoras</v>
          </cell>
          <cell r="D274">
            <v>537</v>
          </cell>
          <cell r="E274">
            <v>66550</v>
          </cell>
          <cell r="F274" t="str">
            <v>UNIDAD</v>
          </cell>
        </row>
        <row r="275">
          <cell r="B275">
            <v>25171705</v>
          </cell>
          <cell r="C275" t="str">
            <v>Rotores</v>
          </cell>
          <cell r="D275">
            <v>537</v>
          </cell>
          <cell r="E275">
            <v>30000</v>
          </cell>
          <cell r="F275" t="str">
            <v>UNIDAD</v>
          </cell>
        </row>
        <row r="276">
          <cell r="B276">
            <v>25171707</v>
          </cell>
          <cell r="C276" t="str">
            <v>Freno de tambor</v>
          </cell>
          <cell r="D276">
            <v>537</v>
          </cell>
          <cell r="E276">
            <v>120000</v>
          </cell>
          <cell r="F276" t="str">
            <v>JUEGO</v>
          </cell>
        </row>
        <row r="277">
          <cell r="B277">
            <v>25171711</v>
          </cell>
          <cell r="C277" t="str">
            <v>Cilindros esclavos</v>
          </cell>
          <cell r="D277">
            <v>537</v>
          </cell>
          <cell r="E277">
            <v>184500</v>
          </cell>
          <cell r="F277" t="str">
            <v>UNIDAD</v>
          </cell>
        </row>
        <row r="278">
          <cell r="B278">
            <v>25171712</v>
          </cell>
          <cell r="C278" t="str">
            <v>Patines de freno de tambor</v>
          </cell>
          <cell r="D278">
            <v>537</v>
          </cell>
          <cell r="E278">
            <v>150000</v>
          </cell>
          <cell r="F278" t="str">
            <v>UNIDAD</v>
          </cell>
        </row>
        <row r="279">
          <cell r="B279">
            <v>25171714</v>
          </cell>
          <cell r="C279" t="str">
            <v>Tambor de freno</v>
          </cell>
          <cell r="D279">
            <v>537</v>
          </cell>
          <cell r="E279">
            <v>800000</v>
          </cell>
          <cell r="F279" t="str">
            <v>JUEGO</v>
          </cell>
        </row>
        <row r="280">
          <cell r="B280">
            <v>25171716</v>
          </cell>
          <cell r="C280" t="str">
            <v>Lineas de freno</v>
          </cell>
          <cell r="D280">
            <v>537</v>
          </cell>
          <cell r="E280">
            <v>460000</v>
          </cell>
          <cell r="F280" t="str">
            <v>UNIDAD</v>
          </cell>
        </row>
        <row r="281">
          <cell r="B281">
            <v>25171718</v>
          </cell>
          <cell r="C281" t="str">
            <v>Kits de reparacion de frenos</v>
          </cell>
          <cell r="D281">
            <v>537</v>
          </cell>
          <cell r="E281">
            <v>180000</v>
          </cell>
          <cell r="F281" t="str">
            <v>JUEGO</v>
          </cell>
        </row>
        <row r="282">
          <cell r="B282">
            <v>25171901</v>
          </cell>
          <cell r="C282" t="str">
            <v>Llantas y ruedas para automoviles</v>
          </cell>
          <cell r="D282">
            <v>537</v>
          </cell>
          <cell r="E282">
            <v>556600</v>
          </cell>
          <cell r="F282" t="str">
            <v>UNIDAD</v>
          </cell>
        </row>
        <row r="283">
          <cell r="B283">
            <v>25172003</v>
          </cell>
          <cell r="C283" t="str">
            <v>Amortiguadores para camiones</v>
          </cell>
          <cell r="D283">
            <v>537</v>
          </cell>
          <cell r="E283">
            <v>900000</v>
          </cell>
          <cell r="F283" t="str">
            <v>PAR</v>
          </cell>
        </row>
        <row r="284">
          <cell r="B284">
            <v>25172004</v>
          </cell>
          <cell r="C284" t="str">
            <v>Amortiguadores para automoviles</v>
          </cell>
          <cell r="D284">
            <v>537</v>
          </cell>
          <cell r="E284">
            <v>362000</v>
          </cell>
          <cell r="F284" t="str">
            <v>PAR</v>
          </cell>
        </row>
        <row r="285">
          <cell r="B285">
            <v>25172007</v>
          </cell>
          <cell r="C285" t="str">
            <v>Puntales</v>
          </cell>
          <cell r="D285">
            <v>346</v>
          </cell>
          <cell r="E285">
            <v>18500</v>
          </cell>
          <cell r="F285" t="str">
            <v>UNIDAD</v>
          </cell>
        </row>
        <row r="286">
          <cell r="B286">
            <v>25172009</v>
          </cell>
          <cell r="C286" t="str">
            <v>Buje de automotor</v>
          </cell>
          <cell r="D286">
            <v>537</v>
          </cell>
          <cell r="E286">
            <v>45000</v>
          </cell>
          <cell r="F286" t="str">
            <v>UNIDAD</v>
          </cell>
        </row>
        <row r="287">
          <cell r="B287">
            <v>25172104</v>
          </cell>
          <cell r="C287" t="str">
            <v>Cinturones de seguridad</v>
          </cell>
          <cell r="D287">
            <v>551</v>
          </cell>
          <cell r="E287">
            <v>400000</v>
          </cell>
          <cell r="F287" t="str">
            <v>Unidad (Nr</v>
          </cell>
        </row>
        <row r="288">
          <cell r="B288">
            <v>25172408</v>
          </cell>
          <cell r="C288" t="str">
            <v>Tapas de aceite o combustible</v>
          </cell>
          <cell r="D288">
            <v>537</v>
          </cell>
          <cell r="E288">
            <v>87120</v>
          </cell>
          <cell r="F288" t="str">
            <v>UNIDAD</v>
          </cell>
        </row>
        <row r="289">
          <cell r="B289">
            <v>25172502</v>
          </cell>
          <cell r="C289" t="str">
            <v>Camaras de neumaticos para automoviles</v>
          </cell>
          <cell r="D289">
            <v>392</v>
          </cell>
          <cell r="E289">
            <v>645115</v>
          </cell>
          <cell r="F289" t="str">
            <v>Unidad (Nr</v>
          </cell>
        </row>
        <row r="290">
          <cell r="B290">
            <v>25172503</v>
          </cell>
          <cell r="C290" t="str">
            <v>Neumaticos para camiones pesados</v>
          </cell>
          <cell r="D290">
            <v>392</v>
          </cell>
          <cell r="E290">
            <v>1500000</v>
          </cell>
          <cell r="F290" t="str">
            <v>UNIDAD</v>
          </cell>
        </row>
        <row r="291">
          <cell r="B291">
            <v>25172504</v>
          </cell>
          <cell r="C291" t="str">
            <v>Neumaticos para camionetas o automoviles</v>
          </cell>
          <cell r="D291">
            <v>392</v>
          </cell>
          <cell r="E291">
            <v>590000</v>
          </cell>
          <cell r="F291" t="str">
            <v>UNIDAD</v>
          </cell>
        </row>
        <row r="292">
          <cell r="B292">
            <v>25172604</v>
          </cell>
          <cell r="C292" t="str">
            <v>Espejos de vehiculo</v>
          </cell>
          <cell r="D292">
            <v>537</v>
          </cell>
          <cell r="E292">
            <v>27500</v>
          </cell>
          <cell r="F292" t="str">
            <v>UNIDAD</v>
          </cell>
        </row>
        <row r="293">
          <cell r="B293">
            <v>25172906</v>
          </cell>
          <cell r="C293" t="str">
            <v>Reflectores</v>
          </cell>
          <cell r="D293">
            <v>537</v>
          </cell>
          <cell r="E293">
            <v>200000</v>
          </cell>
          <cell r="F293" t="str">
            <v>UNIDAD</v>
          </cell>
        </row>
        <row r="294">
          <cell r="B294">
            <v>25172907</v>
          </cell>
          <cell r="C294" t="str">
            <v>Faro de vehiculo</v>
          </cell>
          <cell r="D294">
            <v>537</v>
          </cell>
          <cell r="E294">
            <v>80000</v>
          </cell>
          <cell r="F294" t="str">
            <v>UNIDAD</v>
          </cell>
        </row>
        <row r="295">
          <cell r="B295">
            <v>25173107</v>
          </cell>
          <cell r="C295" t="str">
            <v>Sistemas de posicionar global de vehiculos</v>
          </cell>
          <cell r="D295">
            <v>537</v>
          </cell>
          <cell r="E295">
            <v>1964700</v>
          </cell>
          <cell r="F295" t="str">
            <v>Unidad (Nr</v>
          </cell>
        </row>
        <row r="296">
          <cell r="B296">
            <v>25173108</v>
          </cell>
          <cell r="C296" t="str">
            <v>Sistemas de navegacion del vehiculo</v>
          </cell>
          <cell r="D296">
            <v>537</v>
          </cell>
          <cell r="E296">
            <v>6000000</v>
          </cell>
          <cell r="F296" t="str">
            <v>UNIDAD</v>
          </cell>
        </row>
        <row r="297">
          <cell r="B297">
            <v>25173702</v>
          </cell>
          <cell r="C297" t="str">
            <v>Silenciadores de escape o resonadores</v>
          </cell>
          <cell r="D297">
            <v>537</v>
          </cell>
          <cell r="E297">
            <v>200000</v>
          </cell>
          <cell r="F297" t="str">
            <v>UNIDAD</v>
          </cell>
        </row>
        <row r="298">
          <cell r="B298">
            <v>25173801</v>
          </cell>
          <cell r="C298" t="str">
            <v>Ejes de mando</v>
          </cell>
          <cell r="D298">
            <v>537</v>
          </cell>
          <cell r="E298">
            <v>42000000</v>
          </cell>
          <cell r="F298" t="str">
            <v>Unidad (Nr</v>
          </cell>
        </row>
        <row r="299">
          <cell r="B299">
            <v>25173805</v>
          </cell>
          <cell r="C299" t="str">
            <v>Diferenciales</v>
          </cell>
          <cell r="D299">
            <v>537</v>
          </cell>
          <cell r="E299">
            <v>414000</v>
          </cell>
          <cell r="F299" t="str">
            <v>UNIDAD</v>
          </cell>
        </row>
        <row r="300">
          <cell r="B300">
            <v>25173806</v>
          </cell>
          <cell r="C300" t="str">
            <v>Juntas de velocidad constante</v>
          </cell>
          <cell r="D300">
            <v>537</v>
          </cell>
          <cell r="E300">
            <v>25000</v>
          </cell>
          <cell r="F300" t="str">
            <v>Unidad (Nr</v>
          </cell>
        </row>
        <row r="301">
          <cell r="B301">
            <v>25173808</v>
          </cell>
          <cell r="C301" t="str">
            <v>Equipo de reparar ejes</v>
          </cell>
          <cell r="D301">
            <v>537</v>
          </cell>
          <cell r="E301">
            <v>460000</v>
          </cell>
          <cell r="F301" t="str">
            <v>JUEGO</v>
          </cell>
        </row>
        <row r="302">
          <cell r="B302">
            <v>25173810</v>
          </cell>
          <cell r="C302" t="str">
            <v>Juntas cardanicas</v>
          </cell>
          <cell r="D302">
            <v>537</v>
          </cell>
          <cell r="E302">
            <v>480000</v>
          </cell>
          <cell r="F302" t="str">
            <v>JUEGO</v>
          </cell>
        </row>
        <row r="303">
          <cell r="B303">
            <v>25173811</v>
          </cell>
          <cell r="C303" t="str">
            <v>arbol motor</v>
          </cell>
          <cell r="D303">
            <v>537</v>
          </cell>
          <cell r="E303">
            <v>950000</v>
          </cell>
          <cell r="F303" t="str">
            <v>JUEGO</v>
          </cell>
        </row>
        <row r="304">
          <cell r="B304">
            <v>25173816</v>
          </cell>
          <cell r="C304" t="str">
            <v>Componentes hidraulicos de embrague</v>
          </cell>
          <cell r="D304">
            <v>537</v>
          </cell>
          <cell r="E304">
            <v>240000</v>
          </cell>
          <cell r="F304" t="str">
            <v>UNIDAD</v>
          </cell>
        </row>
        <row r="305">
          <cell r="B305">
            <v>25174003</v>
          </cell>
          <cell r="C305" t="str">
            <v>Tapas de radiador</v>
          </cell>
          <cell r="D305">
            <v>537</v>
          </cell>
          <cell r="E305">
            <v>25000</v>
          </cell>
          <cell r="F305" t="str">
            <v>UNIDAD</v>
          </cell>
        </row>
        <row r="306">
          <cell r="B306">
            <v>25174004</v>
          </cell>
          <cell r="C306" t="str">
            <v>Refrigerante de motor</v>
          </cell>
          <cell r="D306">
            <v>537</v>
          </cell>
          <cell r="E306">
            <v>786500</v>
          </cell>
          <cell r="F306" t="str">
            <v>UNIDAD</v>
          </cell>
        </row>
        <row r="307">
          <cell r="B307">
            <v>25174101</v>
          </cell>
          <cell r="C307" t="str">
            <v>Salida de emergencia de vehiculos</v>
          </cell>
          <cell r="D307">
            <v>537</v>
          </cell>
          <cell r="E307">
            <v>80000</v>
          </cell>
          <cell r="F307" t="str">
            <v>UNIDAD</v>
          </cell>
        </row>
        <row r="308">
          <cell r="B308">
            <v>25174202</v>
          </cell>
          <cell r="C308" t="str">
            <v>Suspension de direccion</v>
          </cell>
          <cell r="D308">
            <v>537</v>
          </cell>
          <cell r="E308">
            <v>250000</v>
          </cell>
          <cell r="F308" t="str">
            <v>UNIDAD</v>
          </cell>
        </row>
        <row r="309">
          <cell r="B309">
            <v>25174209</v>
          </cell>
          <cell r="C309" t="str">
            <v>Pinones</v>
          </cell>
          <cell r="D309">
            <v>537</v>
          </cell>
          <cell r="E309">
            <v>1500000</v>
          </cell>
          <cell r="F309" t="str">
            <v>UNIDAD</v>
          </cell>
        </row>
        <row r="310">
          <cell r="B310">
            <v>25174407</v>
          </cell>
          <cell r="C310" t="str">
            <v>Pedales</v>
          </cell>
          <cell r="D310">
            <v>537</v>
          </cell>
          <cell r="E310">
            <v>56050</v>
          </cell>
          <cell r="F310" t="str">
            <v>UNIDAD</v>
          </cell>
        </row>
        <row r="311">
          <cell r="B311">
            <v>25174601</v>
          </cell>
          <cell r="C311" t="str">
            <v>Fundas de asientos</v>
          </cell>
          <cell r="D311">
            <v>537</v>
          </cell>
          <cell r="E311">
            <v>30000</v>
          </cell>
          <cell r="F311" t="str">
            <v>UNIDAD</v>
          </cell>
        </row>
        <row r="312">
          <cell r="B312">
            <v>25191503</v>
          </cell>
          <cell r="C312" t="str">
            <v>Sistemas integrados de informacion de mantenimiento</v>
          </cell>
          <cell r="D312">
            <v>537</v>
          </cell>
          <cell r="E312">
            <v>100000</v>
          </cell>
          <cell r="F312" t="str">
            <v>Evento</v>
          </cell>
        </row>
        <row r="313">
          <cell r="B313">
            <v>25191510</v>
          </cell>
          <cell r="C313" t="str">
            <v>Grupos electrogenos de pista para aviacion</v>
          </cell>
          <cell r="D313">
            <v>537</v>
          </cell>
          <cell r="E313">
            <v>5000000</v>
          </cell>
          <cell r="F313" t="str">
            <v>Evento</v>
          </cell>
        </row>
        <row r="314">
          <cell r="B314">
            <v>25191513</v>
          </cell>
          <cell r="C314" t="str">
            <v>Kit de mantenimiento de vehiculo de soporte en tierra</v>
          </cell>
          <cell r="D314">
            <v>244</v>
          </cell>
          <cell r="E314">
            <v>170000</v>
          </cell>
          <cell r="F314" t="str">
            <v>EVENTO</v>
          </cell>
        </row>
        <row r="315">
          <cell r="B315">
            <v>25201901</v>
          </cell>
          <cell r="C315" t="str">
            <v>Sistemas de Control de incendio o sistemas de extinguir</v>
          </cell>
          <cell r="D315">
            <v>537</v>
          </cell>
          <cell r="E315">
            <v>330000000</v>
          </cell>
          <cell r="F315" t="str">
            <v>UNIDAD</v>
          </cell>
        </row>
        <row r="316">
          <cell r="B316">
            <v>25201904</v>
          </cell>
          <cell r="C316" t="str">
            <v>Paracaidas</v>
          </cell>
          <cell r="D316">
            <v>537</v>
          </cell>
          <cell r="E316">
            <v>24750000</v>
          </cell>
          <cell r="F316" t="str">
            <v>UNIDAD</v>
          </cell>
        </row>
        <row r="317">
          <cell r="B317">
            <v>25202205</v>
          </cell>
          <cell r="C317" t="str">
            <v>Neumaticos de avion</v>
          </cell>
          <cell r="D317">
            <v>392</v>
          </cell>
          <cell r="E317">
            <v>4685000</v>
          </cell>
          <cell r="F317" t="str">
            <v>Unidad (Nr</v>
          </cell>
        </row>
        <row r="318">
          <cell r="B318">
            <v>26101510</v>
          </cell>
          <cell r="C318" t="str">
            <v>Maquinas rotativas</v>
          </cell>
          <cell r="D318">
            <v>537</v>
          </cell>
          <cell r="E318">
            <v>140000</v>
          </cell>
          <cell r="F318" t="str">
            <v>UNIDAD</v>
          </cell>
        </row>
        <row r="319">
          <cell r="B319">
            <v>26101602</v>
          </cell>
          <cell r="C319" t="str">
            <v>Motores de corriente alterna (CA)</v>
          </cell>
          <cell r="D319">
            <v>537</v>
          </cell>
          <cell r="E319">
            <v>402039</v>
          </cell>
          <cell r="F319" t="str">
            <v>UNIDAD</v>
          </cell>
        </row>
        <row r="320">
          <cell r="B320">
            <v>26101606</v>
          </cell>
          <cell r="C320" t="str">
            <v>Servomotores</v>
          </cell>
          <cell r="D320">
            <v>537</v>
          </cell>
          <cell r="E320">
            <v>1600000</v>
          </cell>
          <cell r="F320" t="str">
            <v>UNIDAD</v>
          </cell>
        </row>
        <row r="321">
          <cell r="B321">
            <v>26101611</v>
          </cell>
          <cell r="C321" t="str">
            <v>Motores monofasicos</v>
          </cell>
          <cell r="D321">
            <v>537</v>
          </cell>
          <cell r="E321">
            <v>1650000</v>
          </cell>
          <cell r="F321" t="str">
            <v>UNIDAD</v>
          </cell>
        </row>
        <row r="322">
          <cell r="B322">
            <v>26101612</v>
          </cell>
          <cell r="C322" t="str">
            <v>Motores multifasicos</v>
          </cell>
          <cell r="D322">
            <v>537</v>
          </cell>
          <cell r="E322">
            <v>348000</v>
          </cell>
          <cell r="F322" t="str">
            <v>UNIDAD</v>
          </cell>
        </row>
        <row r="323">
          <cell r="B323">
            <v>26101710</v>
          </cell>
          <cell r="C323" t="str">
            <v>Carburadores</v>
          </cell>
          <cell r="D323">
            <v>537</v>
          </cell>
          <cell r="E323">
            <v>300000</v>
          </cell>
          <cell r="F323" t="str">
            <v>EVENTO</v>
          </cell>
        </row>
        <row r="324">
          <cell r="B324">
            <v>26101711</v>
          </cell>
          <cell r="C324" t="str">
            <v>Bielas</v>
          </cell>
          <cell r="D324">
            <v>537</v>
          </cell>
          <cell r="E324">
            <v>1000000</v>
          </cell>
          <cell r="F324" t="str">
            <v>Unidad (Nr</v>
          </cell>
        </row>
        <row r="325">
          <cell r="B325">
            <v>26101715</v>
          </cell>
          <cell r="C325" t="str">
            <v>Tapas o tachos de motor</v>
          </cell>
          <cell r="D325">
            <v>537</v>
          </cell>
          <cell r="E325">
            <v>185000</v>
          </cell>
          <cell r="F325" t="str">
            <v>JUEGO</v>
          </cell>
        </row>
        <row r="326">
          <cell r="B326">
            <v>26101721</v>
          </cell>
          <cell r="C326" t="str">
            <v>Roldanas de motor</v>
          </cell>
          <cell r="D326">
            <v>537</v>
          </cell>
          <cell r="E326">
            <v>3300000</v>
          </cell>
          <cell r="F326" t="str">
            <v>Unidad (Nr</v>
          </cell>
        </row>
        <row r="327">
          <cell r="B327">
            <v>26101728</v>
          </cell>
          <cell r="C327" t="str">
            <v>Tubos de varilla de empuje</v>
          </cell>
          <cell r="D327">
            <v>537</v>
          </cell>
          <cell r="E327">
            <v>45000</v>
          </cell>
          <cell r="F327" t="str">
            <v>Unidad (Nr</v>
          </cell>
        </row>
        <row r="328">
          <cell r="B328">
            <v>26101729</v>
          </cell>
          <cell r="C328" t="str">
            <v>Bolas de brazo oscilante</v>
          </cell>
          <cell r="D328">
            <v>537</v>
          </cell>
          <cell r="E328">
            <v>85000</v>
          </cell>
          <cell r="F328" t="str">
            <v>Unidad (Nr</v>
          </cell>
        </row>
        <row r="329">
          <cell r="B329">
            <v>26101731</v>
          </cell>
          <cell r="C329" t="str">
            <v>Brazos oscilantes</v>
          </cell>
          <cell r="D329">
            <v>537</v>
          </cell>
          <cell r="E329">
            <v>125000</v>
          </cell>
          <cell r="F329" t="str">
            <v>UNIDAD</v>
          </cell>
        </row>
        <row r="330">
          <cell r="B330">
            <v>26101732</v>
          </cell>
          <cell r="C330" t="str">
            <v>Bujia de encendido</v>
          </cell>
          <cell r="D330">
            <v>537</v>
          </cell>
          <cell r="E330">
            <v>120000</v>
          </cell>
          <cell r="F330" t="str">
            <v>UNIDAD</v>
          </cell>
        </row>
        <row r="331">
          <cell r="B331">
            <v>26101736</v>
          </cell>
          <cell r="C331" t="str">
            <v>embolos</v>
          </cell>
          <cell r="D331">
            <v>537</v>
          </cell>
          <cell r="E331">
            <v>34650</v>
          </cell>
          <cell r="F331" t="str">
            <v>UNIDAD</v>
          </cell>
        </row>
        <row r="332">
          <cell r="B332">
            <v>26101743</v>
          </cell>
          <cell r="C332" t="str">
            <v>Valvulas de motor</v>
          </cell>
          <cell r="D332">
            <v>537</v>
          </cell>
          <cell r="E332">
            <v>48400</v>
          </cell>
          <cell r="F332" t="str">
            <v>UNIDAD</v>
          </cell>
        </row>
        <row r="333">
          <cell r="B333">
            <v>26101757</v>
          </cell>
          <cell r="C333" t="str">
            <v>Accesorios de las bujias</v>
          </cell>
          <cell r="D333">
            <v>537</v>
          </cell>
          <cell r="E333">
            <v>100000</v>
          </cell>
          <cell r="F333" t="str">
            <v>JUEGO</v>
          </cell>
        </row>
        <row r="334">
          <cell r="B334">
            <v>26101766</v>
          </cell>
          <cell r="C334" t="str">
            <v>Reguladores</v>
          </cell>
          <cell r="D334">
            <v>537</v>
          </cell>
          <cell r="E334">
            <v>145950</v>
          </cell>
          <cell r="F334" t="str">
            <v>UNIDAD</v>
          </cell>
        </row>
        <row r="335">
          <cell r="B335">
            <v>26101802</v>
          </cell>
          <cell r="C335" t="str">
            <v>Armaduras</v>
          </cell>
          <cell r="D335">
            <v>537</v>
          </cell>
          <cell r="E335">
            <v>23000</v>
          </cell>
          <cell r="F335" t="str">
            <v>UNIDAD</v>
          </cell>
        </row>
        <row r="336">
          <cell r="B336">
            <v>26101805</v>
          </cell>
          <cell r="C336" t="str">
            <v>Kits de reparacion del motor</v>
          </cell>
          <cell r="D336">
            <v>537</v>
          </cell>
          <cell r="E336">
            <v>11500000</v>
          </cell>
          <cell r="F336" t="str">
            <v>UNIDAD</v>
          </cell>
        </row>
        <row r="337">
          <cell r="B337">
            <v>26101809</v>
          </cell>
          <cell r="C337" t="str">
            <v>Freno de motor</v>
          </cell>
          <cell r="D337">
            <v>537</v>
          </cell>
          <cell r="E337">
            <v>240000</v>
          </cell>
          <cell r="F337" t="str">
            <v>JUEGO</v>
          </cell>
        </row>
        <row r="338">
          <cell r="B338">
            <v>26111501</v>
          </cell>
          <cell r="C338" t="str">
            <v>Conmutadores</v>
          </cell>
          <cell r="D338">
            <v>537</v>
          </cell>
          <cell r="E338">
            <v>70000000</v>
          </cell>
          <cell r="F338" t="str">
            <v>UNIDAD</v>
          </cell>
        </row>
        <row r="339">
          <cell r="B339">
            <v>26111503</v>
          </cell>
          <cell r="C339" t="str">
            <v>Dispositivos de velocidad regulables</v>
          </cell>
          <cell r="D339">
            <v>537</v>
          </cell>
          <cell r="E339">
            <v>350000000</v>
          </cell>
          <cell r="F339" t="str">
            <v>UNIDAD</v>
          </cell>
        </row>
        <row r="340">
          <cell r="B340">
            <v>26111512</v>
          </cell>
          <cell r="C340" t="str">
            <v>Ejes</v>
          </cell>
          <cell r="D340">
            <v>537</v>
          </cell>
          <cell r="E340">
            <v>750000</v>
          </cell>
          <cell r="F340" t="str">
            <v>UNIDAD</v>
          </cell>
        </row>
        <row r="341">
          <cell r="B341">
            <v>26111514</v>
          </cell>
          <cell r="C341" t="str">
            <v>Uniones a charnela</v>
          </cell>
          <cell r="D341">
            <v>537</v>
          </cell>
          <cell r="E341">
            <v>7500</v>
          </cell>
          <cell r="F341" t="str">
            <v>UNIDAD</v>
          </cell>
        </row>
        <row r="342">
          <cell r="B342">
            <v>26111526</v>
          </cell>
          <cell r="C342" t="str">
            <v>Motores de engranajes</v>
          </cell>
          <cell r="D342">
            <v>537</v>
          </cell>
          <cell r="E342">
            <v>80000</v>
          </cell>
          <cell r="F342" t="str">
            <v>UNIDAD</v>
          </cell>
        </row>
        <row r="343">
          <cell r="B343">
            <v>26111601</v>
          </cell>
          <cell r="C343" t="str">
            <v>Generadores diesel</v>
          </cell>
          <cell r="D343">
            <v>533</v>
          </cell>
          <cell r="E343">
            <v>15017400</v>
          </cell>
          <cell r="F343" t="str">
            <v>UNIDAD</v>
          </cell>
        </row>
        <row r="344">
          <cell r="B344">
            <v>26111602</v>
          </cell>
          <cell r="C344" t="str">
            <v>Generadores hidroelectricos</v>
          </cell>
          <cell r="D344">
            <v>533</v>
          </cell>
          <cell r="E344">
            <v>50000000</v>
          </cell>
          <cell r="F344" t="str">
            <v>Unidad (Nr</v>
          </cell>
        </row>
        <row r="345">
          <cell r="B345">
            <v>26111701</v>
          </cell>
          <cell r="C345" t="str">
            <v>Baterias recargables</v>
          </cell>
          <cell r="D345">
            <v>343</v>
          </cell>
          <cell r="E345">
            <v>720000</v>
          </cell>
          <cell r="F345" t="str">
            <v>UNIDAD</v>
          </cell>
        </row>
        <row r="346">
          <cell r="B346">
            <v>26111703</v>
          </cell>
          <cell r="C346" t="str">
            <v>Baterias para vehiculos</v>
          </cell>
          <cell r="D346">
            <v>343</v>
          </cell>
          <cell r="E346">
            <v>650000</v>
          </cell>
          <cell r="F346" t="str">
            <v>UNIDAD</v>
          </cell>
        </row>
        <row r="347">
          <cell r="B347">
            <v>26111704</v>
          </cell>
          <cell r="C347" t="str">
            <v>Cargadores de baterias</v>
          </cell>
          <cell r="D347">
            <v>343</v>
          </cell>
          <cell r="E347">
            <v>9100000</v>
          </cell>
          <cell r="F347" t="str">
            <v>JUEGO</v>
          </cell>
        </row>
        <row r="348">
          <cell r="B348">
            <v>26111706</v>
          </cell>
          <cell r="C348" t="str">
            <v>Pilas electronicas</v>
          </cell>
          <cell r="D348">
            <v>343</v>
          </cell>
          <cell r="E348">
            <v>800000</v>
          </cell>
          <cell r="F348" t="str">
            <v>Unidad (Nr</v>
          </cell>
        </row>
        <row r="349">
          <cell r="B349">
            <v>26111709</v>
          </cell>
          <cell r="C349" t="str">
            <v>Baterias de niquel-cadmio</v>
          </cell>
          <cell r="D349">
            <v>343</v>
          </cell>
          <cell r="E349">
            <v>1170000</v>
          </cell>
          <cell r="F349" t="str">
            <v>UNIDAD</v>
          </cell>
        </row>
        <row r="350">
          <cell r="B350">
            <v>26111711</v>
          </cell>
          <cell r="C350" t="str">
            <v>Baterias de litio</v>
          </cell>
          <cell r="D350">
            <v>343</v>
          </cell>
          <cell r="E350">
            <v>10000</v>
          </cell>
          <cell r="F350" t="str">
            <v>Unidad (Nr</v>
          </cell>
        </row>
        <row r="351">
          <cell r="B351">
            <v>26111720</v>
          </cell>
          <cell r="C351" t="str">
            <v>Soportes de bateria</v>
          </cell>
          <cell r="D351">
            <v>346</v>
          </cell>
          <cell r="E351">
            <v>8343000</v>
          </cell>
          <cell r="F351" t="str">
            <v>UNIDAD</v>
          </cell>
        </row>
        <row r="352">
          <cell r="B352">
            <v>26111722</v>
          </cell>
          <cell r="C352" t="str">
            <v>Adaptador de bateria o accesorios</v>
          </cell>
          <cell r="D352">
            <v>346</v>
          </cell>
          <cell r="E352">
            <v>83500</v>
          </cell>
          <cell r="F352" t="str">
            <v>Unidad (Nr</v>
          </cell>
        </row>
        <row r="353">
          <cell r="B353">
            <v>26111723</v>
          </cell>
          <cell r="C353" t="str">
            <v>Puertas, tapas o cajas de baterias</v>
          </cell>
          <cell r="D353">
            <v>346</v>
          </cell>
          <cell r="E353">
            <v>70000000</v>
          </cell>
          <cell r="F353" t="str">
            <v>Unidad (Nr</v>
          </cell>
        </row>
        <row r="354">
          <cell r="B354">
            <v>26111802</v>
          </cell>
          <cell r="C354" t="str">
            <v>Correas de distribucion de engranaje</v>
          </cell>
          <cell r="D354">
            <v>537</v>
          </cell>
          <cell r="E354">
            <v>120000</v>
          </cell>
          <cell r="F354" t="str">
            <v>UNIDAD</v>
          </cell>
        </row>
        <row r="355">
          <cell r="B355">
            <v>26111803</v>
          </cell>
          <cell r="C355" t="str">
            <v>Correas redondas</v>
          </cell>
          <cell r="D355">
            <v>537</v>
          </cell>
          <cell r="E355">
            <v>10000</v>
          </cell>
          <cell r="F355" t="str">
            <v>UNIDAD</v>
          </cell>
        </row>
        <row r="356">
          <cell r="B356">
            <v>26111901</v>
          </cell>
          <cell r="C356" t="str">
            <v>Embragues de platillo</v>
          </cell>
          <cell r="D356">
            <v>537</v>
          </cell>
          <cell r="E356">
            <v>198000</v>
          </cell>
          <cell r="F356" t="str">
            <v>UNIDAD</v>
          </cell>
        </row>
        <row r="357">
          <cell r="B357">
            <v>26111902</v>
          </cell>
          <cell r="C357" t="str">
            <v>Embragues de</v>
          </cell>
          <cell r="D357">
            <v>537</v>
          </cell>
          <cell r="E357">
            <v>9000</v>
          </cell>
          <cell r="F357" t="str">
            <v>UNIDAD</v>
          </cell>
        </row>
        <row r="358">
          <cell r="B358">
            <v>26111907</v>
          </cell>
          <cell r="C358" t="str">
            <v>Acoplamiento de fluido</v>
          </cell>
          <cell r="D358">
            <v>537</v>
          </cell>
          <cell r="E358">
            <v>1943</v>
          </cell>
          <cell r="F358" t="str">
            <v>UNIDAD</v>
          </cell>
        </row>
        <row r="359">
          <cell r="B359">
            <v>26111910</v>
          </cell>
          <cell r="C359" t="str">
            <v>Embragues hidraulicos</v>
          </cell>
          <cell r="D359">
            <v>537</v>
          </cell>
          <cell r="E359">
            <v>100000</v>
          </cell>
          <cell r="F359" t="str">
            <v>UNIDAD</v>
          </cell>
        </row>
        <row r="360">
          <cell r="B360">
            <v>26112004</v>
          </cell>
          <cell r="C360" t="str">
            <v>Kits de reparacion del embrague</v>
          </cell>
          <cell r="D360">
            <v>537</v>
          </cell>
          <cell r="E360">
            <v>170000</v>
          </cell>
          <cell r="F360" t="str">
            <v>EVENTO</v>
          </cell>
        </row>
        <row r="361">
          <cell r="B361">
            <v>26112104</v>
          </cell>
          <cell r="C361" t="str">
            <v>Conjuntos de embrague de frenado</v>
          </cell>
          <cell r="D361">
            <v>537</v>
          </cell>
          <cell r="E361">
            <v>250000</v>
          </cell>
          <cell r="F361" t="str">
            <v>UNIDAD</v>
          </cell>
        </row>
        <row r="362">
          <cell r="B362">
            <v>26121505</v>
          </cell>
          <cell r="C362" t="str">
            <v>Alambre para artefactos</v>
          </cell>
          <cell r="D362">
            <v>397</v>
          </cell>
          <cell r="E362">
            <v>12000</v>
          </cell>
          <cell r="F362" t="str">
            <v>Par o jueg</v>
          </cell>
        </row>
        <row r="363">
          <cell r="B363">
            <v>26121520</v>
          </cell>
          <cell r="C363" t="str">
            <v>Alambre de cobre-acero (1% cobre)</v>
          </cell>
          <cell r="D363">
            <v>397</v>
          </cell>
          <cell r="E363">
            <v>18000</v>
          </cell>
          <cell r="F363" t="str">
            <v>UNIDAD</v>
          </cell>
        </row>
        <row r="364">
          <cell r="B364">
            <v>26121521</v>
          </cell>
          <cell r="C364" t="str">
            <v>Alambre de bronce</v>
          </cell>
          <cell r="D364">
            <v>397</v>
          </cell>
          <cell r="E364">
            <v>30000</v>
          </cell>
          <cell r="F364" t="str">
            <v>Par o jueg</v>
          </cell>
        </row>
        <row r="365">
          <cell r="B365">
            <v>26121524</v>
          </cell>
          <cell r="C365" t="str">
            <v>Alambre aislado o forrado</v>
          </cell>
          <cell r="D365">
            <v>397</v>
          </cell>
          <cell r="E365">
            <v>3120</v>
          </cell>
          <cell r="F365" t="str">
            <v>METRO</v>
          </cell>
        </row>
        <row r="366">
          <cell r="B366">
            <v>26121538</v>
          </cell>
          <cell r="C366" t="str">
            <v>Conjunto de alambre</v>
          </cell>
          <cell r="D366">
            <v>397</v>
          </cell>
          <cell r="E366">
            <v>57000</v>
          </cell>
          <cell r="F366" t="str">
            <v>ROLLO</v>
          </cell>
        </row>
        <row r="367">
          <cell r="B367">
            <v>26121540</v>
          </cell>
          <cell r="C367" t="str">
            <v>Cable galvanizado</v>
          </cell>
          <cell r="D367">
            <v>343</v>
          </cell>
          <cell r="E367">
            <v>15000</v>
          </cell>
          <cell r="F367" t="str">
            <v>ROLLO</v>
          </cell>
        </row>
        <row r="368">
          <cell r="B368">
            <v>26121541</v>
          </cell>
          <cell r="C368" t="str">
            <v>Conductores de bus</v>
          </cell>
          <cell r="D368">
            <v>343</v>
          </cell>
          <cell r="E368">
            <v>2400000</v>
          </cell>
          <cell r="F368" t="str">
            <v>Unidad (Nr</v>
          </cell>
        </row>
        <row r="369">
          <cell r="B369">
            <v>26121606</v>
          </cell>
          <cell r="C369" t="str">
            <v>Cable coaxial</v>
          </cell>
          <cell r="D369">
            <v>343</v>
          </cell>
          <cell r="E369">
            <v>5000</v>
          </cell>
          <cell r="F369" t="str">
            <v>METRO</v>
          </cell>
        </row>
        <row r="370">
          <cell r="B370">
            <v>26121607</v>
          </cell>
          <cell r="C370" t="str">
            <v>Cable de fibra optica</v>
          </cell>
          <cell r="D370">
            <v>343</v>
          </cell>
          <cell r="E370">
            <v>16600000</v>
          </cell>
          <cell r="F370" t="str">
            <v>JUEGO</v>
          </cell>
        </row>
        <row r="371">
          <cell r="B371">
            <v>26121608</v>
          </cell>
          <cell r="C371" t="str">
            <v>Cable aereo</v>
          </cell>
          <cell r="D371">
            <v>343</v>
          </cell>
          <cell r="E371">
            <v>9000</v>
          </cell>
          <cell r="F371" t="str">
            <v>METRO</v>
          </cell>
        </row>
        <row r="372">
          <cell r="B372">
            <v>26121609</v>
          </cell>
          <cell r="C372" t="str">
            <v>Cable de redes</v>
          </cell>
          <cell r="D372">
            <v>343</v>
          </cell>
          <cell r="E372">
            <v>2750</v>
          </cell>
          <cell r="F372" t="str">
            <v>METRO</v>
          </cell>
        </row>
        <row r="373">
          <cell r="B373">
            <v>26121610</v>
          </cell>
          <cell r="C373" t="str">
            <v>Cable de bronce</v>
          </cell>
          <cell r="D373">
            <v>343</v>
          </cell>
          <cell r="E373">
            <v>5000</v>
          </cell>
          <cell r="F373" t="str">
            <v>Litro</v>
          </cell>
        </row>
        <row r="374">
          <cell r="B374">
            <v>26121611</v>
          </cell>
          <cell r="C374" t="str">
            <v>Cable desnudo</v>
          </cell>
          <cell r="D374">
            <v>343</v>
          </cell>
          <cell r="E374">
            <v>12000</v>
          </cell>
          <cell r="F374" t="str">
            <v>Metro line</v>
          </cell>
        </row>
        <row r="375">
          <cell r="B375">
            <v>26121613</v>
          </cell>
          <cell r="C375" t="str">
            <v>Cable aislado o forrado</v>
          </cell>
          <cell r="D375">
            <v>343</v>
          </cell>
          <cell r="E375">
            <v>28000</v>
          </cell>
          <cell r="F375" t="str">
            <v>CAJA</v>
          </cell>
        </row>
        <row r="376">
          <cell r="B376">
            <v>26121616</v>
          </cell>
          <cell r="C376" t="str">
            <v>Cable de telecomunicaciones</v>
          </cell>
          <cell r="D376">
            <v>343</v>
          </cell>
          <cell r="E376">
            <v>110000</v>
          </cell>
          <cell r="F376" t="str">
            <v>ROLLO</v>
          </cell>
        </row>
        <row r="377">
          <cell r="B377">
            <v>26121617</v>
          </cell>
          <cell r="C377" t="str">
            <v>Cable triaxial</v>
          </cell>
          <cell r="D377">
            <v>343</v>
          </cell>
          <cell r="E377">
            <v>210000</v>
          </cell>
          <cell r="F377" t="str">
            <v>ROLLO</v>
          </cell>
        </row>
        <row r="378">
          <cell r="B378">
            <v>26121620</v>
          </cell>
          <cell r="C378" t="str">
            <v>Cable para interconexiones</v>
          </cell>
          <cell r="D378">
            <v>343</v>
          </cell>
          <cell r="E378">
            <v>4100000</v>
          </cell>
          <cell r="F378" t="str">
            <v>EVENTO</v>
          </cell>
        </row>
        <row r="379">
          <cell r="B379">
            <v>26121629</v>
          </cell>
          <cell r="C379" t="str">
            <v>Cable de alimentacion</v>
          </cell>
          <cell r="D379">
            <v>343</v>
          </cell>
          <cell r="E379">
            <v>2000000</v>
          </cell>
          <cell r="F379" t="str">
            <v>EVENTO</v>
          </cell>
        </row>
        <row r="380">
          <cell r="B380">
            <v>26121630</v>
          </cell>
          <cell r="C380" t="str">
            <v>Accesorios de cable</v>
          </cell>
          <cell r="D380">
            <v>343</v>
          </cell>
          <cell r="E380">
            <v>364139000</v>
          </cell>
          <cell r="F380" t="str">
            <v>Unidad (Nr</v>
          </cell>
        </row>
        <row r="381">
          <cell r="B381">
            <v>26121632</v>
          </cell>
          <cell r="C381" t="str">
            <v>Cable de comunicaciones exterior de planta</v>
          </cell>
          <cell r="D381">
            <v>343</v>
          </cell>
          <cell r="E381">
            <v>5500</v>
          </cell>
          <cell r="F381" t="str">
            <v>Metro line</v>
          </cell>
        </row>
        <row r="382">
          <cell r="B382">
            <v>26121634</v>
          </cell>
          <cell r="C382" t="str">
            <v>Cable de cobre</v>
          </cell>
          <cell r="D382">
            <v>343</v>
          </cell>
          <cell r="E382">
            <v>18000</v>
          </cell>
          <cell r="F382" t="str">
            <v>METRO</v>
          </cell>
        </row>
        <row r="383">
          <cell r="B383">
            <v>26121636</v>
          </cell>
          <cell r="C383" t="str">
            <v>Cables de alimentacion</v>
          </cell>
          <cell r="D383">
            <v>343</v>
          </cell>
          <cell r="E383">
            <v>950</v>
          </cell>
          <cell r="F383" t="str">
            <v>METRO</v>
          </cell>
        </row>
        <row r="384">
          <cell r="B384">
            <v>26121702</v>
          </cell>
          <cell r="C384" t="str">
            <v>Cableado preformado troncal</v>
          </cell>
          <cell r="D384">
            <v>343</v>
          </cell>
          <cell r="E384">
            <v>1800000</v>
          </cell>
          <cell r="F384" t="str">
            <v>UNIDAD</v>
          </cell>
        </row>
        <row r="385">
          <cell r="B385">
            <v>26121703</v>
          </cell>
          <cell r="C385" t="str">
            <v>Cableado preformado de comunicacion</v>
          </cell>
          <cell r="D385">
            <v>343</v>
          </cell>
          <cell r="E385">
            <v>18000</v>
          </cell>
          <cell r="F385" t="str">
            <v>UNIDAD</v>
          </cell>
        </row>
        <row r="386">
          <cell r="B386">
            <v>26131501</v>
          </cell>
          <cell r="C386" t="str">
            <v>Centrales electricas de diesel</v>
          </cell>
          <cell r="D386">
            <v>533</v>
          </cell>
          <cell r="E386">
            <v>250000</v>
          </cell>
          <cell r="F386" t="str">
            <v>UNIDAD</v>
          </cell>
        </row>
        <row r="387">
          <cell r="B387">
            <v>26131503</v>
          </cell>
          <cell r="C387" t="str">
            <v>Centrales hidroelectricas</v>
          </cell>
          <cell r="D387">
            <v>533</v>
          </cell>
          <cell r="E387">
            <v>200000000</v>
          </cell>
          <cell r="F387" t="str">
            <v>Evento</v>
          </cell>
        </row>
        <row r="388">
          <cell r="B388">
            <v>26131806</v>
          </cell>
          <cell r="C388" t="str">
            <v>Paneles de corriente alterna (CA) y corriente continua (CC) de baja tension</v>
          </cell>
          <cell r="D388">
            <v>533</v>
          </cell>
          <cell r="E388">
            <v>210000</v>
          </cell>
          <cell r="F388" t="str">
            <v>UNIDAD</v>
          </cell>
        </row>
        <row r="389">
          <cell r="B389">
            <v>26131808</v>
          </cell>
          <cell r="C389" t="str">
            <v>Conmutadores de control de carga de subestacion</v>
          </cell>
          <cell r="D389">
            <v>533</v>
          </cell>
          <cell r="E389">
            <v>3500000</v>
          </cell>
          <cell r="F389" t="str">
            <v>UNIDAD</v>
          </cell>
        </row>
        <row r="390">
          <cell r="B390">
            <v>26131811</v>
          </cell>
          <cell r="C390" t="str">
            <v>Reactores de limitacion de intensidad</v>
          </cell>
          <cell r="D390">
            <v>533</v>
          </cell>
          <cell r="E390">
            <v>70000000</v>
          </cell>
          <cell r="F390" t="str">
            <v>UNIDAD</v>
          </cell>
        </row>
        <row r="391">
          <cell r="B391">
            <v>26141807</v>
          </cell>
          <cell r="C391" t="str">
            <v>Ventanas de vidrio plomizo para recintos radiactivos</v>
          </cell>
          <cell r="D391">
            <v>533</v>
          </cell>
          <cell r="E391">
            <v>200000</v>
          </cell>
          <cell r="F391" t="str">
            <v>UNIDAD</v>
          </cell>
        </row>
        <row r="392">
          <cell r="B392">
            <v>26142007</v>
          </cell>
          <cell r="C392" t="str">
            <v>Generadores de neutrones</v>
          </cell>
          <cell r="D392">
            <v>533</v>
          </cell>
          <cell r="E392">
            <v>9500000</v>
          </cell>
          <cell r="F392" t="str">
            <v>UNIDAD</v>
          </cell>
        </row>
        <row r="393">
          <cell r="B393">
            <v>26142201</v>
          </cell>
          <cell r="C393" t="str">
            <v>Tubos con revestimiento de acero inoxidable para combustible nuclear</v>
          </cell>
          <cell r="D393">
            <v>533</v>
          </cell>
          <cell r="E393">
            <v>120000</v>
          </cell>
          <cell r="F393" t="str">
            <v>METRO</v>
          </cell>
        </row>
        <row r="394">
          <cell r="B394">
            <v>26142304</v>
          </cell>
          <cell r="C394" t="str">
            <v>Equipo radiografico</v>
          </cell>
          <cell r="D394">
            <v>533</v>
          </cell>
          <cell r="E394">
            <v>5500000</v>
          </cell>
          <cell r="F394" t="str">
            <v>UNIDAD</v>
          </cell>
        </row>
        <row r="395">
          <cell r="B395">
            <v>27111503</v>
          </cell>
          <cell r="C395" t="str">
            <v>Cuchillos de diversas aplicaciones</v>
          </cell>
          <cell r="D395">
            <v>394</v>
          </cell>
          <cell r="E395">
            <v>400000</v>
          </cell>
          <cell r="F395" t="str">
            <v>UNIDAD</v>
          </cell>
        </row>
        <row r="396">
          <cell r="B396">
            <v>27111504</v>
          </cell>
          <cell r="C396" t="str">
            <v>Cuchillos de bolsillo</v>
          </cell>
          <cell r="D396">
            <v>394</v>
          </cell>
          <cell r="E396">
            <v>31667</v>
          </cell>
          <cell r="F396" t="str">
            <v>UNIDAD</v>
          </cell>
        </row>
        <row r="397">
          <cell r="B397">
            <v>27111506</v>
          </cell>
          <cell r="C397" t="str">
            <v>Cizallas</v>
          </cell>
          <cell r="D397">
            <v>394</v>
          </cell>
          <cell r="E397">
            <v>330000</v>
          </cell>
          <cell r="F397" t="str">
            <v>Unidad (Nr</v>
          </cell>
        </row>
        <row r="398">
          <cell r="B398">
            <v>27111507</v>
          </cell>
          <cell r="C398" t="str">
            <v>Cortadores de metal</v>
          </cell>
          <cell r="D398">
            <v>394</v>
          </cell>
          <cell r="E398">
            <v>22000</v>
          </cell>
          <cell r="F398" t="str">
            <v>UNIDAD</v>
          </cell>
        </row>
        <row r="399">
          <cell r="B399">
            <v>27111508</v>
          </cell>
          <cell r="C399" t="str">
            <v>Sierras</v>
          </cell>
          <cell r="D399">
            <v>394</v>
          </cell>
          <cell r="E399">
            <v>7500</v>
          </cell>
          <cell r="F399" t="str">
            <v>UNIDAD</v>
          </cell>
        </row>
        <row r="400">
          <cell r="B400">
            <v>27111515</v>
          </cell>
          <cell r="C400" t="str">
            <v>Taladro de mano o empuje</v>
          </cell>
          <cell r="D400">
            <v>394</v>
          </cell>
          <cell r="E400">
            <v>39000</v>
          </cell>
          <cell r="F400" t="str">
            <v>UNIDAD</v>
          </cell>
        </row>
        <row r="401">
          <cell r="B401">
            <v>27111602</v>
          </cell>
          <cell r="C401" t="str">
            <v>Martillos</v>
          </cell>
          <cell r="D401">
            <v>394</v>
          </cell>
          <cell r="E401">
            <v>31625000</v>
          </cell>
          <cell r="F401" t="str">
            <v>UNIDAD</v>
          </cell>
        </row>
        <row r="402">
          <cell r="B402">
            <v>27111604</v>
          </cell>
          <cell r="C402" t="str">
            <v>Hachas de mano</v>
          </cell>
          <cell r="D402">
            <v>394</v>
          </cell>
          <cell r="E402">
            <v>52000</v>
          </cell>
          <cell r="F402" t="str">
            <v>UNIDAD</v>
          </cell>
        </row>
        <row r="403">
          <cell r="B403">
            <v>27111605</v>
          </cell>
          <cell r="C403" t="str">
            <v>Picos</v>
          </cell>
          <cell r="D403">
            <v>394</v>
          </cell>
          <cell r="E403">
            <v>20000</v>
          </cell>
          <cell r="F403" t="str">
            <v>UNIDAD</v>
          </cell>
        </row>
        <row r="404">
          <cell r="B404">
            <v>27111701</v>
          </cell>
          <cell r="C404" t="str">
            <v>Destornilladores</v>
          </cell>
          <cell r="D404">
            <v>394</v>
          </cell>
          <cell r="E404">
            <v>10000</v>
          </cell>
          <cell r="F404" t="str">
            <v>UNIDAD</v>
          </cell>
        </row>
        <row r="405">
          <cell r="B405">
            <v>27111702</v>
          </cell>
          <cell r="C405" t="str">
            <v>Llaves para tuercas</v>
          </cell>
          <cell r="D405">
            <v>394</v>
          </cell>
          <cell r="E405">
            <v>18000</v>
          </cell>
          <cell r="F405" t="str">
            <v>Unidad (Nr</v>
          </cell>
        </row>
        <row r="406">
          <cell r="B406">
            <v>27111704</v>
          </cell>
          <cell r="C406" t="str">
            <v>Enchufes</v>
          </cell>
          <cell r="D406">
            <v>394</v>
          </cell>
          <cell r="E406">
            <v>3491</v>
          </cell>
          <cell r="F406" t="str">
            <v>UNIDAD</v>
          </cell>
        </row>
        <row r="407">
          <cell r="B407">
            <v>27111706</v>
          </cell>
          <cell r="C407" t="str">
            <v>Llave de tuercas de boca abierta</v>
          </cell>
          <cell r="D407">
            <v>394</v>
          </cell>
          <cell r="E407">
            <v>51500</v>
          </cell>
          <cell r="F407" t="str">
            <v>Unidad (Nr</v>
          </cell>
        </row>
        <row r="408">
          <cell r="B408">
            <v>27111707</v>
          </cell>
          <cell r="C408" t="str">
            <v>Llaves ajustables</v>
          </cell>
          <cell r="D408">
            <v>394</v>
          </cell>
          <cell r="E408">
            <v>30000</v>
          </cell>
          <cell r="F408" t="str">
            <v>Unidad (Nr</v>
          </cell>
        </row>
        <row r="409">
          <cell r="B409">
            <v>27111708</v>
          </cell>
          <cell r="C409" t="str">
            <v>Llaves para tubos</v>
          </cell>
          <cell r="D409">
            <v>394</v>
          </cell>
          <cell r="E409">
            <v>15000</v>
          </cell>
          <cell r="F409" t="str">
            <v>UNIDAD</v>
          </cell>
        </row>
        <row r="410">
          <cell r="B410">
            <v>27111710</v>
          </cell>
          <cell r="C410" t="str">
            <v>Llaves Allen</v>
          </cell>
          <cell r="D410">
            <v>394</v>
          </cell>
          <cell r="E410">
            <v>5000</v>
          </cell>
          <cell r="F410" t="str">
            <v>UNIDAD</v>
          </cell>
        </row>
        <row r="411">
          <cell r="B411">
            <v>27111712</v>
          </cell>
          <cell r="C411" t="str">
            <v>Extractores</v>
          </cell>
          <cell r="D411">
            <v>394</v>
          </cell>
          <cell r="E411">
            <v>42950</v>
          </cell>
          <cell r="F411" t="str">
            <v>FRASCO</v>
          </cell>
        </row>
        <row r="412">
          <cell r="B412">
            <v>27111720</v>
          </cell>
          <cell r="C412" t="str">
            <v>Llave manual en T para tomas</v>
          </cell>
          <cell r="D412">
            <v>394</v>
          </cell>
          <cell r="E412">
            <v>230000</v>
          </cell>
          <cell r="F412" t="str">
            <v>UNIDAD</v>
          </cell>
        </row>
        <row r="413">
          <cell r="B413">
            <v>27111723</v>
          </cell>
          <cell r="C413" t="str">
            <v>Llaves de tubo</v>
          </cell>
          <cell r="D413">
            <v>394</v>
          </cell>
          <cell r="E413">
            <v>15000</v>
          </cell>
          <cell r="F413" t="str">
            <v>UNIDAD</v>
          </cell>
        </row>
        <row r="414">
          <cell r="B414">
            <v>27111726</v>
          </cell>
          <cell r="C414" t="str">
            <v>Llaves de tuercas</v>
          </cell>
          <cell r="D414">
            <v>394</v>
          </cell>
          <cell r="E414">
            <v>76000</v>
          </cell>
          <cell r="F414" t="str">
            <v>UNIDAD</v>
          </cell>
        </row>
        <row r="415">
          <cell r="B415">
            <v>27111801</v>
          </cell>
          <cell r="C415" t="str">
            <v>Cintas metricas</v>
          </cell>
          <cell r="D415">
            <v>394</v>
          </cell>
          <cell r="E415">
            <v>120000</v>
          </cell>
          <cell r="F415" t="str">
            <v>UNIDAD</v>
          </cell>
        </row>
        <row r="416">
          <cell r="B416">
            <v>27111803</v>
          </cell>
          <cell r="C416" t="str">
            <v>Escuadras</v>
          </cell>
          <cell r="D416">
            <v>394</v>
          </cell>
          <cell r="E416">
            <v>2835</v>
          </cell>
          <cell r="F416" t="str">
            <v>UNIDAD</v>
          </cell>
        </row>
        <row r="417">
          <cell r="B417">
            <v>27111902</v>
          </cell>
          <cell r="C417" t="str">
            <v>Limas</v>
          </cell>
          <cell r="D417">
            <v>394</v>
          </cell>
          <cell r="E417">
            <v>19250</v>
          </cell>
          <cell r="F417" t="str">
            <v>UNIDAD</v>
          </cell>
        </row>
        <row r="418">
          <cell r="B418">
            <v>27111905</v>
          </cell>
          <cell r="C418" t="str">
            <v>Esmeriladoras</v>
          </cell>
          <cell r="D418">
            <v>394</v>
          </cell>
          <cell r="E418">
            <v>2000000</v>
          </cell>
          <cell r="F418" t="str">
            <v>UNIDAD</v>
          </cell>
        </row>
        <row r="419">
          <cell r="B419">
            <v>27111906</v>
          </cell>
          <cell r="C419" t="str">
            <v>Cinceles de madera</v>
          </cell>
          <cell r="D419">
            <v>394</v>
          </cell>
          <cell r="E419">
            <v>19500</v>
          </cell>
          <cell r="F419" t="str">
            <v>UNIDAD</v>
          </cell>
        </row>
        <row r="420">
          <cell r="B420">
            <v>27111907</v>
          </cell>
          <cell r="C420" t="str">
            <v>Cepillos de alambre</v>
          </cell>
          <cell r="D420">
            <v>394</v>
          </cell>
          <cell r="E420">
            <v>990</v>
          </cell>
          <cell r="F420" t="str">
            <v>UNIDAD</v>
          </cell>
        </row>
        <row r="421">
          <cell r="B421">
            <v>27111909</v>
          </cell>
          <cell r="C421" t="str">
            <v>Espatulas</v>
          </cell>
          <cell r="D421">
            <v>394</v>
          </cell>
          <cell r="E421">
            <v>2795</v>
          </cell>
          <cell r="F421" t="str">
            <v>UNIDAD</v>
          </cell>
        </row>
        <row r="422">
          <cell r="B422">
            <v>27111911</v>
          </cell>
          <cell r="C422" t="str">
            <v>Formones</v>
          </cell>
          <cell r="D422">
            <v>394</v>
          </cell>
          <cell r="E422">
            <v>13200</v>
          </cell>
          <cell r="F422" t="str">
            <v>UNIDAD</v>
          </cell>
        </row>
        <row r="423">
          <cell r="B423">
            <v>27112001</v>
          </cell>
          <cell r="C423" t="str">
            <v>Machetes</v>
          </cell>
          <cell r="D423">
            <v>394</v>
          </cell>
          <cell r="E423">
            <v>16000</v>
          </cell>
          <cell r="F423" t="str">
            <v>UNIDAD</v>
          </cell>
        </row>
        <row r="424">
          <cell r="B424">
            <v>27112003</v>
          </cell>
          <cell r="C424" t="str">
            <v>Rastrillos</v>
          </cell>
          <cell r="D424">
            <v>394</v>
          </cell>
          <cell r="E424">
            <v>24500</v>
          </cell>
          <cell r="F424" t="str">
            <v>UNIDAD</v>
          </cell>
        </row>
        <row r="425">
          <cell r="B425">
            <v>27112004</v>
          </cell>
          <cell r="C425" t="str">
            <v>Palas</v>
          </cell>
          <cell r="D425">
            <v>394</v>
          </cell>
          <cell r="E425">
            <v>12070</v>
          </cell>
          <cell r="F425" t="str">
            <v>UNIDAD</v>
          </cell>
        </row>
        <row r="426">
          <cell r="B426">
            <v>27112006</v>
          </cell>
          <cell r="C426" t="str">
            <v>Guadanas</v>
          </cell>
          <cell r="D426">
            <v>394</v>
          </cell>
          <cell r="E426">
            <v>24000</v>
          </cell>
          <cell r="F426" t="str">
            <v>UNIDAD</v>
          </cell>
        </row>
        <row r="427">
          <cell r="B427">
            <v>27112007</v>
          </cell>
          <cell r="C427" t="str">
            <v>Tijeras de podar</v>
          </cell>
          <cell r="D427">
            <v>394</v>
          </cell>
          <cell r="E427">
            <v>12500</v>
          </cell>
          <cell r="F427" t="str">
            <v>UNIDAD</v>
          </cell>
        </row>
        <row r="428">
          <cell r="B428">
            <v>27112011</v>
          </cell>
          <cell r="C428" t="str">
            <v>Mangas de herramientas</v>
          </cell>
          <cell r="D428">
            <v>394</v>
          </cell>
          <cell r="E428">
            <v>258750</v>
          </cell>
          <cell r="F428" t="str">
            <v>UNIDAD</v>
          </cell>
        </row>
        <row r="429">
          <cell r="B429">
            <v>27112012</v>
          </cell>
          <cell r="C429" t="str">
            <v>Criba jardinera</v>
          </cell>
          <cell r="D429">
            <v>394</v>
          </cell>
          <cell r="E429">
            <v>10000</v>
          </cell>
          <cell r="F429" t="str">
            <v>UNIDAD</v>
          </cell>
        </row>
        <row r="430">
          <cell r="B430">
            <v>27112014</v>
          </cell>
          <cell r="C430" t="str">
            <v>Segadora de cesped</v>
          </cell>
          <cell r="D430">
            <v>532</v>
          </cell>
          <cell r="E430">
            <v>3000000</v>
          </cell>
          <cell r="F430" t="str">
            <v>UNIDAD</v>
          </cell>
        </row>
        <row r="431">
          <cell r="B431">
            <v>27112103</v>
          </cell>
          <cell r="C431" t="str">
            <v>Abrazaderas</v>
          </cell>
          <cell r="D431">
            <v>394</v>
          </cell>
          <cell r="E431">
            <v>600000</v>
          </cell>
          <cell r="F431" t="str">
            <v>UNIDAD</v>
          </cell>
        </row>
        <row r="432">
          <cell r="B432">
            <v>27112104</v>
          </cell>
          <cell r="C432" t="str">
            <v>Tenazas</v>
          </cell>
          <cell r="D432">
            <v>394</v>
          </cell>
          <cell r="E432">
            <v>14733</v>
          </cell>
          <cell r="F432" t="str">
            <v>UNIDAD</v>
          </cell>
        </row>
        <row r="433">
          <cell r="B433">
            <v>27112107</v>
          </cell>
          <cell r="C433" t="str">
            <v>Alicates boquianchos ajustables</v>
          </cell>
          <cell r="D433">
            <v>394</v>
          </cell>
          <cell r="E433">
            <v>140000</v>
          </cell>
          <cell r="F433" t="str">
            <v>UNIDAD</v>
          </cell>
        </row>
        <row r="434">
          <cell r="B434">
            <v>27112109</v>
          </cell>
          <cell r="C434" t="str">
            <v>Herramientas magneticas</v>
          </cell>
          <cell r="D434">
            <v>394</v>
          </cell>
          <cell r="E434">
            <v>15000</v>
          </cell>
          <cell r="F434" t="str">
            <v>UNIDAD</v>
          </cell>
        </row>
        <row r="435">
          <cell r="B435">
            <v>27112110</v>
          </cell>
          <cell r="C435" t="str">
            <v>Pinzas de anillo de retencion</v>
          </cell>
          <cell r="D435">
            <v>394</v>
          </cell>
          <cell r="E435">
            <v>7050000</v>
          </cell>
          <cell r="F435" t="str">
            <v>Unidad (Nr</v>
          </cell>
        </row>
        <row r="436">
          <cell r="B436">
            <v>27112112</v>
          </cell>
          <cell r="C436" t="str">
            <v>Pinzas de ranura y leng?a</v>
          </cell>
          <cell r="D436">
            <v>394</v>
          </cell>
          <cell r="E436">
            <v>7050000</v>
          </cell>
          <cell r="F436" t="str">
            <v>Unidad (Nr</v>
          </cell>
        </row>
        <row r="437">
          <cell r="B437">
            <v>27112114</v>
          </cell>
          <cell r="C437" t="str">
            <v>Pinzas de corte de angulo</v>
          </cell>
          <cell r="D437">
            <v>394</v>
          </cell>
          <cell r="E437">
            <v>7500</v>
          </cell>
          <cell r="F437" t="str">
            <v>UNIDAD</v>
          </cell>
        </row>
        <row r="438">
          <cell r="B438">
            <v>27112115</v>
          </cell>
          <cell r="C438" t="str">
            <v>Pinzas cerrador</v>
          </cell>
          <cell r="D438">
            <v>394</v>
          </cell>
          <cell r="E438">
            <v>60000</v>
          </cell>
          <cell r="F438" t="str">
            <v>UNIDAD</v>
          </cell>
        </row>
        <row r="439">
          <cell r="B439">
            <v>27112116</v>
          </cell>
          <cell r="C439" t="str">
            <v>Pinzas de cerco</v>
          </cell>
          <cell r="D439">
            <v>394</v>
          </cell>
          <cell r="E439">
            <v>70000</v>
          </cell>
          <cell r="F439" t="str">
            <v>UNIDAD</v>
          </cell>
        </row>
        <row r="440">
          <cell r="B440">
            <v>27112117</v>
          </cell>
          <cell r="C440" t="str">
            <v>Pinzas con corte adelante</v>
          </cell>
          <cell r="D440">
            <v>394</v>
          </cell>
          <cell r="E440">
            <v>61211</v>
          </cell>
          <cell r="F440" t="str">
            <v>Unidad (Nr</v>
          </cell>
        </row>
        <row r="441">
          <cell r="B441">
            <v>27112119</v>
          </cell>
          <cell r="C441" t="str">
            <v>Cambiador de bombilla de luz</v>
          </cell>
          <cell r="D441">
            <v>394</v>
          </cell>
          <cell r="E441">
            <v>220</v>
          </cell>
          <cell r="F441" t="str">
            <v>UNIDAD</v>
          </cell>
        </row>
        <row r="442">
          <cell r="B442">
            <v>27112122</v>
          </cell>
          <cell r="C442" t="str">
            <v>Alicates de chapa metalica</v>
          </cell>
          <cell r="D442">
            <v>394</v>
          </cell>
          <cell r="E442">
            <v>12000</v>
          </cell>
          <cell r="F442" t="str">
            <v>UNIDAD</v>
          </cell>
        </row>
        <row r="443">
          <cell r="B443">
            <v>27112126</v>
          </cell>
          <cell r="C443" t="str">
            <v>Alicates planos</v>
          </cell>
          <cell r="D443">
            <v>394</v>
          </cell>
          <cell r="E443">
            <v>75000</v>
          </cell>
          <cell r="F443" t="str">
            <v>UNIDAD</v>
          </cell>
        </row>
        <row r="444">
          <cell r="B444">
            <v>27112128</v>
          </cell>
          <cell r="C444" t="str">
            <v>Alicates de punta curvada</v>
          </cell>
          <cell r="D444">
            <v>394</v>
          </cell>
          <cell r="E444">
            <v>39500</v>
          </cell>
          <cell r="F444" t="str">
            <v>UNIDAD</v>
          </cell>
        </row>
        <row r="445">
          <cell r="B445">
            <v>27112133</v>
          </cell>
          <cell r="C445" t="str">
            <v>Abrazaderas con mango en T</v>
          </cell>
          <cell r="D445">
            <v>394</v>
          </cell>
          <cell r="E445">
            <v>50000</v>
          </cell>
          <cell r="F445" t="str">
            <v>UNIDAD</v>
          </cell>
        </row>
        <row r="446">
          <cell r="B446">
            <v>27112134</v>
          </cell>
          <cell r="C446" t="str">
            <v>Alicates de punta larga</v>
          </cell>
          <cell r="D446">
            <v>394</v>
          </cell>
          <cell r="E446">
            <v>130000</v>
          </cell>
          <cell r="F446" t="str">
            <v>UNIDAD</v>
          </cell>
        </row>
        <row r="447">
          <cell r="B447">
            <v>27112205</v>
          </cell>
          <cell r="C447" t="str">
            <v>Vibradores de hormigon</v>
          </cell>
          <cell r="D447">
            <v>394</v>
          </cell>
          <cell r="E447">
            <v>359000</v>
          </cell>
          <cell r="F447" t="str">
            <v>UNIDAD</v>
          </cell>
        </row>
        <row r="448">
          <cell r="B448">
            <v>27112303</v>
          </cell>
          <cell r="C448" t="str">
            <v>Punzon de trazar</v>
          </cell>
          <cell r="D448">
            <v>394</v>
          </cell>
          <cell r="E448">
            <v>30000</v>
          </cell>
          <cell r="F448" t="str">
            <v>UNIDAD</v>
          </cell>
        </row>
        <row r="449">
          <cell r="B449">
            <v>27112504</v>
          </cell>
          <cell r="C449" t="str">
            <v>Cuñas</v>
          </cell>
          <cell r="D449">
            <v>394</v>
          </cell>
          <cell r="E449">
            <v>2000</v>
          </cell>
          <cell r="F449" t="str">
            <v>UNIDAD</v>
          </cell>
        </row>
        <row r="450">
          <cell r="B450">
            <v>27112702</v>
          </cell>
          <cell r="C450" t="str">
            <v>Pulidoras mecanicas</v>
          </cell>
          <cell r="D450">
            <v>394</v>
          </cell>
          <cell r="E450">
            <v>36000</v>
          </cell>
          <cell r="F450" t="str">
            <v>BIDON</v>
          </cell>
        </row>
        <row r="451">
          <cell r="B451">
            <v>27112704</v>
          </cell>
          <cell r="C451" t="str">
            <v>Amoladoras mecanicas</v>
          </cell>
          <cell r="D451">
            <v>394</v>
          </cell>
          <cell r="E451">
            <v>700000</v>
          </cell>
          <cell r="F451" t="str">
            <v>Unidad (Nr</v>
          </cell>
        </row>
        <row r="452">
          <cell r="B452">
            <v>27112707</v>
          </cell>
          <cell r="C452" t="str">
            <v>Cuchillas mecanicas</v>
          </cell>
          <cell r="D452">
            <v>394</v>
          </cell>
          <cell r="E452">
            <v>85000</v>
          </cell>
          <cell r="F452" t="str">
            <v>UNIDAD</v>
          </cell>
        </row>
        <row r="453">
          <cell r="B453">
            <v>27112709</v>
          </cell>
          <cell r="C453" t="str">
            <v>Sierras mecanicas</v>
          </cell>
          <cell r="D453">
            <v>394</v>
          </cell>
          <cell r="E453">
            <v>208333</v>
          </cell>
          <cell r="F453" t="str">
            <v>UNIDAD</v>
          </cell>
        </row>
        <row r="454">
          <cell r="B454">
            <v>27112717</v>
          </cell>
          <cell r="C454" t="str">
            <v>Pistolas de calor</v>
          </cell>
          <cell r="D454">
            <v>394</v>
          </cell>
          <cell r="E454">
            <v>295000</v>
          </cell>
          <cell r="F454" t="str">
            <v>UNIDAD</v>
          </cell>
        </row>
        <row r="455">
          <cell r="B455">
            <v>27112801</v>
          </cell>
          <cell r="C455" t="str">
            <v>Brocas</v>
          </cell>
          <cell r="D455">
            <v>394</v>
          </cell>
          <cell r="E455">
            <v>12000</v>
          </cell>
          <cell r="F455" t="str">
            <v>Unidad (Nr</v>
          </cell>
        </row>
        <row r="456">
          <cell r="B456">
            <v>27112809</v>
          </cell>
          <cell r="C456" t="str">
            <v>Portautiles</v>
          </cell>
          <cell r="D456">
            <v>394</v>
          </cell>
          <cell r="E456">
            <v>86250</v>
          </cell>
          <cell r="F456" t="str">
            <v>UNIDAD</v>
          </cell>
        </row>
        <row r="457">
          <cell r="B457">
            <v>27112822</v>
          </cell>
          <cell r="C457" t="str">
            <v>Adaptadores de cubo</v>
          </cell>
          <cell r="D457">
            <v>394</v>
          </cell>
          <cell r="E457">
            <v>3800</v>
          </cell>
          <cell r="F457" t="str">
            <v>UNIDAD</v>
          </cell>
        </row>
        <row r="458">
          <cell r="B458">
            <v>27112823</v>
          </cell>
          <cell r="C458" t="str">
            <v>Cadenas de corte</v>
          </cell>
          <cell r="D458">
            <v>394</v>
          </cell>
          <cell r="E458">
            <v>25750</v>
          </cell>
          <cell r="F458" t="str">
            <v>Unidad (Nr</v>
          </cell>
        </row>
        <row r="459">
          <cell r="B459">
            <v>27112826</v>
          </cell>
          <cell r="C459" t="str">
            <v>Sierra de calar</v>
          </cell>
          <cell r="D459">
            <v>394</v>
          </cell>
          <cell r="E459">
            <v>600000</v>
          </cell>
          <cell r="F459" t="str">
            <v>UNIDAD</v>
          </cell>
        </row>
        <row r="460">
          <cell r="B460">
            <v>27113001</v>
          </cell>
          <cell r="C460" t="str">
            <v>Cepillos de rasgar</v>
          </cell>
          <cell r="D460">
            <v>394</v>
          </cell>
          <cell r="E460">
            <v>45000</v>
          </cell>
          <cell r="F460" t="str">
            <v>UNIDAD</v>
          </cell>
        </row>
        <row r="461">
          <cell r="B461">
            <v>27113201</v>
          </cell>
          <cell r="C461" t="str">
            <v>Conjuntos generales de herramientas</v>
          </cell>
          <cell r="D461">
            <v>394</v>
          </cell>
          <cell r="E461">
            <v>5000</v>
          </cell>
          <cell r="F461" t="str">
            <v>CAJA</v>
          </cell>
        </row>
        <row r="462">
          <cell r="B462">
            <v>27113202</v>
          </cell>
          <cell r="C462" t="str">
            <v>Kit de herramientas para ajustar cojinete</v>
          </cell>
          <cell r="D462">
            <v>394</v>
          </cell>
          <cell r="E462">
            <v>54450</v>
          </cell>
          <cell r="F462" t="str">
            <v>UNIDAD</v>
          </cell>
        </row>
        <row r="463">
          <cell r="B463">
            <v>27113203</v>
          </cell>
          <cell r="C463" t="str">
            <v>Kit de herramienta para computadores</v>
          </cell>
          <cell r="D463">
            <v>394</v>
          </cell>
          <cell r="E463">
            <v>60000</v>
          </cell>
          <cell r="F463" t="str">
            <v>UNIDAD</v>
          </cell>
        </row>
        <row r="464">
          <cell r="B464">
            <v>27121602</v>
          </cell>
          <cell r="C464" t="str">
            <v>Cilindros hidraulicos</v>
          </cell>
          <cell r="D464">
            <v>538</v>
          </cell>
          <cell r="E464">
            <v>215000</v>
          </cell>
          <cell r="F464" t="str">
            <v>UNIDAD</v>
          </cell>
        </row>
        <row r="465">
          <cell r="B465">
            <v>27121604</v>
          </cell>
          <cell r="C465" t="str">
            <v>Kits de reparacion de cilindro hidraulico o sus componentes</v>
          </cell>
          <cell r="D465">
            <v>538</v>
          </cell>
          <cell r="E465">
            <v>308000</v>
          </cell>
          <cell r="F465" t="str">
            <v>JUEGO</v>
          </cell>
        </row>
        <row r="466">
          <cell r="B466">
            <v>27121701</v>
          </cell>
          <cell r="C466" t="str">
            <v>Conectores Hidraulicos Rapidos</v>
          </cell>
          <cell r="D466">
            <v>538</v>
          </cell>
          <cell r="E466">
            <v>600</v>
          </cell>
          <cell r="F466" t="str">
            <v>Unidad (Nr</v>
          </cell>
        </row>
        <row r="467">
          <cell r="B467">
            <v>27121704</v>
          </cell>
          <cell r="C467" t="str">
            <v>Uniones Hidraulicas</v>
          </cell>
          <cell r="D467">
            <v>538</v>
          </cell>
          <cell r="E467">
            <v>15500</v>
          </cell>
          <cell r="F467" t="str">
            <v>UNIDAD</v>
          </cell>
        </row>
        <row r="468">
          <cell r="B468">
            <v>27121705</v>
          </cell>
          <cell r="C468" t="str">
            <v>Codos Hidraulicos o de compresion</v>
          </cell>
          <cell r="D468">
            <v>538</v>
          </cell>
          <cell r="E468">
            <v>1309000</v>
          </cell>
          <cell r="F468" t="str">
            <v>UNIDAD</v>
          </cell>
        </row>
        <row r="469">
          <cell r="B469">
            <v>27126102</v>
          </cell>
          <cell r="C469" t="str">
            <v>Acumuladores hidraulicos</v>
          </cell>
          <cell r="D469">
            <v>538</v>
          </cell>
          <cell r="E469">
            <v>380000</v>
          </cell>
          <cell r="F469" t="str">
            <v>UNIDAD</v>
          </cell>
        </row>
        <row r="470">
          <cell r="B470">
            <v>27131501</v>
          </cell>
          <cell r="C470" t="str">
            <v>Llaves de impacto neumatico</v>
          </cell>
          <cell r="D470">
            <v>538</v>
          </cell>
          <cell r="E470">
            <v>24500</v>
          </cell>
          <cell r="F470" t="str">
            <v>UNIDAD</v>
          </cell>
        </row>
        <row r="471">
          <cell r="B471">
            <v>27131502</v>
          </cell>
          <cell r="C471" t="str">
            <v>Pistola de aire comprimido</v>
          </cell>
          <cell r="D471">
            <v>538</v>
          </cell>
          <cell r="E471">
            <v>145000</v>
          </cell>
          <cell r="F471" t="str">
            <v>UNIDAD</v>
          </cell>
        </row>
        <row r="472">
          <cell r="B472">
            <v>27131504</v>
          </cell>
          <cell r="C472" t="str">
            <v>Martillo de neumaticos</v>
          </cell>
          <cell r="D472">
            <v>538</v>
          </cell>
          <cell r="E472">
            <v>3000000</v>
          </cell>
          <cell r="F472" t="str">
            <v>UNIDAD</v>
          </cell>
        </row>
        <row r="473">
          <cell r="B473">
            <v>27131505</v>
          </cell>
          <cell r="C473" t="str">
            <v>Taladro neumatico</v>
          </cell>
          <cell r="D473">
            <v>538</v>
          </cell>
          <cell r="E473">
            <v>800000</v>
          </cell>
          <cell r="F473" t="str">
            <v>UNIDAD</v>
          </cell>
        </row>
        <row r="474">
          <cell r="B474">
            <v>27131702</v>
          </cell>
          <cell r="C474" t="str">
            <v>Accesorios de vastago de cilindro neumatico</v>
          </cell>
          <cell r="D474">
            <v>538</v>
          </cell>
          <cell r="E474">
            <v>909</v>
          </cell>
          <cell r="F474" t="str">
            <v>JUEGO</v>
          </cell>
        </row>
        <row r="475">
          <cell r="B475">
            <v>30101504</v>
          </cell>
          <cell r="C475" t="str">
            <v>angulos de acero</v>
          </cell>
          <cell r="D475">
            <v>397</v>
          </cell>
          <cell r="E475">
            <v>390000</v>
          </cell>
          <cell r="F475" t="str">
            <v>CAJA</v>
          </cell>
        </row>
        <row r="476">
          <cell r="B476">
            <v>30101515</v>
          </cell>
          <cell r="C476" t="str">
            <v>angulos de plastico</v>
          </cell>
          <cell r="D476">
            <v>357</v>
          </cell>
          <cell r="E476">
            <v>5000</v>
          </cell>
          <cell r="F476" t="str">
            <v>UNIDAD</v>
          </cell>
        </row>
        <row r="477">
          <cell r="B477">
            <v>30101603</v>
          </cell>
          <cell r="C477" t="str">
            <v>Barras de hierro</v>
          </cell>
          <cell r="D477">
            <v>397</v>
          </cell>
          <cell r="E477">
            <v>4000</v>
          </cell>
          <cell r="F477" t="str">
            <v>KILO</v>
          </cell>
        </row>
        <row r="478">
          <cell r="B478">
            <v>30101611</v>
          </cell>
          <cell r="C478" t="str">
            <v>Barras de bronce</v>
          </cell>
          <cell r="D478">
            <v>397</v>
          </cell>
          <cell r="E478">
            <v>577792</v>
          </cell>
          <cell r="F478" t="str">
            <v>UNIDAD</v>
          </cell>
        </row>
        <row r="479">
          <cell r="B479">
            <v>30101615</v>
          </cell>
          <cell r="C479" t="str">
            <v>Barras de plastico</v>
          </cell>
          <cell r="D479">
            <v>357</v>
          </cell>
          <cell r="E479">
            <v>31000</v>
          </cell>
          <cell r="F479" t="str">
            <v>UNIDAD</v>
          </cell>
        </row>
        <row r="480">
          <cell r="B480">
            <v>30101616</v>
          </cell>
          <cell r="C480" t="str">
            <v>Barras de metal precioso</v>
          </cell>
          <cell r="D480">
            <v>397</v>
          </cell>
          <cell r="E480">
            <v>25000</v>
          </cell>
          <cell r="F480" t="str">
            <v>UNIDAD</v>
          </cell>
        </row>
        <row r="481">
          <cell r="B481">
            <v>30101617</v>
          </cell>
          <cell r="C481" t="str">
            <v>Barras de madera</v>
          </cell>
          <cell r="D481">
            <v>399</v>
          </cell>
          <cell r="E481">
            <v>38400</v>
          </cell>
          <cell r="F481" t="str">
            <v>UNIDAD</v>
          </cell>
        </row>
        <row r="482">
          <cell r="B482">
            <v>30101618</v>
          </cell>
          <cell r="C482" t="str">
            <v>Barras de caucho</v>
          </cell>
          <cell r="D482">
            <v>325</v>
          </cell>
          <cell r="E482">
            <v>900000</v>
          </cell>
          <cell r="F482" t="str">
            <v>UNIDAD</v>
          </cell>
        </row>
        <row r="483">
          <cell r="B483">
            <v>30101717</v>
          </cell>
          <cell r="C483" t="str">
            <v>Vigas de hormigon</v>
          </cell>
          <cell r="D483">
            <v>425</v>
          </cell>
          <cell r="E483">
            <v>490000</v>
          </cell>
          <cell r="F483" t="str">
            <v>UNIDAD</v>
          </cell>
        </row>
        <row r="484">
          <cell r="B484">
            <v>30101718</v>
          </cell>
          <cell r="C484" t="str">
            <v>Vigas de metales preciosos</v>
          </cell>
          <cell r="D484">
            <v>397</v>
          </cell>
          <cell r="E484">
            <v>345027</v>
          </cell>
          <cell r="F484" t="str">
            <v>UNIDAD</v>
          </cell>
        </row>
        <row r="485">
          <cell r="B485">
            <v>30101804</v>
          </cell>
          <cell r="C485" t="str">
            <v>Conductos de acero</v>
          </cell>
          <cell r="D485">
            <v>397</v>
          </cell>
          <cell r="E485">
            <v>25000</v>
          </cell>
          <cell r="F485" t="str">
            <v>METRO</v>
          </cell>
        </row>
        <row r="486">
          <cell r="B486">
            <v>30101815</v>
          </cell>
          <cell r="C486" t="str">
            <v>Conductos de plastico</v>
          </cell>
          <cell r="D486">
            <v>357</v>
          </cell>
          <cell r="E486">
            <v>1200</v>
          </cell>
          <cell r="F486" t="str">
            <v>UNIDAD</v>
          </cell>
        </row>
        <row r="487">
          <cell r="B487">
            <v>30101914</v>
          </cell>
          <cell r="C487" t="str">
            <v>Bobina de plomo</v>
          </cell>
          <cell r="D487">
            <v>397</v>
          </cell>
          <cell r="E487">
            <v>1500</v>
          </cell>
          <cell r="F487" t="str">
            <v>METRO</v>
          </cell>
        </row>
        <row r="488">
          <cell r="B488">
            <v>30102203</v>
          </cell>
          <cell r="C488" t="str">
            <v>Plancha de hierro</v>
          </cell>
          <cell r="D488">
            <v>397</v>
          </cell>
          <cell r="E488">
            <v>93500</v>
          </cell>
          <cell r="F488" t="str">
            <v>Unidad (Nr</v>
          </cell>
        </row>
        <row r="489">
          <cell r="B489">
            <v>30102205</v>
          </cell>
          <cell r="C489" t="str">
            <v>Plancha de acero inoxidable</v>
          </cell>
          <cell r="D489">
            <v>397</v>
          </cell>
          <cell r="E489">
            <v>1100</v>
          </cell>
          <cell r="F489" t="str">
            <v>UNIDAD</v>
          </cell>
        </row>
        <row r="490">
          <cell r="B490">
            <v>30102215</v>
          </cell>
          <cell r="C490" t="str">
            <v>Plancha de plastico</v>
          </cell>
          <cell r="D490">
            <v>357</v>
          </cell>
          <cell r="E490">
            <v>14375</v>
          </cell>
          <cell r="F490" t="str">
            <v>UNIDAD</v>
          </cell>
        </row>
        <row r="491">
          <cell r="B491">
            <v>30102216</v>
          </cell>
          <cell r="C491" t="str">
            <v>Plancha de caucho</v>
          </cell>
          <cell r="D491">
            <v>325</v>
          </cell>
          <cell r="E491">
            <v>434545</v>
          </cell>
          <cell r="F491" t="str">
            <v>UNIDAD</v>
          </cell>
        </row>
        <row r="492">
          <cell r="B492">
            <v>30102218</v>
          </cell>
          <cell r="C492" t="str">
            <v>Plancha de metal precioso</v>
          </cell>
          <cell r="D492">
            <v>397</v>
          </cell>
          <cell r="E492">
            <v>18000</v>
          </cell>
          <cell r="F492" t="str">
            <v>CAJA</v>
          </cell>
        </row>
        <row r="493">
          <cell r="B493">
            <v>30102303</v>
          </cell>
          <cell r="C493" t="str">
            <v>Perfiles de hierro</v>
          </cell>
          <cell r="D493">
            <v>397</v>
          </cell>
          <cell r="E493">
            <v>55660</v>
          </cell>
          <cell r="F493" t="str">
            <v>UNIDAD</v>
          </cell>
        </row>
        <row r="494">
          <cell r="B494">
            <v>30102403</v>
          </cell>
          <cell r="C494" t="str">
            <v>Varillas de hierro</v>
          </cell>
          <cell r="D494">
            <v>397</v>
          </cell>
          <cell r="E494">
            <v>18000</v>
          </cell>
          <cell r="F494" t="str">
            <v>UNIDAD</v>
          </cell>
        </row>
        <row r="495">
          <cell r="B495">
            <v>30102404</v>
          </cell>
          <cell r="C495" t="str">
            <v>Varillas de acero</v>
          </cell>
          <cell r="D495">
            <v>397</v>
          </cell>
          <cell r="E495">
            <v>29500</v>
          </cell>
          <cell r="F495" t="str">
            <v>UNIDAD</v>
          </cell>
        </row>
        <row r="496">
          <cell r="B496">
            <v>30102405</v>
          </cell>
          <cell r="C496" t="str">
            <v>Varillas de acero inoxidable</v>
          </cell>
          <cell r="D496">
            <v>397</v>
          </cell>
          <cell r="E496">
            <v>19000</v>
          </cell>
          <cell r="F496" t="str">
            <v>Unidad (Nr</v>
          </cell>
        </row>
        <row r="497">
          <cell r="B497">
            <v>30102409</v>
          </cell>
          <cell r="C497" t="str">
            <v>Varillas de cobre</v>
          </cell>
          <cell r="D497">
            <v>397</v>
          </cell>
          <cell r="E497">
            <v>18000</v>
          </cell>
          <cell r="F497" t="str">
            <v>Unidad (Nr</v>
          </cell>
        </row>
        <row r="498">
          <cell r="B498">
            <v>30102411</v>
          </cell>
          <cell r="C498" t="str">
            <v>Varillas de bronce</v>
          </cell>
          <cell r="D498">
            <v>397</v>
          </cell>
          <cell r="E498">
            <v>8000</v>
          </cell>
          <cell r="F498" t="str">
            <v>UNIDAD</v>
          </cell>
        </row>
        <row r="499">
          <cell r="B499">
            <v>30102503</v>
          </cell>
          <cell r="C499" t="str">
            <v>Chapa de hierro</v>
          </cell>
          <cell r="D499">
            <v>397</v>
          </cell>
          <cell r="E499">
            <v>150000</v>
          </cell>
          <cell r="F499" t="str">
            <v>Unidad (Nr</v>
          </cell>
        </row>
        <row r="500">
          <cell r="B500">
            <v>30102504</v>
          </cell>
          <cell r="C500" t="str">
            <v>Chapa de acero</v>
          </cell>
          <cell r="D500">
            <v>397</v>
          </cell>
          <cell r="E500">
            <v>847000</v>
          </cell>
          <cell r="F500" t="str">
            <v>UNIDAD</v>
          </cell>
        </row>
        <row r="501">
          <cell r="B501">
            <v>30102506</v>
          </cell>
          <cell r="C501" t="str">
            <v>Chapa de aluminio</v>
          </cell>
          <cell r="D501">
            <v>397</v>
          </cell>
          <cell r="E501">
            <v>84507</v>
          </cell>
          <cell r="F501" t="str">
            <v>UNIDAD</v>
          </cell>
        </row>
        <row r="502">
          <cell r="B502">
            <v>30102510</v>
          </cell>
          <cell r="C502" t="str">
            <v>Chapa de laton</v>
          </cell>
          <cell r="D502">
            <v>397</v>
          </cell>
          <cell r="E502">
            <v>40000</v>
          </cell>
          <cell r="F502" t="str">
            <v>UNIDAD</v>
          </cell>
        </row>
        <row r="503">
          <cell r="B503">
            <v>30102512</v>
          </cell>
          <cell r="C503" t="str">
            <v>Chapa de cinc</v>
          </cell>
          <cell r="D503">
            <v>397</v>
          </cell>
          <cell r="E503">
            <v>65000</v>
          </cell>
          <cell r="F503" t="str">
            <v>UNIDAD</v>
          </cell>
        </row>
        <row r="504">
          <cell r="B504">
            <v>30102513</v>
          </cell>
          <cell r="C504" t="str">
            <v>Chapa de estano</v>
          </cell>
          <cell r="D504">
            <v>397</v>
          </cell>
          <cell r="E504">
            <v>148000</v>
          </cell>
          <cell r="F504" t="str">
            <v>UNIDAD</v>
          </cell>
        </row>
        <row r="505">
          <cell r="B505">
            <v>30102515</v>
          </cell>
          <cell r="C505" t="str">
            <v>Chapa de plastico</v>
          </cell>
          <cell r="D505">
            <v>357</v>
          </cell>
          <cell r="E505">
            <v>50000</v>
          </cell>
          <cell r="F505" t="str">
            <v>UNIDAD</v>
          </cell>
        </row>
        <row r="506">
          <cell r="B506">
            <v>30102517</v>
          </cell>
          <cell r="C506" t="str">
            <v>Chapa blindada</v>
          </cell>
          <cell r="D506">
            <v>397</v>
          </cell>
          <cell r="E506">
            <v>49000</v>
          </cell>
          <cell r="F506" t="str">
            <v>UNIDAD</v>
          </cell>
        </row>
        <row r="507">
          <cell r="B507">
            <v>30102519</v>
          </cell>
          <cell r="C507" t="str">
            <v>Chapa de metal chapado</v>
          </cell>
          <cell r="D507">
            <v>397</v>
          </cell>
          <cell r="E507">
            <v>72000</v>
          </cell>
          <cell r="F507" t="str">
            <v>UNIDAD</v>
          </cell>
        </row>
        <row r="508">
          <cell r="B508">
            <v>30102604</v>
          </cell>
          <cell r="C508" t="str">
            <v>Banda de acero</v>
          </cell>
          <cell r="D508">
            <v>397</v>
          </cell>
          <cell r="E508">
            <v>5500</v>
          </cell>
          <cell r="F508" t="str">
            <v>UNIDAD</v>
          </cell>
        </row>
        <row r="509">
          <cell r="B509">
            <v>30102605</v>
          </cell>
          <cell r="C509" t="str">
            <v>Banda de acero inoxidable</v>
          </cell>
          <cell r="D509">
            <v>397</v>
          </cell>
          <cell r="E509">
            <v>7000</v>
          </cell>
          <cell r="F509" t="str">
            <v>UNIDAD</v>
          </cell>
        </row>
        <row r="510">
          <cell r="B510">
            <v>30102615</v>
          </cell>
          <cell r="C510" t="str">
            <v>Banda de plastico</v>
          </cell>
          <cell r="D510">
            <v>357</v>
          </cell>
          <cell r="E510">
            <v>4500000</v>
          </cell>
          <cell r="F510" t="str">
            <v>Caja</v>
          </cell>
        </row>
        <row r="511">
          <cell r="B511">
            <v>30102616</v>
          </cell>
          <cell r="C511" t="str">
            <v>Banda de caucho</v>
          </cell>
          <cell r="D511">
            <v>325</v>
          </cell>
          <cell r="E511">
            <v>372727</v>
          </cell>
          <cell r="F511" t="str">
            <v>UNIDAD</v>
          </cell>
        </row>
        <row r="512">
          <cell r="B512">
            <v>30102901</v>
          </cell>
          <cell r="C512" t="str">
            <v>Pilares de cemento u hormigon</v>
          </cell>
          <cell r="D512">
            <v>398</v>
          </cell>
          <cell r="E512">
            <v>80000</v>
          </cell>
          <cell r="F512" t="str">
            <v>UNIDAD</v>
          </cell>
        </row>
        <row r="513">
          <cell r="B513">
            <v>30102904</v>
          </cell>
          <cell r="C513" t="str">
            <v>Postes de madera</v>
          </cell>
          <cell r="D513">
            <v>439</v>
          </cell>
          <cell r="E513">
            <v>10000</v>
          </cell>
          <cell r="F513" t="str">
            <v>UNIDAD</v>
          </cell>
        </row>
        <row r="514">
          <cell r="B514">
            <v>30103205</v>
          </cell>
          <cell r="C514" t="str">
            <v>Enrejado de hierro</v>
          </cell>
          <cell r="D514">
            <v>397</v>
          </cell>
          <cell r="E514">
            <v>120000</v>
          </cell>
          <cell r="F514" t="str">
            <v>M2</v>
          </cell>
        </row>
        <row r="515">
          <cell r="B515">
            <v>30103301</v>
          </cell>
          <cell r="C515" t="str">
            <v>Moldura de aluminio</v>
          </cell>
          <cell r="D515">
            <v>397</v>
          </cell>
          <cell r="E515">
            <v>45000</v>
          </cell>
          <cell r="F515" t="str">
            <v>UNIDAD</v>
          </cell>
        </row>
        <row r="516">
          <cell r="B516">
            <v>30103307</v>
          </cell>
          <cell r="C516" t="str">
            <v>Molduras de acero</v>
          </cell>
          <cell r="D516">
            <v>397</v>
          </cell>
          <cell r="E516">
            <v>150000</v>
          </cell>
          <cell r="F516" t="str">
            <v>UNIDAD</v>
          </cell>
        </row>
        <row r="517">
          <cell r="B517">
            <v>30103405</v>
          </cell>
          <cell r="C517" t="str">
            <v>Lingotes de acero</v>
          </cell>
          <cell r="D517">
            <v>397</v>
          </cell>
          <cell r="E517">
            <v>21500</v>
          </cell>
          <cell r="F517" t="str">
            <v>Unidad (Nr</v>
          </cell>
        </row>
        <row r="518">
          <cell r="B518">
            <v>30103407</v>
          </cell>
          <cell r="C518" t="str">
            <v>Lingotes de bronce</v>
          </cell>
          <cell r="D518">
            <v>397</v>
          </cell>
          <cell r="E518">
            <v>18000</v>
          </cell>
          <cell r="F518" t="str">
            <v>UNIDAD</v>
          </cell>
        </row>
        <row r="519">
          <cell r="B519">
            <v>30103504</v>
          </cell>
          <cell r="C519" t="str">
            <v>Alma de panal de plastico</v>
          </cell>
          <cell r="D519">
            <v>357</v>
          </cell>
          <cell r="E519">
            <v>2994</v>
          </cell>
          <cell r="F519" t="str">
            <v>UNIDAD</v>
          </cell>
        </row>
        <row r="520">
          <cell r="B520">
            <v>30103601</v>
          </cell>
          <cell r="C520" t="str">
            <v>Vigas de madera</v>
          </cell>
          <cell r="D520">
            <v>439</v>
          </cell>
          <cell r="E520">
            <v>1150</v>
          </cell>
          <cell r="F520" t="str">
            <v>METRO</v>
          </cell>
        </row>
        <row r="521">
          <cell r="B521">
            <v>30103605</v>
          </cell>
          <cell r="C521" t="str">
            <v>Tablas de madera</v>
          </cell>
          <cell r="D521">
            <v>439</v>
          </cell>
          <cell r="E521">
            <v>75000</v>
          </cell>
          <cell r="F521" t="str">
            <v>UNIDAD</v>
          </cell>
        </row>
        <row r="522">
          <cell r="B522">
            <v>30111504</v>
          </cell>
          <cell r="C522" t="str">
            <v>Morteros</v>
          </cell>
          <cell r="D522">
            <v>551</v>
          </cell>
          <cell r="E522">
            <v>38500</v>
          </cell>
          <cell r="F522" t="str">
            <v>UNIDAD</v>
          </cell>
        </row>
        <row r="523">
          <cell r="B523">
            <v>30111601</v>
          </cell>
          <cell r="C523" t="str">
            <v>Cemento</v>
          </cell>
          <cell r="D523">
            <v>398</v>
          </cell>
          <cell r="E523">
            <v>55000</v>
          </cell>
          <cell r="F523" t="str">
            <v>UNIDAD</v>
          </cell>
        </row>
        <row r="524">
          <cell r="B524">
            <v>30111602</v>
          </cell>
          <cell r="C524" t="str">
            <v>Cal clorada</v>
          </cell>
          <cell r="D524">
            <v>422</v>
          </cell>
          <cell r="E524">
            <v>4000</v>
          </cell>
          <cell r="F524" t="str">
            <v>KILO</v>
          </cell>
        </row>
        <row r="525">
          <cell r="B525">
            <v>30111604</v>
          </cell>
          <cell r="C525" t="str">
            <v>Cal apagada</v>
          </cell>
          <cell r="D525">
            <v>422</v>
          </cell>
          <cell r="E525">
            <v>20000</v>
          </cell>
          <cell r="F525" t="str">
            <v>BOLSA</v>
          </cell>
        </row>
        <row r="526">
          <cell r="B526">
            <v>30111605</v>
          </cell>
          <cell r="C526" t="str">
            <v>Cal magra</v>
          </cell>
          <cell r="D526">
            <v>422</v>
          </cell>
          <cell r="E526">
            <v>25000</v>
          </cell>
          <cell r="F526" t="str">
            <v>BOLSA</v>
          </cell>
        </row>
        <row r="527">
          <cell r="B527">
            <v>30121601</v>
          </cell>
          <cell r="C527" t="str">
            <v>Asfalto</v>
          </cell>
          <cell r="D527">
            <v>398</v>
          </cell>
          <cell r="E527">
            <v>55000</v>
          </cell>
          <cell r="F527" t="str">
            <v>UNIDAD</v>
          </cell>
        </row>
        <row r="528">
          <cell r="B528">
            <v>30131503</v>
          </cell>
          <cell r="C528" t="str">
            <v>Bloques de piedra</v>
          </cell>
          <cell r="D528">
            <v>422</v>
          </cell>
          <cell r="E528">
            <v>55000</v>
          </cell>
          <cell r="F528" t="str">
            <v>M2</v>
          </cell>
        </row>
        <row r="529">
          <cell r="B529">
            <v>30131602</v>
          </cell>
          <cell r="C529" t="str">
            <v>Ladrillos de ceramica</v>
          </cell>
          <cell r="D529">
            <v>422</v>
          </cell>
          <cell r="E529">
            <v>160</v>
          </cell>
          <cell r="F529" t="str">
            <v>UNIDAD</v>
          </cell>
        </row>
        <row r="530">
          <cell r="B530">
            <v>30131701</v>
          </cell>
          <cell r="C530" t="str">
            <v>Azulejos o baldosas de cemento</v>
          </cell>
          <cell r="D530">
            <v>398</v>
          </cell>
          <cell r="E530">
            <v>25000</v>
          </cell>
          <cell r="F530" t="str">
            <v>M2</v>
          </cell>
        </row>
        <row r="531">
          <cell r="B531">
            <v>30131704</v>
          </cell>
          <cell r="C531" t="str">
            <v>Azulejos o baldosas de ceramica</v>
          </cell>
          <cell r="D531">
            <v>398</v>
          </cell>
          <cell r="E531">
            <v>17600</v>
          </cell>
          <cell r="F531" t="str">
            <v>M2</v>
          </cell>
        </row>
        <row r="532">
          <cell r="B532">
            <v>30151506</v>
          </cell>
          <cell r="C532" t="str">
            <v>Tejas</v>
          </cell>
          <cell r="D532">
            <v>398</v>
          </cell>
          <cell r="E532">
            <v>1100</v>
          </cell>
          <cell r="F532" t="str">
            <v>UNIDAD</v>
          </cell>
        </row>
        <row r="533">
          <cell r="B533">
            <v>30151607</v>
          </cell>
          <cell r="C533" t="str">
            <v>Ventiladores de techo</v>
          </cell>
          <cell r="D533">
            <v>541</v>
          </cell>
          <cell r="E533">
            <v>200000</v>
          </cell>
          <cell r="F533" t="str">
            <v>UNIDAD</v>
          </cell>
        </row>
        <row r="534">
          <cell r="B534">
            <v>30152001</v>
          </cell>
          <cell r="C534" t="str">
            <v>Cercado de metal</v>
          </cell>
          <cell r="D534">
            <v>397</v>
          </cell>
          <cell r="E534">
            <v>62500</v>
          </cell>
          <cell r="F534" t="str">
            <v>UNIDAD</v>
          </cell>
        </row>
        <row r="535">
          <cell r="B535">
            <v>30152101</v>
          </cell>
          <cell r="C535" t="str">
            <v>Acero de perdigones</v>
          </cell>
          <cell r="D535">
            <v>397</v>
          </cell>
          <cell r="E535">
            <v>3500</v>
          </cell>
          <cell r="F535" t="str">
            <v>METRO</v>
          </cell>
        </row>
        <row r="536">
          <cell r="B536">
            <v>30161701</v>
          </cell>
          <cell r="C536" t="str">
            <v>Alfombrado</v>
          </cell>
          <cell r="D536">
            <v>541</v>
          </cell>
          <cell r="E536">
            <v>10000</v>
          </cell>
          <cell r="F536" t="str">
            <v>UNIDAD</v>
          </cell>
        </row>
        <row r="537">
          <cell r="B537">
            <v>30161705</v>
          </cell>
          <cell r="C537" t="str">
            <v>Suelos de caucho</v>
          </cell>
          <cell r="D537">
            <v>391</v>
          </cell>
          <cell r="E537">
            <v>45000</v>
          </cell>
          <cell r="F537" t="str">
            <v>UNIDAD</v>
          </cell>
        </row>
        <row r="538">
          <cell r="B538">
            <v>30161709</v>
          </cell>
          <cell r="C538" t="str">
            <v>Alfombras de penachos</v>
          </cell>
          <cell r="D538">
            <v>541</v>
          </cell>
          <cell r="E538">
            <v>800000</v>
          </cell>
          <cell r="F538" t="str">
            <v>UNIDAD</v>
          </cell>
        </row>
        <row r="539">
          <cell r="B539">
            <v>30161711</v>
          </cell>
          <cell r="C539" t="str">
            <v>Alfombras para exterior</v>
          </cell>
          <cell r="D539">
            <v>541</v>
          </cell>
          <cell r="E539">
            <v>6055</v>
          </cell>
          <cell r="F539" t="str">
            <v>M2</v>
          </cell>
        </row>
        <row r="540">
          <cell r="B540">
            <v>30161901</v>
          </cell>
          <cell r="C540" t="str">
            <v>Persianas</v>
          </cell>
          <cell r="D540">
            <v>541</v>
          </cell>
          <cell r="E540">
            <v>50000</v>
          </cell>
          <cell r="F540" t="str">
            <v>UNIDAD</v>
          </cell>
        </row>
        <row r="541">
          <cell r="B541">
            <v>30161902</v>
          </cell>
          <cell r="C541" t="str">
            <v>Columnas</v>
          </cell>
          <cell r="D541">
            <v>393</v>
          </cell>
          <cell r="E541">
            <v>312500</v>
          </cell>
          <cell r="F541" t="str">
            <v>UNIDAD</v>
          </cell>
        </row>
        <row r="542">
          <cell r="B542">
            <v>30161907</v>
          </cell>
          <cell r="C542" t="str">
            <v>Escaleras</v>
          </cell>
          <cell r="D542">
            <v>541</v>
          </cell>
          <cell r="E542">
            <v>1712500</v>
          </cell>
          <cell r="F542" t="str">
            <v>UNIDAD</v>
          </cell>
        </row>
        <row r="543">
          <cell r="B543">
            <v>30171504</v>
          </cell>
          <cell r="C543" t="str">
            <v>Puertas de madera</v>
          </cell>
          <cell r="D543">
            <v>541</v>
          </cell>
          <cell r="E543">
            <v>30000000</v>
          </cell>
          <cell r="F543" t="str">
            <v>EVENTO</v>
          </cell>
        </row>
        <row r="544">
          <cell r="B544">
            <v>30171505</v>
          </cell>
          <cell r="C544" t="str">
            <v>Puertas de metal</v>
          </cell>
          <cell r="D544">
            <v>541</v>
          </cell>
          <cell r="E544">
            <v>800000</v>
          </cell>
          <cell r="F544" t="str">
            <v>UNIDAD</v>
          </cell>
        </row>
        <row r="545">
          <cell r="B545">
            <v>30171507</v>
          </cell>
          <cell r="C545" t="str">
            <v>Marcos de puertas</v>
          </cell>
          <cell r="D545">
            <v>541</v>
          </cell>
          <cell r="E545">
            <v>100000</v>
          </cell>
          <cell r="F545" t="str">
            <v>UNIDAD</v>
          </cell>
        </row>
        <row r="546">
          <cell r="B546">
            <v>30171508</v>
          </cell>
          <cell r="C546" t="str">
            <v>Puertas correderas</v>
          </cell>
          <cell r="D546">
            <v>541</v>
          </cell>
          <cell r="E546">
            <v>2720000</v>
          </cell>
          <cell r="F546" t="str">
            <v>UNIDAD</v>
          </cell>
        </row>
        <row r="547">
          <cell r="B547">
            <v>30171510</v>
          </cell>
          <cell r="C547" t="str">
            <v>Puertas automaticas</v>
          </cell>
          <cell r="D547">
            <v>541</v>
          </cell>
          <cell r="E547">
            <v>185000</v>
          </cell>
          <cell r="F547" t="str">
            <v>UNIDAD</v>
          </cell>
        </row>
        <row r="548">
          <cell r="B548">
            <v>30171705</v>
          </cell>
          <cell r="C548" t="str">
            <v>Cristal laminado</v>
          </cell>
          <cell r="D548">
            <v>345</v>
          </cell>
          <cell r="E548">
            <v>194</v>
          </cell>
          <cell r="F548" t="str">
            <v>UNIDAD</v>
          </cell>
        </row>
        <row r="549">
          <cell r="B549">
            <v>30171706</v>
          </cell>
          <cell r="C549" t="str">
            <v>Vidrio templado</v>
          </cell>
          <cell r="D549">
            <v>345</v>
          </cell>
          <cell r="E549">
            <v>60000</v>
          </cell>
          <cell r="F549" t="str">
            <v>M2</v>
          </cell>
        </row>
        <row r="550">
          <cell r="B550">
            <v>30171708</v>
          </cell>
          <cell r="C550" t="str">
            <v>Vidrio banado en metal</v>
          </cell>
          <cell r="D550">
            <v>345</v>
          </cell>
          <cell r="E550">
            <v>6000</v>
          </cell>
          <cell r="F550" t="str">
            <v>UNIDAD</v>
          </cell>
        </row>
        <row r="551">
          <cell r="B551">
            <v>30181503</v>
          </cell>
          <cell r="C551" t="str">
            <v>Duchas</v>
          </cell>
          <cell r="D551">
            <v>541</v>
          </cell>
          <cell r="E551">
            <v>25000</v>
          </cell>
          <cell r="F551" t="str">
            <v>UNIDAD</v>
          </cell>
        </row>
        <row r="552">
          <cell r="B552">
            <v>30181504</v>
          </cell>
          <cell r="C552" t="str">
            <v>Lavabos</v>
          </cell>
          <cell r="D552">
            <v>345</v>
          </cell>
          <cell r="E552">
            <v>100000</v>
          </cell>
          <cell r="F552" t="str">
            <v>UNIDAD</v>
          </cell>
        </row>
        <row r="553">
          <cell r="B553">
            <v>30181505</v>
          </cell>
          <cell r="C553" t="str">
            <v>Inodoros</v>
          </cell>
          <cell r="D553">
            <v>345</v>
          </cell>
          <cell r="E553">
            <v>100714</v>
          </cell>
          <cell r="F553" t="str">
            <v>UNIDAD</v>
          </cell>
        </row>
        <row r="554">
          <cell r="B554">
            <v>30181506</v>
          </cell>
          <cell r="C554" t="str">
            <v>Urinarios</v>
          </cell>
          <cell r="D554">
            <v>345</v>
          </cell>
          <cell r="E554">
            <v>80000</v>
          </cell>
          <cell r="F554" t="str">
            <v>UNIDAD</v>
          </cell>
        </row>
        <row r="555">
          <cell r="B555">
            <v>30222034</v>
          </cell>
          <cell r="C555" t="str">
            <v>Tunel</v>
          </cell>
          <cell r="D555">
            <v>521</v>
          </cell>
          <cell r="E555">
            <v>145200</v>
          </cell>
          <cell r="F555" t="str">
            <v>JUEGO</v>
          </cell>
        </row>
        <row r="556">
          <cell r="B556">
            <v>31102003</v>
          </cell>
          <cell r="C556" t="str">
            <v>Piezas de fundicion centrifuga de acero</v>
          </cell>
          <cell r="D556">
            <v>397</v>
          </cell>
          <cell r="E556">
            <v>50000</v>
          </cell>
          <cell r="F556" t="str">
            <v>UNIDAD</v>
          </cell>
        </row>
        <row r="557">
          <cell r="B557">
            <v>31132002</v>
          </cell>
          <cell r="C557" t="str">
            <v>Repuestos de metal no ferroso en polvo</v>
          </cell>
          <cell r="D557">
            <v>397</v>
          </cell>
          <cell r="E557">
            <v>85000000</v>
          </cell>
          <cell r="F557" t="str">
            <v>UNIDAD</v>
          </cell>
        </row>
        <row r="558">
          <cell r="B558">
            <v>31151503</v>
          </cell>
          <cell r="C558" t="str">
            <v>Cuerda de polipropileno</v>
          </cell>
          <cell r="D558">
            <v>323</v>
          </cell>
          <cell r="E558">
            <v>10500</v>
          </cell>
          <cell r="F558" t="str">
            <v>UNIDAD</v>
          </cell>
        </row>
        <row r="559">
          <cell r="B559">
            <v>31151504</v>
          </cell>
          <cell r="C559" t="str">
            <v>Cuerda de nilon</v>
          </cell>
          <cell r="D559">
            <v>323</v>
          </cell>
          <cell r="E559">
            <v>200000</v>
          </cell>
          <cell r="F559" t="str">
            <v>ROLLO</v>
          </cell>
        </row>
        <row r="560">
          <cell r="B560">
            <v>31151509</v>
          </cell>
          <cell r="C560" t="str">
            <v>Cuerda de caucho</v>
          </cell>
          <cell r="D560">
            <v>391</v>
          </cell>
          <cell r="E560">
            <v>14000</v>
          </cell>
          <cell r="F560" t="str">
            <v>UNIDAD</v>
          </cell>
        </row>
        <row r="561">
          <cell r="B561">
            <v>31151607</v>
          </cell>
          <cell r="C561" t="str">
            <v>Cadenas corrientes</v>
          </cell>
          <cell r="D561">
            <v>397</v>
          </cell>
          <cell r="E561">
            <v>15400</v>
          </cell>
          <cell r="F561" t="str">
            <v>UNIDAD</v>
          </cell>
        </row>
        <row r="562">
          <cell r="B562">
            <v>31151704</v>
          </cell>
          <cell r="C562" t="str">
            <v>Cable-vias</v>
          </cell>
          <cell r="D562">
            <v>343</v>
          </cell>
          <cell r="E562">
            <v>21000</v>
          </cell>
          <cell r="F562" t="str">
            <v>METRO</v>
          </cell>
        </row>
        <row r="563">
          <cell r="B563">
            <v>31151707</v>
          </cell>
          <cell r="C563" t="str">
            <v>Cable de aluminio no electrico</v>
          </cell>
          <cell r="D563">
            <v>397</v>
          </cell>
          <cell r="E563">
            <v>15000</v>
          </cell>
          <cell r="F563" t="str">
            <v>Metro line</v>
          </cell>
        </row>
        <row r="564">
          <cell r="B564">
            <v>31151804</v>
          </cell>
          <cell r="C564" t="str">
            <v>Alambre para grapar</v>
          </cell>
          <cell r="D564">
            <v>397</v>
          </cell>
          <cell r="E564">
            <v>18000</v>
          </cell>
          <cell r="F564" t="str">
            <v>Par o jueg</v>
          </cell>
        </row>
        <row r="565">
          <cell r="B565">
            <v>31151901</v>
          </cell>
          <cell r="C565" t="str">
            <v>Correas metalicas</v>
          </cell>
          <cell r="D565">
            <v>397</v>
          </cell>
          <cell r="E565">
            <v>80000</v>
          </cell>
          <cell r="F565" t="str">
            <v>UNIDAD</v>
          </cell>
        </row>
        <row r="566">
          <cell r="B566">
            <v>31151905</v>
          </cell>
          <cell r="C566" t="str">
            <v>Correas de caucho</v>
          </cell>
          <cell r="D566">
            <v>325</v>
          </cell>
          <cell r="E566">
            <v>160000</v>
          </cell>
          <cell r="F566" t="str">
            <v>UNIDAD</v>
          </cell>
        </row>
        <row r="567">
          <cell r="B567">
            <v>31161502</v>
          </cell>
          <cell r="C567" t="str">
            <v>Tornillos de anclaje</v>
          </cell>
          <cell r="D567">
            <v>399</v>
          </cell>
          <cell r="E567">
            <v>11900</v>
          </cell>
          <cell r="F567" t="str">
            <v>UNIDAD</v>
          </cell>
        </row>
        <row r="568">
          <cell r="B568">
            <v>31161503</v>
          </cell>
          <cell r="C568" t="str">
            <v>Clavo-tornillo</v>
          </cell>
          <cell r="D568">
            <v>399</v>
          </cell>
          <cell r="E568">
            <v>1000</v>
          </cell>
          <cell r="F568" t="str">
            <v>UNIDAD</v>
          </cell>
        </row>
        <row r="569">
          <cell r="B569">
            <v>31161504</v>
          </cell>
          <cell r="C569" t="str">
            <v>Tornillos para metales</v>
          </cell>
          <cell r="D569">
            <v>399</v>
          </cell>
          <cell r="E569">
            <v>1800</v>
          </cell>
          <cell r="F569" t="str">
            <v>Unidad (Nr</v>
          </cell>
        </row>
        <row r="570">
          <cell r="B570">
            <v>31161505</v>
          </cell>
          <cell r="C570" t="str">
            <v>Tornillos de presion</v>
          </cell>
          <cell r="D570">
            <v>399</v>
          </cell>
          <cell r="E570">
            <v>500</v>
          </cell>
          <cell r="F570" t="str">
            <v>Unidad (Nr</v>
          </cell>
        </row>
        <row r="571">
          <cell r="B571">
            <v>31161507</v>
          </cell>
          <cell r="C571" t="str">
            <v>Tornillos roscadores</v>
          </cell>
          <cell r="D571">
            <v>399</v>
          </cell>
          <cell r="E571">
            <v>1300</v>
          </cell>
          <cell r="F571" t="str">
            <v>UNIDAD</v>
          </cell>
        </row>
        <row r="572">
          <cell r="B572">
            <v>31161508</v>
          </cell>
          <cell r="C572" t="str">
            <v>Tornillos de rosca para madera</v>
          </cell>
          <cell r="D572">
            <v>399</v>
          </cell>
          <cell r="E572">
            <v>600</v>
          </cell>
          <cell r="F572" t="str">
            <v>Unidad (Nr</v>
          </cell>
        </row>
        <row r="573">
          <cell r="B573">
            <v>31161511</v>
          </cell>
          <cell r="C573" t="str">
            <v>Tornillos de apriete</v>
          </cell>
          <cell r="D573">
            <v>399</v>
          </cell>
          <cell r="E573">
            <v>800</v>
          </cell>
          <cell r="F573" t="str">
            <v>Unidad (Nr</v>
          </cell>
        </row>
        <row r="574">
          <cell r="B574">
            <v>31161518</v>
          </cell>
          <cell r="C574" t="str">
            <v>Tornillo con hueco hexagonal en la cabeza</v>
          </cell>
          <cell r="D574">
            <v>399</v>
          </cell>
          <cell r="E574">
            <v>2500</v>
          </cell>
          <cell r="F574" t="str">
            <v>Unidad (Nr</v>
          </cell>
        </row>
        <row r="575">
          <cell r="B575">
            <v>31161601</v>
          </cell>
          <cell r="C575" t="str">
            <v>Pernos de anclaje</v>
          </cell>
          <cell r="D575">
            <v>399</v>
          </cell>
          <cell r="E575">
            <v>7500</v>
          </cell>
          <cell r="F575" t="str">
            <v>UNIDAD</v>
          </cell>
        </row>
        <row r="576">
          <cell r="B576">
            <v>31161606</v>
          </cell>
          <cell r="C576" t="str">
            <v>Cerrojos de puerta</v>
          </cell>
          <cell r="D576">
            <v>399</v>
          </cell>
          <cell r="E576">
            <v>6000</v>
          </cell>
          <cell r="F576" t="str">
            <v>UNIDAD</v>
          </cell>
        </row>
        <row r="577">
          <cell r="B577">
            <v>31161608</v>
          </cell>
          <cell r="C577" t="str">
            <v>Tirafondos</v>
          </cell>
          <cell r="D577">
            <v>399</v>
          </cell>
          <cell r="E577">
            <v>600</v>
          </cell>
          <cell r="F577" t="str">
            <v>UNIDAD</v>
          </cell>
        </row>
        <row r="578">
          <cell r="B578">
            <v>31161611</v>
          </cell>
          <cell r="C578" t="str">
            <v>Pernos de sujecion</v>
          </cell>
          <cell r="D578">
            <v>399</v>
          </cell>
          <cell r="E578">
            <v>7500</v>
          </cell>
          <cell r="F578" t="str">
            <v>Unidad (Nr</v>
          </cell>
        </row>
        <row r="579">
          <cell r="B579">
            <v>31161614</v>
          </cell>
          <cell r="C579" t="str">
            <v>Pernos estructurales</v>
          </cell>
          <cell r="D579">
            <v>399</v>
          </cell>
          <cell r="E579">
            <v>300000</v>
          </cell>
          <cell r="F579" t="str">
            <v>JUEGO</v>
          </cell>
        </row>
        <row r="580">
          <cell r="B580">
            <v>31161616</v>
          </cell>
          <cell r="C580" t="str">
            <v>Pernos en U</v>
          </cell>
          <cell r="D580">
            <v>399</v>
          </cell>
          <cell r="E580">
            <v>25000</v>
          </cell>
          <cell r="F580" t="str">
            <v>JUEGO</v>
          </cell>
        </row>
        <row r="581">
          <cell r="B581">
            <v>31161620</v>
          </cell>
          <cell r="C581" t="str">
            <v>Pernos de cabeza hexagonal</v>
          </cell>
          <cell r="D581">
            <v>399</v>
          </cell>
          <cell r="E581">
            <v>2100</v>
          </cell>
          <cell r="F581" t="str">
            <v>UNIDAD</v>
          </cell>
        </row>
        <row r="582">
          <cell r="B582">
            <v>31161701</v>
          </cell>
          <cell r="C582" t="str">
            <v>Tuercas de anclaje</v>
          </cell>
          <cell r="D582">
            <v>399</v>
          </cell>
          <cell r="E582">
            <v>28400</v>
          </cell>
          <cell r="F582" t="str">
            <v>UNIDAD</v>
          </cell>
        </row>
        <row r="583">
          <cell r="B583">
            <v>31161703</v>
          </cell>
          <cell r="C583" t="str">
            <v>Tuercas ciegas</v>
          </cell>
          <cell r="D583">
            <v>399</v>
          </cell>
          <cell r="E583">
            <v>15000</v>
          </cell>
          <cell r="F583" t="str">
            <v>UNIDAD</v>
          </cell>
        </row>
        <row r="584">
          <cell r="B584">
            <v>31161705</v>
          </cell>
          <cell r="C584" t="str">
            <v>Tuerca tapa</v>
          </cell>
          <cell r="D584">
            <v>399</v>
          </cell>
          <cell r="E584">
            <v>2420</v>
          </cell>
          <cell r="F584" t="str">
            <v>UNIDAD</v>
          </cell>
        </row>
        <row r="585">
          <cell r="B585">
            <v>31161709</v>
          </cell>
          <cell r="C585" t="str">
            <v>Tuercas sujetadoras</v>
          </cell>
          <cell r="D585">
            <v>399</v>
          </cell>
          <cell r="E585">
            <v>3000</v>
          </cell>
          <cell r="F585" t="str">
            <v>Unidad (Nr</v>
          </cell>
        </row>
        <row r="586">
          <cell r="B586">
            <v>31161711</v>
          </cell>
          <cell r="C586" t="str">
            <v>Tuercas de ojo</v>
          </cell>
          <cell r="D586">
            <v>399</v>
          </cell>
          <cell r="E586">
            <v>3000</v>
          </cell>
          <cell r="F586" t="str">
            <v>UNIDAD</v>
          </cell>
        </row>
        <row r="587">
          <cell r="B587">
            <v>31161717</v>
          </cell>
          <cell r="C587" t="str">
            <v>Tuercas de aletas</v>
          </cell>
          <cell r="D587">
            <v>399</v>
          </cell>
          <cell r="E587">
            <v>2000</v>
          </cell>
          <cell r="F587" t="str">
            <v>Unidad (Nr</v>
          </cell>
        </row>
        <row r="588">
          <cell r="B588">
            <v>31161725</v>
          </cell>
          <cell r="C588" t="str">
            <v>Tuercas abrazaderas</v>
          </cell>
          <cell r="D588">
            <v>399</v>
          </cell>
          <cell r="E588">
            <v>5767</v>
          </cell>
          <cell r="F588" t="str">
            <v>Unidad (Nr</v>
          </cell>
        </row>
        <row r="589">
          <cell r="B589">
            <v>31161727</v>
          </cell>
          <cell r="C589" t="str">
            <v>Tuercas hexagonales</v>
          </cell>
          <cell r="D589">
            <v>399</v>
          </cell>
          <cell r="E589">
            <v>500</v>
          </cell>
          <cell r="F589" t="str">
            <v>UNIDAD</v>
          </cell>
        </row>
        <row r="590">
          <cell r="B590">
            <v>31161730</v>
          </cell>
          <cell r="C590" t="str">
            <v>Tuercas cuadradas</v>
          </cell>
          <cell r="D590">
            <v>399</v>
          </cell>
          <cell r="E590">
            <v>24200</v>
          </cell>
          <cell r="F590" t="str">
            <v>Unidad (Nr</v>
          </cell>
        </row>
        <row r="591">
          <cell r="B591">
            <v>31161801</v>
          </cell>
          <cell r="C591" t="str">
            <v>Arandelas de seguridad</v>
          </cell>
          <cell r="D591">
            <v>399</v>
          </cell>
          <cell r="E591">
            <v>500</v>
          </cell>
          <cell r="F591" t="str">
            <v>Unidad (Nr</v>
          </cell>
        </row>
        <row r="592">
          <cell r="B592">
            <v>31161803</v>
          </cell>
          <cell r="C592" t="str">
            <v>Arandelas de fijacion</v>
          </cell>
          <cell r="D592">
            <v>399</v>
          </cell>
          <cell r="E592">
            <v>4250</v>
          </cell>
          <cell r="F592" t="str">
            <v>Unidad (Nr</v>
          </cell>
        </row>
        <row r="593">
          <cell r="B593">
            <v>31161807</v>
          </cell>
          <cell r="C593" t="str">
            <v>Arandelas planas</v>
          </cell>
          <cell r="D593">
            <v>399</v>
          </cell>
          <cell r="E593">
            <v>200</v>
          </cell>
          <cell r="F593" t="str">
            <v>Unidad (Nr</v>
          </cell>
        </row>
        <row r="594">
          <cell r="B594">
            <v>31161808</v>
          </cell>
          <cell r="C594" t="str">
            <v>Arandelas abiertas</v>
          </cell>
          <cell r="D594">
            <v>399</v>
          </cell>
          <cell r="E594">
            <v>500</v>
          </cell>
          <cell r="F594" t="str">
            <v>Unidad (Nr</v>
          </cell>
        </row>
        <row r="595">
          <cell r="B595">
            <v>31161812</v>
          </cell>
          <cell r="C595" t="str">
            <v>Arandelas cuadradas</v>
          </cell>
          <cell r="D595">
            <v>399</v>
          </cell>
          <cell r="E595">
            <v>500</v>
          </cell>
          <cell r="F595" t="str">
            <v>UNIDAD</v>
          </cell>
        </row>
        <row r="596">
          <cell r="B596">
            <v>31161817</v>
          </cell>
          <cell r="C596" t="str">
            <v>Arandelas conicas</v>
          </cell>
          <cell r="D596">
            <v>399</v>
          </cell>
          <cell r="E596">
            <v>100</v>
          </cell>
          <cell r="F596" t="str">
            <v>Unidad (Nr</v>
          </cell>
        </row>
        <row r="597">
          <cell r="B597">
            <v>31161819</v>
          </cell>
          <cell r="C597" t="str">
            <v>Juegos de arandelas</v>
          </cell>
          <cell r="D597">
            <v>399</v>
          </cell>
          <cell r="E597">
            <v>200</v>
          </cell>
          <cell r="F597" t="str">
            <v>UNIDAD</v>
          </cell>
        </row>
        <row r="598">
          <cell r="B598">
            <v>31161907</v>
          </cell>
          <cell r="C598" t="str">
            <v>Resortes tensores</v>
          </cell>
          <cell r="D598">
            <v>399</v>
          </cell>
          <cell r="E598">
            <v>4400</v>
          </cell>
          <cell r="F598" t="str">
            <v>UNIDAD</v>
          </cell>
        </row>
        <row r="599">
          <cell r="B599">
            <v>31162002</v>
          </cell>
          <cell r="C599" t="str">
            <v>Clavos de sombrerete</v>
          </cell>
          <cell r="D599">
            <v>399</v>
          </cell>
          <cell r="E599">
            <v>320000</v>
          </cell>
          <cell r="F599" t="str">
            <v>CAJA</v>
          </cell>
        </row>
        <row r="600">
          <cell r="B600">
            <v>31162003</v>
          </cell>
          <cell r="C600" t="str">
            <v>Clavos de acabado</v>
          </cell>
          <cell r="D600">
            <v>399</v>
          </cell>
          <cell r="E600">
            <v>7533</v>
          </cell>
          <cell r="F600" t="str">
            <v>Kilogramo</v>
          </cell>
        </row>
        <row r="601">
          <cell r="B601">
            <v>31162006</v>
          </cell>
          <cell r="C601" t="str">
            <v>Clavos de alambre</v>
          </cell>
          <cell r="D601">
            <v>399</v>
          </cell>
          <cell r="E601">
            <v>250000</v>
          </cell>
          <cell r="F601" t="str">
            <v>CAJA</v>
          </cell>
        </row>
        <row r="602">
          <cell r="B602">
            <v>31162007</v>
          </cell>
          <cell r="C602" t="str">
            <v>Clavos de tapiceria</v>
          </cell>
          <cell r="D602">
            <v>399</v>
          </cell>
          <cell r="E602">
            <v>184000</v>
          </cell>
          <cell r="F602" t="str">
            <v>CAJA</v>
          </cell>
        </row>
        <row r="603">
          <cell r="B603">
            <v>31162202</v>
          </cell>
          <cell r="C603" t="str">
            <v>Remaches de corona</v>
          </cell>
          <cell r="D603">
            <v>346</v>
          </cell>
          <cell r="E603">
            <v>1500000</v>
          </cell>
          <cell r="F603" t="str">
            <v>UNIDAD</v>
          </cell>
        </row>
        <row r="604">
          <cell r="B604">
            <v>31162204</v>
          </cell>
          <cell r="C604" t="str">
            <v>Remaches completos</v>
          </cell>
          <cell r="D604">
            <v>346</v>
          </cell>
          <cell r="E604">
            <v>50000</v>
          </cell>
          <cell r="F604" t="str">
            <v>UNIDAD</v>
          </cell>
        </row>
        <row r="605">
          <cell r="B605">
            <v>31162303</v>
          </cell>
          <cell r="C605" t="str">
            <v>Barras de montaje</v>
          </cell>
          <cell r="D605">
            <v>346</v>
          </cell>
          <cell r="E605">
            <v>1500000</v>
          </cell>
          <cell r="F605" t="str">
            <v>UNIDAD</v>
          </cell>
        </row>
        <row r="606">
          <cell r="B606">
            <v>31162307</v>
          </cell>
          <cell r="C606" t="str">
            <v>Placas de montaje</v>
          </cell>
          <cell r="D606">
            <v>346</v>
          </cell>
          <cell r="E606">
            <v>3000</v>
          </cell>
          <cell r="F606" t="str">
            <v>UNIDAD</v>
          </cell>
        </row>
        <row r="607">
          <cell r="B607">
            <v>31162310</v>
          </cell>
          <cell r="C607" t="str">
            <v>Correas de montaje</v>
          </cell>
          <cell r="D607">
            <v>346</v>
          </cell>
          <cell r="E607">
            <v>120000</v>
          </cell>
          <cell r="F607" t="str">
            <v>Unidad (Nr</v>
          </cell>
        </row>
        <row r="608">
          <cell r="B608">
            <v>31162311</v>
          </cell>
          <cell r="C608" t="str">
            <v>Bujes de pared</v>
          </cell>
          <cell r="D608">
            <v>346</v>
          </cell>
          <cell r="E608">
            <v>3500</v>
          </cell>
          <cell r="F608" t="str">
            <v>UNIDAD</v>
          </cell>
        </row>
        <row r="609">
          <cell r="B609">
            <v>31162313</v>
          </cell>
          <cell r="C609" t="str">
            <v>Kits de montaje</v>
          </cell>
          <cell r="D609">
            <v>346</v>
          </cell>
          <cell r="E609">
            <v>14000000</v>
          </cell>
          <cell r="F609" t="str">
            <v>EVENTO</v>
          </cell>
        </row>
        <row r="610">
          <cell r="B610">
            <v>31162402</v>
          </cell>
          <cell r="C610" t="str">
            <v>Portacandado</v>
          </cell>
          <cell r="D610">
            <v>346</v>
          </cell>
          <cell r="E610">
            <v>4500</v>
          </cell>
          <cell r="F610" t="str">
            <v>UNIDAD</v>
          </cell>
        </row>
        <row r="611">
          <cell r="B611">
            <v>31162405</v>
          </cell>
          <cell r="C611" t="str">
            <v>Tensores</v>
          </cell>
          <cell r="D611">
            <v>346</v>
          </cell>
          <cell r="E611">
            <v>15000</v>
          </cell>
          <cell r="F611" t="str">
            <v>UNIDAD</v>
          </cell>
        </row>
        <row r="612">
          <cell r="B612">
            <v>31162501</v>
          </cell>
          <cell r="C612" t="str">
            <v>Soportes para estanterias</v>
          </cell>
          <cell r="D612">
            <v>346</v>
          </cell>
          <cell r="E612">
            <v>14000</v>
          </cell>
          <cell r="F612" t="str">
            <v>Unidad (Nr</v>
          </cell>
        </row>
        <row r="613">
          <cell r="B613">
            <v>31162504</v>
          </cell>
          <cell r="C613" t="str">
            <v>Soportes para accesorios de alumbrado</v>
          </cell>
          <cell r="D613">
            <v>346</v>
          </cell>
          <cell r="E613">
            <v>3500</v>
          </cell>
          <cell r="F613" t="str">
            <v>UNIDAD</v>
          </cell>
        </row>
        <row r="614">
          <cell r="B614">
            <v>31162505</v>
          </cell>
          <cell r="C614" t="str">
            <v>Soportes de montaje magnetico</v>
          </cell>
          <cell r="D614">
            <v>346</v>
          </cell>
          <cell r="E614">
            <v>400000</v>
          </cell>
          <cell r="F614" t="str">
            <v>FRASCO</v>
          </cell>
        </row>
        <row r="615">
          <cell r="B615">
            <v>31162506</v>
          </cell>
          <cell r="C615" t="str">
            <v>Soporte de pared</v>
          </cell>
          <cell r="D615">
            <v>346</v>
          </cell>
          <cell r="E615">
            <v>40000</v>
          </cell>
          <cell r="F615" t="str">
            <v>Unidad (Nr</v>
          </cell>
        </row>
        <row r="616">
          <cell r="B616">
            <v>31162507</v>
          </cell>
          <cell r="C616" t="str">
            <v>Soportes de pinon</v>
          </cell>
          <cell r="D616">
            <v>346</v>
          </cell>
          <cell r="E616">
            <v>710000</v>
          </cell>
          <cell r="F616" t="str">
            <v>JUEGO</v>
          </cell>
        </row>
        <row r="617">
          <cell r="B617">
            <v>31162605</v>
          </cell>
          <cell r="C617" t="str">
            <v>Ganchos de suspension</v>
          </cell>
          <cell r="D617">
            <v>346</v>
          </cell>
          <cell r="E617">
            <v>900000</v>
          </cell>
          <cell r="F617" t="str">
            <v>UNIDAD</v>
          </cell>
        </row>
        <row r="618">
          <cell r="B618">
            <v>31162609</v>
          </cell>
          <cell r="C618" t="str">
            <v>Ganchos roscados</v>
          </cell>
          <cell r="D618">
            <v>346</v>
          </cell>
          <cell r="E618">
            <v>10400</v>
          </cell>
          <cell r="F618" t="str">
            <v>UNIDAD</v>
          </cell>
        </row>
        <row r="619">
          <cell r="B619">
            <v>31162702</v>
          </cell>
          <cell r="C619" t="str">
            <v>Ruedas</v>
          </cell>
          <cell r="D619">
            <v>346</v>
          </cell>
          <cell r="E619">
            <v>80000</v>
          </cell>
          <cell r="F619" t="str">
            <v>UNIDAD</v>
          </cell>
        </row>
        <row r="620">
          <cell r="B620">
            <v>31162801</v>
          </cell>
          <cell r="C620" t="str">
            <v>Asideros o pomos</v>
          </cell>
          <cell r="D620">
            <v>346</v>
          </cell>
          <cell r="E620">
            <v>15000</v>
          </cell>
          <cell r="F620" t="str">
            <v>UNIDAD</v>
          </cell>
        </row>
        <row r="621">
          <cell r="B621">
            <v>31162803</v>
          </cell>
          <cell r="C621" t="str">
            <v>Grilletes</v>
          </cell>
          <cell r="D621">
            <v>346</v>
          </cell>
          <cell r="E621">
            <v>150000</v>
          </cell>
          <cell r="F621" t="str">
            <v>JUEGO</v>
          </cell>
        </row>
        <row r="622">
          <cell r="B622">
            <v>31162806</v>
          </cell>
          <cell r="C622" t="str">
            <v>Tarugo</v>
          </cell>
          <cell r="D622">
            <v>346</v>
          </cell>
          <cell r="E622">
            <v>8500</v>
          </cell>
          <cell r="F622" t="str">
            <v>CAJA</v>
          </cell>
        </row>
        <row r="623">
          <cell r="B623">
            <v>31162903</v>
          </cell>
          <cell r="C623" t="str">
            <v>Mordazas de tornillo</v>
          </cell>
          <cell r="D623">
            <v>346</v>
          </cell>
          <cell r="E623">
            <v>102850</v>
          </cell>
          <cell r="F623" t="str">
            <v>JUEGO</v>
          </cell>
        </row>
        <row r="624">
          <cell r="B624">
            <v>31162904</v>
          </cell>
          <cell r="C624" t="str">
            <v>Grampas de cable metalico</v>
          </cell>
          <cell r="D624">
            <v>346</v>
          </cell>
          <cell r="E624">
            <v>20000</v>
          </cell>
          <cell r="F624" t="str">
            <v>CAJA</v>
          </cell>
        </row>
        <row r="625">
          <cell r="B625">
            <v>31162905</v>
          </cell>
          <cell r="C625" t="str">
            <v>Abrazadera para viga doble T</v>
          </cell>
          <cell r="D625">
            <v>346</v>
          </cell>
          <cell r="E625">
            <v>4000</v>
          </cell>
          <cell r="F625" t="str">
            <v>UNIDAD</v>
          </cell>
        </row>
        <row r="626">
          <cell r="B626">
            <v>31162906</v>
          </cell>
          <cell r="C626" t="str">
            <v>Abrazaderas de manguera o tubo</v>
          </cell>
          <cell r="D626">
            <v>346</v>
          </cell>
          <cell r="E626">
            <v>2651515</v>
          </cell>
          <cell r="F626" t="str">
            <v>UNIDAD</v>
          </cell>
        </row>
        <row r="627">
          <cell r="B627">
            <v>31163002</v>
          </cell>
          <cell r="C627" t="str">
            <v>Embragues por engranaje</v>
          </cell>
          <cell r="D627">
            <v>346</v>
          </cell>
          <cell r="E627">
            <v>490000</v>
          </cell>
          <cell r="F627" t="str">
            <v>UNIDAD</v>
          </cell>
        </row>
        <row r="628">
          <cell r="B628">
            <v>31163003</v>
          </cell>
          <cell r="C628" t="str">
            <v>Embragues metalicos</v>
          </cell>
          <cell r="D628">
            <v>346</v>
          </cell>
          <cell r="E628">
            <v>400000</v>
          </cell>
          <cell r="F628" t="str">
            <v>UNIDAD</v>
          </cell>
        </row>
        <row r="629">
          <cell r="B629">
            <v>31163103</v>
          </cell>
          <cell r="C629" t="str">
            <v>Conector de remolque</v>
          </cell>
          <cell r="D629">
            <v>346</v>
          </cell>
          <cell r="E629">
            <v>20000</v>
          </cell>
          <cell r="F629" t="str">
            <v>UNIDAD</v>
          </cell>
        </row>
        <row r="630">
          <cell r="B630">
            <v>31163202</v>
          </cell>
          <cell r="C630" t="str">
            <v>Anillos de retencion</v>
          </cell>
          <cell r="D630">
            <v>346</v>
          </cell>
          <cell r="E630">
            <v>132000</v>
          </cell>
          <cell r="F630" t="str">
            <v>UNIDAD</v>
          </cell>
        </row>
        <row r="631">
          <cell r="B631">
            <v>31163204</v>
          </cell>
          <cell r="C631" t="str">
            <v>Chavetas de dos patas</v>
          </cell>
          <cell r="D631">
            <v>346</v>
          </cell>
          <cell r="E631">
            <v>55000</v>
          </cell>
          <cell r="F631" t="str">
            <v>Unidad (Nr</v>
          </cell>
        </row>
        <row r="632">
          <cell r="B632">
            <v>31163205</v>
          </cell>
          <cell r="C632" t="str">
            <v>Pernos de ahusamiento</v>
          </cell>
          <cell r="D632">
            <v>346</v>
          </cell>
          <cell r="E632">
            <v>120000</v>
          </cell>
          <cell r="F632" t="str">
            <v>UNIDAD</v>
          </cell>
        </row>
        <row r="633">
          <cell r="B633">
            <v>31163209</v>
          </cell>
          <cell r="C633" t="str">
            <v>Soportes o retenes del cojinete</v>
          </cell>
          <cell r="D633">
            <v>346</v>
          </cell>
          <cell r="E633">
            <v>114950</v>
          </cell>
          <cell r="F633" t="str">
            <v>JUEGO</v>
          </cell>
        </row>
        <row r="634">
          <cell r="B634">
            <v>31163212</v>
          </cell>
          <cell r="C634" t="str">
            <v>Pasadores roscados</v>
          </cell>
          <cell r="D634">
            <v>346</v>
          </cell>
          <cell r="E634">
            <v>4800</v>
          </cell>
          <cell r="F634" t="str">
            <v>UNIDAD</v>
          </cell>
        </row>
        <row r="635">
          <cell r="B635">
            <v>31163215</v>
          </cell>
          <cell r="C635" t="str">
            <v>Perno estriado</v>
          </cell>
          <cell r="D635">
            <v>346</v>
          </cell>
          <cell r="E635">
            <v>38500</v>
          </cell>
          <cell r="F635" t="str">
            <v>JUEGO</v>
          </cell>
        </row>
        <row r="636">
          <cell r="B636">
            <v>31163301</v>
          </cell>
          <cell r="C636" t="str">
            <v>Plancha de relleno</v>
          </cell>
          <cell r="D636">
            <v>346</v>
          </cell>
          <cell r="E636">
            <v>12000000</v>
          </cell>
          <cell r="F636" t="str">
            <v>JUEGO</v>
          </cell>
        </row>
        <row r="637">
          <cell r="B637">
            <v>31171503</v>
          </cell>
          <cell r="C637" t="str">
            <v>Cojinetes de rueda</v>
          </cell>
          <cell r="D637">
            <v>346</v>
          </cell>
          <cell r="E637">
            <v>29040</v>
          </cell>
          <cell r="F637" t="str">
            <v>UNIDAD</v>
          </cell>
        </row>
        <row r="638">
          <cell r="B638">
            <v>31171503</v>
          </cell>
          <cell r="C638" t="str">
            <v>Cojinetes de rueda</v>
          </cell>
          <cell r="D638">
            <v>346</v>
          </cell>
          <cell r="E638">
            <v>60000</v>
          </cell>
          <cell r="F638" t="str">
            <v>UNIDAD</v>
          </cell>
        </row>
        <row r="639">
          <cell r="B639">
            <v>31171504</v>
          </cell>
          <cell r="C639" t="str">
            <v>Cojinetes de bolas</v>
          </cell>
          <cell r="D639">
            <v>346</v>
          </cell>
          <cell r="E639">
            <v>60000</v>
          </cell>
          <cell r="F639" t="str">
            <v>UNIDAD</v>
          </cell>
        </row>
        <row r="640">
          <cell r="B640">
            <v>31171507</v>
          </cell>
          <cell r="C640" t="str">
            <v>Cojinetes de empuje</v>
          </cell>
          <cell r="D640">
            <v>346</v>
          </cell>
          <cell r="E640">
            <v>120000</v>
          </cell>
          <cell r="F640" t="str">
            <v>UNIDAD</v>
          </cell>
        </row>
        <row r="641">
          <cell r="B641">
            <v>31171508</v>
          </cell>
          <cell r="C641" t="str">
            <v>Cojinetes de cabeza de biela</v>
          </cell>
          <cell r="D641">
            <v>346</v>
          </cell>
          <cell r="E641">
            <v>110000</v>
          </cell>
          <cell r="F641" t="str">
            <v>JUEGO</v>
          </cell>
        </row>
        <row r="642">
          <cell r="B642">
            <v>31171511</v>
          </cell>
          <cell r="C642" t="str">
            <v>Cojinetes de la cajera de eje</v>
          </cell>
          <cell r="D642">
            <v>346</v>
          </cell>
          <cell r="E642">
            <v>200000</v>
          </cell>
          <cell r="F642" t="str">
            <v>UNIDAD</v>
          </cell>
        </row>
        <row r="643">
          <cell r="B643">
            <v>31171515</v>
          </cell>
          <cell r="C643" t="str">
            <v>Cojinetes simples</v>
          </cell>
          <cell r="D643">
            <v>346</v>
          </cell>
          <cell r="E643">
            <v>80000</v>
          </cell>
          <cell r="F643" t="str">
            <v>UNIDAD</v>
          </cell>
        </row>
        <row r="644">
          <cell r="B644">
            <v>31171521</v>
          </cell>
          <cell r="C644" t="str">
            <v>Bolas o rodillos de cojinete</v>
          </cell>
          <cell r="D644">
            <v>346</v>
          </cell>
          <cell r="E644">
            <v>70180</v>
          </cell>
          <cell r="F644" t="str">
            <v>UNIDAD</v>
          </cell>
        </row>
        <row r="645">
          <cell r="B645">
            <v>31171523</v>
          </cell>
          <cell r="C645" t="str">
            <v>Cojinetes neumaticos</v>
          </cell>
          <cell r="D645">
            <v>346</v>
          </cell>
          <cell r="E645">
            <v>120000</v>
          </cell>
          <cell r="F645" t="str">
            <v>UNIDAD</v>
          </cell>
        </row>
        <row r="646">
          <cell r="B646">
            <v>31171605</v>
          </cell>
          <cell r="C646" t="str">
            <v>Bujes de eje</v>
          </cell>
          <cell r="D646">
            <v>346</v>
          </cell>
          <cell r="E646">
            <v>72000</v>
          </cell>
          <cell r="F646" t="str">
            <v>UNIDAD</v>
          </cell>
        </row>
        <row r="647">
          <cell r="B647">
            <v>31171713</v>
          </cell>
          <cell r="C647" t="str">
            <v>Engranajes laterales</v>
          </cell>
          <cell r="D647">
            <v>533</v>
          </cell>
          <cell r="E647">
            <v>6915</v>
          </cell>
          <cell r="F647" t="str">
            <v>UNIDAD</v>
          </cell>
        </row>
        <row r="648">
          <cell r="B648">
            <v>31171804</v>
          </cell>
          <cell r="C648" t="str">
            <v>Poleas</v>
          </cell>
          <cell r="D648">
            <v>532</v>
          </cell>
          <cell r="E648">
            <v>3500000</v>
          </cell>
          <cell r="F648" t="str">
            <v>UNIDAD</v>
          </cell>
        </row>
        <row r="649">
          <cell r="B649">
            <v>31181501</v>
          </cell>
          <cell r="C649" t="str">
            <v>Juntas obturadoras plasticas</v>
          </cell>
          <cell r="D649">
            <v>533</v>
          </cell>
          <cell r="E649">
            <v>28500</v>
          </cell>
          <cell r="F649" t="str">
            <v>JUEGO</v>
          </cell>
        </row>
        <row r="650">
          <cell r="B650">
            <v>31181512</v>
          </cell>
          <cell r="C650" t="str">
            <v>Juntas de fibra comprimida</v>
          </cell>
          <cell r="D650">
            <v>533</v>
          </cell>
          <cell r="E650">
            <v>240562</v>
          </cell>
          <cell r="F650" t="str">
            <v>JUEGO</v>
          </cell>
        </row>
        <row r="651">
          <cell r="B651">
            <v>31181602</v>
          </cell>
          <cell r="C651" t="str">
            <v>Sellos de caucho</v>
          </cell>
          <cell r="D651">
            <v>342</v>
          </cell>
          <cell r="E651">
            <v>6985</v>
          </cell>
          <cell r="F651" t="str">
            <v>UNIDAD</v>
          </cell>
        </row>
        <row r="652">
          <cell r="B652">
            <v>31181603</v>
          </cell>
          <cell r="C652" t="str">
            <v>Sellos metalicos</v>
          </cell>
          <cell r="D652">
            <v>342</v>
          </cell>
          <cell r="E652">
            <v>28400</v>
          </cell>
          <cell r="F652" t="str">
            <v>UNIDAD</v>
          </cell>
        </row>
        <row r="653">
          <cell r="B653">
            <v>31181604</v>
          </cell>
          <cell r="C653" t="str">
            <v>Sello mecanico</v>
          </cell>
          <cell r="D653">
            <v>342</v>
          </cell>
          <cell r="E653">
            <v>35223</v>
          </cell>
          <cell r="F653" t="str">
            <v>UNIDAD</v>
          </cell>
        </row>
        <row r="654">
          <cell r="B654">
            <v>31181606</v>
          </cell>
          <cell r="C654" t="str">
            <v>Juegos de sellos</v>
          </cell>
          <cell r="D654">
            <v>342</v>
          </cell>
          <cell r="E654">
            <v>27000</v>
          </cell>
          <cell r="F654" t="str">
            <v>UNIDAD</v>
          </cell>
        </row>
        <row r="655">
          <cell r="B655">
            <v>31181702</v>
          </cell>
          <cell r="C655" t="str">
            <v>Empaquetaduras</v>
          </cell>
          <cell r="D655">
            <v>533</v>
          </cell>
          <cell r="E655">
            <v>120000</v>
          </cell>
          <cell r="F655" t="str">
            <v>UNIDAD</v>
          </cell>
        </row>
        <row r="656">
          <cell r="B656">
            <v>31191501</v>
          </cell>
          <cell r="C656" t="str">
            <v>Papeles de lija</v>
          </cell>
          <cell r="D656">
            <v>394</v>
          </cell>
          <cell r="E656">
            <v>960</v>
          </cell>
          <cell r="F656" t="str">
            <v>UNIDAD</v>
          </cell>
        </row>
        <row r="657">
          <cell r="B657">
            <v>31201501</v>
          </cell>
          <cell r="C657" t="str">
            <v>Cinta de conductos</v>
          </cell>
          <cell r="D657">
            <v>391</v>
          </cell>
          <cell r="E657">
            <v>54600</v>
          </cell>
          <cell r="F657" t="str">
            <v>Unidad (Nr</v>
          </cell>
        </row>
        <row r="658">
          <cell r="B658">
            <v>31201502</v>
          </cell>
          <cell r="C658" t="str">
            <v>Cinta autoadhesiva aislante electrica</v>
          </cell>
          <cell r="D658">
            <v>343</v>
          </cell>
          <cell r="E658">
            <v>37000</v>
          </cell>
          <cell r="F658" t="str">
            <v>UNIDAD</v>
          </cell>
        </row>
        <row r="659">
          <cell r="B659">
            <v>31201503</v>
          </cell>
          <cell r="C659" t="str">
            <v>Cintas adhesivas de proteccion</v>
          </cell>
          <cell r="D659">
            <v>343</v>
          </cell>
          <cell r="E659">
            <v>6980</v>
          </cell>
          <cell r="F659" t="str">
            <v>UNIDAD</v>
          </cell>
        </row>
        <row r="660">
          <cell r="B660">
            <v>31201505</v>
          </cell>
          <cell r="C660" t="str">
            <v>Cinta adhesiva de doble cara</v>
          </cell>
          <cell r="D660">
            <v>342</v>
          </cell>
          <cell r="E660">
            <v>12000</v>
          </cell>
          <cell r="F660" t="str">
            <v>UNIDAD</v>
          </cell>
        </row>
        <row r="661">
          <cell r="B661">
            <v>31201508</v>
          </cell>
          <cell r="C661" t="str">
            <v>Cinta adhesiva de grafito</v>
          </cell>
          <cell r="D661">
            <v>398</v>
          </cell>
          <cell r="E661">
            <v>2500</v>
          </cell>
          <cell r="F661" t="str">
            <v>Unidad (Nr</v>
          </cell>
        </row>
        <row r="662">
          <cell r="B662">
            <v>31201509</v>
          </cell>
          <cell r="C662" t="str">
            <v>Cinta adhesiva de nilon</v>
          </cell>
          <cell r="D662">
            <v>398</v>
          </cell>
          <cell r="E662">
            <v>3500</v>
          </cell>
          <cell r="F662" t="str">
            <v>UNIDAD</v>
          </cell>
        </row>
        <row r="663">
          <cell r="B663">
            <v>31201510</v>
          </cell>
          <cell r="C663" t="str">
            <v>Cinta adhesiva impregnada de resina</v>
          </cell>
          <cell r="D663">
            <v>342</v>
          </cell>
          <cell r="E663">
            <v>3480</v>
          </cell>
          <cell r="F663" t="str">
            <v>UNIDAD</v>
          </cell>
        </row>
        <row r="664">
          <cell r="B664">
            <v>31201511</v>
          </cell>
          <cell r="C664" t="str">
            <v>Cinta adhesiva de tela metalica</v>
          </cell>
          <cell r="D664">
            <v>391</v>
          </cell>
          <cell r="E664">
            <v>1700</v>
          </cell>
          <cell r="F664" t="str">
            <v>UNIDAD</v>
          </cell>
        </row>
        <row r="665">
          <cell r="B665">
            <v>31201513</v>
          </cell>
          <cell r="C665" t="str">
            <v>Cintas de seguridad no-resbalon</v>
          </cell>
          <cell r="D665">
            <v>391</v>
          </cell>
          <cell r="E665">
            <v>9680</v>
          </cell>
          <cell r="F665" t="str">
            <v>UNIDAD</v>
          </cell>
        </row>
        <row r="666">
          <cell r="B666">
            <v>31201515</v>
          </cell>
          <cell r="C666" t="str">
            <v>Cintas de papel</v>
          </cell>
          <cell r="D666">
            <v>342</v>
          </cell>
          <cell r="E666">
            <v>1000</v>
          </cell>
          <cell r="F666" t="str">
            <v>Rollo</v>
          </cell>
        </row>
        <row r="667">
          <cell r="B667">
            <v>31201518</v>
          </cell>
          <cell r="C667" t="str">
            <v>Cinta conductor de electricidad</v>
          </cell>
          <cell r="D667">
            <v>343</v>
          </cell>
          <cell r="E667">
            <v>30500</v>
          </cell>
          <cell r="F667" t="str">
            <v>ROLLO</v>
          </cell>
        </row>
        <row r="668">
          <cell r="B668">
            <v>31201521</v>
          </cell>
          <cell r="C668" t="str">
            <v>Cinta metalica</v>
          </cell>
          <cell r="D668">
            <v>391</v>
          </cell>
          <cell r="E668">
            <v>100000</v>
          </cell>
          <cell r="F668" t="str">
            <v>UNIDAD</v>
          </cell>
        </row>
        <row r="669">
          <cell r="B669">
            <v>31201522</v>
          </cell>
          <cell r="C669" t="str">
            <v>Cinta de transferencia adhesiva</v>
          </cell>
          <cell r="D669">
            <v>342</v>
          </cell>
          <cell r="E669">
            <v>3707</v>
          </cell>
          <cell r="F669" t="str">
            <v>UNIDAD</v>
          </cell>
        </row>
        <row r="670">
          <cell r="B670">
            <v>31201524</v>
          </cell>
          <cell r="C670" t="str">
            <v>Cinta para codificacion de color</v>
          </cell>
          <cell r="D670">
            <v>343</v>
          </cell>
          <cell r="E670">
            <v>10811</v>
          </cell>
          <cell r="F670" t="str">
            <v>UNIDAD</v>
          </cell>
        </row>
        <row r="671">
          <cell r="B671">
            <v>31201525</v>
          </cell>
          <cell r="C671" t="str">
            <v>cinta de Vinil</v>
          </cell>
          <cell r="D671">
            <v>342</v>
          </cell>
          <cell r="E671">
            <v>8500</v>
          </cell>
          <cell r="F671" t="str">
            <v>UNIDAD</v>
          </cell>
        </row>
        <row r="672">
          <cell r="B672">
            <v>31201601</v>
          </cell>
          <cell r="C672" t="str">
            <v>Adhesivos quimicos</v>
          </cell>
          <cell r="D672">
            <v>334</v>
          </cell>
          <cell r="E672">
            <v>12000</v>
          </cell>
          <cell r="F672" t="str">
            <v>UNIDAD</v>
          </cell>
        </row>
        <row r="673">
          <cell r="B673">
            <v>31201603</v>
          </cell>
          <cell r="C673" t="str">
            <v>Gomas</v>
          </cell>
          <cell r="D673">
            <v>325</v>
          </cell>
          <cell r="E673">
            <v>46000</v>
          </cell>
          <cell r="F673" t="str">
            <v>UNIDAD</v>
          </cell>
        </row>
        <row r="674">
          <cell r="B674">
            <v>31201605</v>
          </cell>
          <cell r="C674" t="str">
            <v>Masillas</v>
          </cell>
          <cell r="D674">
            <v>355</v>
          </cell>
          <cell r="E674">
            <v>9000</v>
          </cell>
          <cell r="F674" t="str">
            <v>KILO</v>
          </cell>
        </row>
        <row r="675">
          <cell r="B675">
            <v>31211501</v>
          </cell>
          <cell r="C675" t="str">
            <v>Pinturas al esmalte</v>
          </cell>
          <cell r="D675">
            <v>355</v>
          </cell>
          <cell r="E675">
            <v>14000</v>
          </cell>
          <cell r="F675" t="str">
            <v>UNIDAD</v>
          </cell>
        </row>
        <row r="676">
          <cell r="B676">
            <v>31211505</v>
          </cell>
          <cell r="C676" t="str">
            <v>Pinturas aceitosas</v>
          </cell>
          <cell r="D676">
            <v>355</v>
          </cell>
          <cell r="E676">
            <v>35000</v>
          </cell>
          <cell r="F676" t="str">
            <v>BIDON</v>
          </cell>
        </row>
        <row r="677">
          <cell r="B677">
            <v>31211506</v>
          </cell>
          <cell r="C677" t="str">
            <v>Pinturas de latex</v>
          </cell>
          <cell r="D677">
            <v>355</v>
          </cell>
          <cell r="E677">
            <v>100000</v>
          </cell>
          <cell r="F677" t="str">
            <v>CAJA</v>
          </cell>
        </row>
        <row r="678">
          <cell r="B678">
            <v>31211508</v>
          </cell>
          <cell r="C678" t="str">
            <v>Pinturas acrilicas</v>
          </cell>
          <cell r="D678">
            <v>355</v>
          </cell>
          <cell r="E678">
            <v>85000</v>
          </cell>
          <cell r="F678" t="str">
            <v>BIDON</v>
          </cell>
        </row>
        <row r="679">
          <cell r="B679">
            <v>31211509</v>
          </cell>
          <cell r="C679" t="str">
            <v>Pinturas de imprimacion al esmalte</v>
          </cell>
          <cell r="D679">
            <v>355</v>
          </cell>
          <cell r="E679">
            <v>55000</v>
          </cell>
          <cell r="F679" t="str">
            <v>FRASCO</v>
          </cell>
        </row>
        <row r="680">
          <cell r="B680">
            <v>31211604</v>
          </cell>
          <cell r="C680" t="str">
            <v>Diluyentes para pinturas</v>
          </cell>
          <cell r="D680">
            <v>355</v>
          </cell>
          <cell r="E680">
            <v>19250</v>
          </cell>
          <cell r="F680" t="str">
            <v>CAJA</v>
          </cell>
        </row>
        <row r="681">
          <cell r="B681">
            <v>31211701</v>
          </cell>
          <cell r="C681" t="str">
            <v>Esmaltes</v>
          </cell>
          <cell r="D681">
            <v>355</v>
          </cell>
          <cell r="E681">
            <v>52000</v>
          </cell>
          <cell r="F681" t="str">
            <v>BIDON</v>
          </cell>
        </row>
        <row r="682">
          <cell r="B682">
            <v>31211702</v>
          </cell>
          <cell r="C682" t="str">
            <v>Lustres</v>
          </cell>
          <cell r="D682">
            <v>355</v>
          </cell>
          <cell r="E682">
            <v>14000</v>
          </cell>
          <cell r="F682" t="str">
            <v>BIDON</v>
          </cell>
        </row>
        <row r="683">
          <cell r="B683">
            <v>31211704</v>
          </cell>
          <cell r="C683" t="str">
            <v>Selladores</v>
          </cell>
          <cell r="D683">
            <v>355</v>
          </cell>
          <cell r="E683">
            <v>115000</v>
          </cell>
          <cell r="F683" t="str">
            <v>BIDON</v>
          </cell>
        </row>
        <row r="684">
          <cell r="B684">
            <v>31211705</v>
          </cell>
          <cell r="C684" t="str">
            <v>Barniza de laca</v>
          </cell>
          <cell r="D684">
            <v>355</v>
          </cell>
          <cell r="E684">
            <v>46545</v>
          </cell>
          <cell r="F684" t="str">
            <v>BIDON</v>
          </cell>
        </row>
        <row r="685">
          <cell r="B685">
            <v>31211706</v>
          </cell>
          <cell r="C685" t="str">
            <v>Tinturas</v>
          </cell>
          <cell r="D685">
            <v>355</v>
          </cell>
          <cell r="E685">
            <v>410300</v>
          </cell>
          <cell r="F685" t="str">
            <v>FRASCO</v>
          </cell>
        </row>
        <row r="686">
          <cell r="B686">
            <v>31211707</v>
          </cell>
          <cell r="C686" t="str">
            <v>Barnices</v>
          </cell>
          <cell r="D686">
            <v>355</v>
          </cell>
          <cell r="E686">
            <v>54200</v>
          </cell>
          <cell r="F686" t="str">
            <v>BIDON</v>
          </cell>
        </row>
        <row r="687">
          <cell r="B687">
            <v>31211708</v>
          </cell>
          <cell r="C687" t="str">
            <v>Recubrimiento de polvo</v>
          </cell>
          <cell r="D687">
            <v>355</v>
          </cell>
          <cell r="E687">
            <v>88000</v>
          </cell>
          <cell r="F687" t="str">
            <v>UNIDAD</v>
          </cell>
        </row>
        <row r="688">
          <cell r="B688">
            <v>31211801</v>
          </cell>
          <cell r="C688" t="str">
            <v>Quita pinturas y eliminadores de barniz</v>
          </cell>
          <cell r="D688">
            <v>355</v>
          </cell>
          <cell r="E688">
            <v>6000</v>
          </cell>
          <cell r="F688" t="str">
            <v>BIDON</v>
          </cell>
        </row>
        <row r="689">
          <cell r="B689">
            <v>31211802</v>
          </cell>
          <cell r="C689" t="str">
            <v>Decapantes para pinturas y barnices</v>
          </cell>
          <cell r="D689">
            <v>355</v>
          </cell>
          <cell r="E689">
            <v>18625</v>
          </cell>
          <cell r="F689" t="str">
            <v>Litro</v>
          </cell>
        </row>
        <row r="690">
          <cell r="B690">
            <v>31211803</v>
          </cell>
          <cell r="C690" t="str">
            <v>Diluyentes para pinturas y barnices</v>
          </cell>
          <cell r="D690">
            <v>355</v>
          </cell>
          <cell r="E690">
            <v>27747</v>
          </cell>
          <cell r="F690" t="str">
            <v>BIDON</v>
          </cell>
        </row>
        <row r="691">
          <cell r="B691">
            <v>31211903</v>
          </cell>
          <cell r="C691" t="str">
            <v>Equipo para proteccion</v>
          </cell>
          <cell r="D691">
            <v>395</v>
          </cell>
          <cell r="E691">
            <v>800000</v>
          </cell>
          <cell r="F691" t="str">
            <v>JUEGO</v>
          </cell>
        </row>
        <row r="692">
          <cell r="B692">
            <v>31211904</v>
          </cell>
          <cell r="C692" t="str">
            <v>Brochas</v>
          </cell>
          <cell r="D692">
            <v>394</v>
          </cell>
          <cell r="E692">
            <v>5115</v>
          </cell>
          <cell r="F692" t="str">
            <v>UNIDAD</v>
          </cell>
        </row>
        <row r="693">
          <cell r="B693">
            <v>31211906</v>
          </cell>
          <cell r="C693" t="str">
            <v>Rodillos de pintar</v>
          </cell>
          <cell r="D693">
            <v>394</v>
          </cell>
          <cell r="E693">
            <v>18000</v>
          </cell>
          <cell r="F693" t="str">
            <v>UNIDAD</v>
          </cell>
        </row>
        <row r="694">
          <cell r="B694">
            <v>31211912</v>
          </cell>
          <cell r="C694" t="str">
            <v>Varillas telescopicas</v>
          </cell>
          <cell r="D694">
            <v>535</v>
          </cell>
          <cell r="E694">
            <v>8343000</v>
          </cell>
          <cell r="F694" t="str">
            <v>UNIDAD</v>
          </cell>
        </row>
        <row r="695">
          <cell r="B695">
            <v>31231104</v>
          </cell>
          <cell r="C695" t="str">
            <v>Bronce en barra labrada</v>
          </cell>
          <cell r="D695">
            <v>397</v>
          </cell>
          <cell r="E695">
            <v>16000</v>
          </cell>
          <cell r="F695" t="str">
            <v>KILO</v>
          </cell>
        </row>
        <row r="696">
          <cell r="B696">
            <v>31231111</v>
          </cell>
          <cell r="C696" t="str">
            <v>Estano en barra labrada</v>
          </cell>
          <cell r="D696">
            <v>397</v>
          </cell>
          <cell r="E696">
            <v>7990</v>
          </cell>
          <cell r="F696" t="str">
            <v>UNIDAD</v>
          </cell>
        </row>
        <row r="697">
          <cell r="B697">
            <v>31231116</v>
          </cell>
          <cell r="C697" t="str">
            <v>Acero en barra labrada</v>
          </cell>
          <cell r="D697">
            <v>426</v>
          </cell>
          <cell r="E697">
            <v>50000</v>
          </cell>
          <cell r="F697" t="str">
            <v>UNIDAD</v>
          </cell>
        </row>
        <row r="698">
          <cell r="B698">
            <v>31231210</v>
          </cell>
          <cell r="C698" t="str">
            <v>Acero inoxidable en placas labrado</v>
          </cell>
          <cell r="D698">
            <v>426</v>
          </cell>
          <cell r="E698">
            <v>250000</v>
          </cell>
          <cell r="F698" t="str">
            <v>UNIDAD</v>
          </cell>
        </row>
        <row r="699">
          <cell r="B699">
            <v>31231216</v>
          </cell>
          <cell r="C699" t="str">
            <v>Acero en placas labrado</v>
          </cell>
          <cell r="D699">
            <v>426</v>
          </cell>
          <cell r="E699">
            <v>189000</v>
          </cell>
          <cell r="F699" t="str">
            <v>UNIDAD</v>
          </cell>
        </row>
        <row r="700">
          <cell r="B700">
            <v>31231302</v>
          </cell>
          <cell r="C700" t="str">
            <v>Tuberia de cobre</v>
          </cell>
          <cell r="D700">
            <v>397</v>
          </cell>
          <cell r="E700">
            <v>29165</v>
          </cell>
          <cell r="F700" t="str">
            <v>METRO</v>
          </cell>
        </row>
        <row r="701">
          <cell r="B701">
            <v>31231308</v>
          </cell>
          <cell r="C701" t="str">
            <v>Tuberia de bronce</v>
          </cell>
          <cell r="D701">
            <v>397</v>
          </cell>
          <cell r="E701">
            <v>5150</v>
          </cell>
          <cell r="F701" t="str">
            <v>UNIDAD</v>
          </cell>
        </row>
        <row r="702">
          <cell r="B702">
            <v>31231311</v>
          </cell>
          <cell r="C702" t="str">
            <v>Tuberia de hierro</v>
          </cell>
          <cell r="D702">
            <v>426</v>
          </cell>
          <cell r="E702">
            <v>44948</v>
          </cell>
          <cell r="F702" t="str">
            <v>UNIDAD</v>
          </cell>
        </row>
        <row r="703">
          <cell r="B703">
            <v>31231312</v>
          </cell>
          <cell r="C703" t="str">
            <v>Tuberia de cemento</v>
          </cell>
          <cell r="D703">
            <v>425</v>
          </cell>
          <cell r="E703">
            <v>1550000</v>
          </cell>
          <cell r="F703" t="str">
            <v>UNIDAD</v>
          </cell>
        </row>
        <row r="704">
          <cell r="B704">
            <v>31231313</v>
          </cell>
          <cell r="C704" t="str">
            <v>Tuberia de plastico</v>
          </cell>
          <cell r="D704">
            <v>398</v>
          </cell>
          <cell r="E704">
            <v>1200</v>
          </cell>
          <cell r="F704" t="str">
            <v>UNIDAD</v>
          </cell>
        </row>
        <row r="705">
          <cell r="B705">
            <v>31231314</v>
          </cell>
          <cell r="C705" t="str">
            <v>Tuberia de goma</v>
          </cell>
          <cell r="D705">
            <v>398</v>
          </cell>
          <cell r="E705">
            <v>550</v>
          </cell>
          <cell r="F705" t="str">
            <v>UNIDAD</v>
          </cell>
        </row>
        <row r="706">
          <cell r="B706">
            <v>31241501</v>
          </cell>
          <cell r="C706" t="str">
            <v>Lentes</v>
          </cell>
          <cell r="D706">
            <v>538</v>
          </cell>
          <cell r="E706">
            <v>55000</v>
          </cell>
          <cell r="F706" t="str">
            <v>Unidad (Nr</v>
          </cell>
        </row>
        <row r="707">
          <cell r="B707">
            <v>31241601</v>
          </cell>
          <cell r="C707" t="str">
            <v>Cristales de filtro</v>
          </cell>
          <cell r="D707">
            <v>345</v>
          </cell>
          <cell r="E707">
            <v>185000</v>
          </cell>
          <cell r="F707" t="str">
            <v>UNIDAD</v>
          </cell>
        </row>
        <row r="708">
          <cell r="B708">
            <v>31241604</v>
          </cell>
          <cell r="C708" t="str">
            <v>Cristales de prismas</v>
          </cell>
          <cell r="D708">
            <v>345</v>
          </cell>
          <cell r="E708">
            <v>22000</v>
          </cell>
          <cell r="F708" t="str">
            <v>UNIDAD</v>
          </cell>
        </row>
        <row r="709">
          <cell r="B709">
            <v>31241801</v>
          </cell>
          <cell r="C709" t="str">
            <v>Filtros opticos de banda ancha</v>
          </cell>
          <cell r="D709">
            <v>538</v>
          </cell>
          <cell r="E709">
            <v>35750</v>
          </cell>
          <cell r="F709" t="str">
            <v>UNIDAD</v>
          </cell>
        </row>
        <row r="710">
          <cell r="B710">
            <v>31241806</v>
          </cell>
          <cell r="C710" t="str">
            <v>Filtros de pelicula de plastico</v>
          </cell>
          <cell r="D710">
            <v>538</v>
          </cell>
          <cell r="E710">
            <v>2500</v>
          </cell>
          <cell r="F710" t="str">
            <v>UNIDAD</v>
          </cell>
        </row>
        <row r="711">
          <cell r="B711">
            <v>31241807</v>
          </cell>
          <cell r="C711" t="str">
            <v>Filtros visuales</v>
          </cell>
          <cell r="D711">
            <v>538</v>
          </cell>
          <cell r="E711">
            <v>4200000</v>
          </cell>
          <cell r="F711" t="str">
            <v>UNIDAD</v>
          </cell>
        </row>
        <row r="712">
          <cell r="B712">
            <v>31242206</v>
          </cell>
          <cell r="C712" t="str">
            <v>Vidrios opticamente planos</v>
          </cell>
          <cell r="D712">
            <v>345</v>
          </cell>
          <cell r="E712">
            <v>163109</v>
          </cell>
          <cell r="F712" t="str">
            <v>Unidad (Nr</v>
          </cell>
        </row>
        <row r="713">
          <cell r="B713">
            <v>31251501</v>
          </cell>
          <cell r="C713" t="str">
            <v>Actuadores electricos</v>
          </cell>
          <cell r="D713">
            <v>595</v>
          </cell>
          <cell r="E713">
            <v>1205000</v>
          </cell>
          <cell r="F713" t="str">
            <v>EVENTO</v>
          </cell>
        </row>
        <row r="714">
          <cell r="B714">
            <v>31261601</v>
          </cell>
          <cell r="C714" t="str">
            <v>Cascos y envolturas de plastico</v>
          </cell>
          <cell r="D714">
            <v>393</v>
          </cell>
          <cell r="E714">
            <v>45000</v>
          </cell>
          <cell r="F714" t="str">
            <v>UNIDAD</v>
          </cell>
        </row>
        <row r="715">
          <cell r="B715">
            <v>31371002</v>
          </cell>
          <cell r="C715" t="str">
            <v>Lana aisladora</v>
          </cell>
          <cell r="D715">
            <v>321</v>
          </cell>
          <cell r="E715">
            <v>5000</v>
          </cell>
          <cell r="F715" t="str">
            <v>Unidad (Nr</v>
          </cell>
        </row>
        <row r="716">
          <cell r="B716">
            <v>32101504</v>
          </cell>
          <cell r="C716" t="str">
            <v>Ensamblajes de circuitos montados en superficie</v>
          </cell>
          <cell r="D716">
            <v>538</v>
          </cell>
          <cell r="E716">
            <v>15000000</v>
          </cell>
          <cell r="F716" t="str">
            <v>UNIDAD</v>
          </cell>
        </row>
        <row r="717">
          <cell r="B717">
            <v>32101514</v>
          </cell>
          <cell r="C717" t="str">
            <v>Amplificadores</v>
          </cell>
          <cell r="D717">
            <v>536</v>
          </cell>
          <cell r="E717">
            <v>1020000</v>
          </cell>
          <cell r="F717" t="str">
            <v>UNIDAD</v>
          </cell>
        </row>
        <row r="718">
          <cell r="B718">
            <v>32101519</v>
          </cell>
          <cell r="C718" t="str">
            <v>Detectores</v>
          </cell>
          <cell r="D718">
            <v>538</v>
          </cell>
          <cell r="E718">
            <v>9000000</v>
          </cell>
          <cell r="F718" t="str">
            <v>UNIDAD</v>
          </cell>
        </row>
        <row r="719">
          <cell r="B719">
            <v>32101522</v>
          </cell>
          <cell r="C719" t="str">
            <v>Aisladores</v>
          </cell>
          <cell r="D719">
            <v>536</v>
          </cell>
          <cell r="E719">
            <v>37511</v>
          </cell>
          <cell r="F719" t="str">
            <v>UNIDAD</v>
          </cell>
        </row>
        <row r="720">
          <cell r="B720">
            <v>32101525</v>
          </cell>
          <cell r="C720" t="str">
            <v>Multiplexores</v>
          </cell>
          <cell r="D720">
            <v>536</v>
          </cell>
          <cell r="E720">
            <v>70000000</v>
          </cell>
          <cell r="F720" t="str">
            <v>UNIDAD</v>
          </cell>
        </row>
        <row r="721">
          <cell r="B721">
            <v>32101601</v>
          </cell>
          <cell r="C721" t="str">
            <v>Memoria de acceso aleatorio (RAM)</v>
          </cell>
          <cell r="D721">
            <v>543</v>
          </cell>
          <cell r="E721">
            <v>532570</v>
          </cell>
          <cell r="F721" t="str">
            <v>Unidad (Nr</v>
          </cell>
        </row>
        <row r="722">
          <cell r="B722">
            <v>32101602</v>
          </cell>
          <cell r="C722" t="str">
            <v>Memoria RAM dinamica (DRAM)</v>
          </cell>
          <cell r="D722">
            <v>543</v>
          </cell>
          <cell r="E722">
            <v>222952</v>
          </cell>
          <cell r="F722" t="str">
            <v>Unidad (Nr</v>
          </cell>
        </row>
        <row r="723">
          <cell r="B723">
            <v>32101609</v>
          </cell>
          <cell r="C723" t="str">
            <v>Circuitos integrados de aplicaciones especificas (ASIC)</v>
          </cell>
          <cell r="D723">
            <v>538</v>
          </cell>
          <cell r="E723">
            <v>59372195</v>
          </cell>
          <cell r="F723" t="str">
            <v>UNIDAD</v>
          </cell>
        </row>
        <row r="724">
          <cell r="B724">
            <v>32101620</v>
          </cell>
          <cell r="C724" t="str">
            <v>Circuitos integrados digitales</v>
          </cell>
          <cell r="D724">
            <v>543</v>
          </cell>
          <cell r="E724">
            <v>5000</v>
          </cell>
          <cell r="F724" t="str">
            <v>UNIDAD</v>
          </cell>
        </row>
        <row r="725">
          <cell r="B725">
            <v>32101622</v>
          </cell>
          <cell r="C725" t="str">
            <v>Memoria flash</v>
          </cell>
          <cell r="D725">
            <v>543</v>
          </cell>
          <cell r="E725">
            <v>356374</v>
          </cell>
          <cell r="F725" t="str">
            <v>UNIDAD</v>
          </cell>
        </row>
        <row r="726">
          <cell r="B726">
            <v>32101626</v>
          </cell>
          <cell r="C726" t="str">
            <v>Microprocesadores</v>
          </cell>
          <cell r="D726">
            <v>543</v>
          </cell>
          <cell r="E726">
            <v>3500000</v>
          </cell>
          <cell r="F726" t="str">
            <v>UNIDAD</v>
          </cell>
        </row>
        <row r="727">
          <cell r="B727">
            <v>32111501</v>
          </cell>
          <cell r="C727" t="str">
            <v>Diodos de microondas</v>
          </cell>
          <cell r="D727">
            <v>543</v>
          </cell>
          <cell r="E727">
            <v>218561880</v>
          </cell>
          <cell r="F727" t="str">
            <v>UNIDAD</v>
          </cell>
        </row>
        <row r="728">
          <cell r="B728">
            <v>32111509</v>
          </cell>
          <cell r="C728" t="str">
            <v>Diodos de energia</v>
          </cell>
          <cell r="D728">
            <v>543</v>
          </cell>
          <cell r="E728">
            <v>1400</v>
          </cell>
          <cell r="F728" t="str">
            <v>UNIDAD</v>
          </cell>
        </row>
        <row r="729">
          <cell r="B729">
            <v>32111604</v>
          </cell>
          <cell r="C729" t="str">
            <v>Chips de transistor</v>
          </cell>
          <cell r="D729">
            <v>532</v>
          </cell>
          <cell r="E729">
            <v>8200000</v>
          </cell>
          <cell r="F729" t="str">
            <v>CAJA</v>
          </cell>
        </row>
        <row r="730">
          <cell r="B730">
            <v>32111608</v>
          </cell>
          <cell r="C730" t="str">
            <v>Transistores uniempalme</v>
          </cell>
          <cell r="D730">
            <v>532</v>
          </cell>
          <cell r="E730">
            <v>5000</v>
          </cell>
          <cell r="F730" t="str">
            <v>UNIDAD</v>
          </cell>
        </row>
        <row r="731">
          <cell r="B731">
            <v>32121609</v>
          </cell>
          <cell r="C731" t="str">
            <v>Resistencias fijas</v>
          </cell>
          <cell r="D731">
            <v>533</v>
          </cell>
          <cell r="E731">
            <v>47220</v>
          </cell>
          <cell r="F731" t="str">
            <v>UNIDAD</v>
          </cell>
        </row>
        <row r="732">
          <cell r="B732">
            <v>32121706</v>
          </cell>
          <cell r="C732" t="str">
            <v>Redes RC de condensadores o resistencias</v>
          </cell>
          <cell r="D732">
            <v>532</v>
          </cell>
          <cell r="E732">
            <v>20000</v>
          </cell>
          <cell r="F732" t="str">
            <v>UNIDAD</v>
          </cell>
        </row>
        <row r="733">
          <cell r="B733">
            <v>32131009</v>
          </cell>
          <cell r="C733" t="str">
            <v>Aisladores para disipadores de calor</v>
          </cell>
          <cell r="D733">
            <v>532</v>
          </cell>
          <cell r="E733">
            <v>170000</v>
          </cell>
          <cell r="F733" t="str">
            <v>Unidad (Nr</v>
          </cell>
        </row>
        <row r="734">
          <cell r="B734">
            <v>32141009</v>
          </cell>
          <cell r="C734" t="str">
            <v>Tubos fotoelectricos</v>
          </cell>
          <cell r="D734">
            <v>536</v>
          </cell>
          <cell r="E734">
            <v>5000</v>
          </cell>
          <cell r="F734" t="str">
            <v>UNIDAD</v>
          </cell>
        </row>
        <row r="735">
          <cell r="B735">
            <v>32141014</v>
          </cell>
          <cell r="C735" t="str">
            <v>Tubos de tetrodo</v>
          </cell>
          <cell r="D735">
            <v>535</v>
          </cell>
          <cell r="E735">
            <v>500</v>
          </cell>
          <cell r="F735" t="str">
            <v>UNIDAD</v>
          </cell>
        </row>
        <row r="736">
          <cell r="B736">
            <v>32141107</v>
          </cell>
          <cell r="C736" t="str">
            <v>Zocalos de tubo</v>
          </cell>
          <cell r="D736">
            <v>536</v>
          </cell>
          <cell r="E736">
            <v>3000</v>
          </cell>
          <cell r="F736" t="str">
            <v>Unidad (Nr</v>
          </cell>
        </row>
        <row r="737">
          <cell r="B737">
            <v>39101601</v>
          </cell>
          <cell r="C737" t="str">
            <v>Lamparas halogenas</v>
          </cell>
          <cell r="D737">
            <v>535</v>
          </cell>
          <cell r="E737">
            <v>1500000</v>
          </cell>
          <cell r="F737" t="str">
            <v>UNIDAD</v>
          </cell>
        </row>
        <row r="738">
          <cell r="B738">
            <v>39101604</v>
          </cell>
          <cell r="C738" t="str">
            <v>Lamparas de alcohol</v>
          </cell>
          <cell r="D738">
            <v>538</v>
          </cell>
          <cell r="E738">
            <v>45000</v>
          </cell>
          <cell r="F738" t="str">
            <v>UNIDAD</v>
          </cell>
        </row>
        <row r="739">
          <cell r="B739">
            <v>39101605</v>
          </cell>
          <cell r="C739" t="str">
            <v>Lamparas fluorescentes</v>
          </cell>
          <cell r="D739">
            <v>538</v>
          </cell>
          <cell r="E739">
            <v>25000</v>
          </cell>
          <cell r="F739" t="str">
            <v>Unidad (Nr</v>
          </cell>
        </row>
        <row r="740">
          <cell r="B740">
            <v>39101610</v>
          </cell>
          <cell r="C740" t="str">
            <v>Lamparas de filamento</v>
          </cell>
          <cell r="D740">
            <v>534</v>
          </cell>
          <cell r="E740">
            <v>43500</v>
          </cell>
          <cell r="F740" t="str">
            <v>UNIDAD</v>
          </cell>
        </row>
        <row r="741">
          <cell r="B741">
            <v>39101612</v>
          </cell>
          <cell r="C741" t="str">
            <v>Lamparas incandescentes</v>
          </cell>
          <cell r="D741">
            <v>534</v>
          </cell>
          <cell r="E741">
            <v>1859</v>
          </cell>
          <cell r="F741" t="str">
            <v>UNIDAD</v>
          </cell>
        </row>
        <row r="742">
          <cell r="B742">
            <v>39101614</v>
          </cell>
          <cell r="C742" t="str">
            <v>Lamparas de haluro-metalico</v>
          </cell>
          <cell r="D742">
            <v>535</v>
          </cell>
          <cell r="E742">
            <v>40000</v>
          </cell>
          <cell r="F742" t="str">
            <v>UNIDAD</v>
          </cell>
        </row>
        <row r="743">
          <cell r="B743">
            <v>39101615</v>
          </cell>
          <cell r="C743" t="str">
            <v>Lamparas de vapor de mercurio</v>
          </cell>
          <cell r="D743">
            <v>535</v>
          </cell>
          <cell r="E743">
            <v>45980</v>
          </cell>
          <cell r="F743" t="str">
            <v>UNIDAD</v>
          </cell>
        </row>
        <row r="744">
          <cell r="B744">
            <v>39101616</v>
          </cell>
          <cell r="C744" t="str">
            <v>Lamparas de rayos ultravioleta (UV)</v>
          </cell>
          <cell r="D744">
            <v>535</v>
          </cell>
          <cell r="E744">
            <v>50000</v>
          </cell>
          <cell r="F744" t="str">
            <v>UNIDAD</v>
          </cell>
        </row>
        <row r="745">
          <cell r="B745">
            <v>39101617</v>
          </cell>
          <cell r="C745" t="str">
            <v>Lamparas de alta presion de sodio</v>
          </cell>
          <cell r="D745">
            <v>535</v>
          </cell>
          <cell r="E745">
            <v>65000</v>
          </cell>
          <cell r="F745" t="str">
            <v>UNIDAD</v>
          </cell>
        </row>
        <row r="746">
          <cell r="B746">
            <v>39101701</v>
          </cell>
          <cell r="C746" t="str">
            <v>Tubos fluorescentes</v>
          </cell>
          <cell r="D746">
            <v>343</v>
          </cell>
          <cell r="E746">
            <v>100000</v>
          </cell>
          <cell r="F746" t="str">
            <v>UNIDAD</v>
          </cell>
        </row>
        <row r="747">
          <cell r="B747">
            <v>39101801</v>
          </cell>
          <cell r="C747" t="str">
            <v>Filamento de Lampara</v>
          </cell>
          <cell r="D747">
            <v>343</v>
          </cell>
          <cell r="E747">
            <v>30800</v>
          </cell>
          <cell r="F747" t="str">
            <v>UNIDAD</v>
          </cell>
        </row>
        <row r="748">
          <cell r="B748">
            <v>39111501</v>
          </cell>
          <cell r="C748" t="str">
            <v>Artefactos fluorescentes</v>
          </cell>
          <cell r="D748">
            <v>343</v>
          </cell>
          <cell r="E748">
            <v>10000</v>
          </cell>
          <cell r="F748" t="str">
            <v>UNIDAD</v>
          </cell>
        </row>
        <row r="749">
          <cell r="B749">
            <v>39111509</v>
          </cell>
          <cell r="C749" t="str">
            <v>Lamparas de pie</v>
          </cell>
          <cell r="D749">
            <v>343</v>
          </cell>
          <cell r="E749">
            <v>50000</v>
          </cell>
          <cell r="F749" t="str">
            <v>Unidad (Nr</v>
          </cell>
        </row>
        <row r="750">
          <cell r="B750">
            <v>39111510</v>
          </cell>
          <cell r="C750" t="str">
            <v>Lamparas de mesa</v>
          </cell>
          <cell r="D750">
            <v>343</v>
          </cell>
          <cell r="E750">
            <v>20250</v>
          </cell>
          <cell r="F750" t="str">
            <v>UNIDAD</v>
          </cell>
        </row>
        <row r="751">
          <cell r="B751">
            <v>39111520</v>
          </cell>
          <cell r="C751" t="str">
            <v>Artefactos de alumbrado halogeno</v>
          </cell>
          <cell r="D751">
            <v>343</v>
          </cell>
          <cell r="E751">
            <v>2800</v>
          </cell>
          <cell r="F751" t="str">
            <v>UNIDAD</v>
          </cell>
        </row>
        <row r="752">
          <cell r="B752">
            <v>39111521</v>
          </cell>
          <cell r="C752" t="str">
            <v>Plafones</v>
          </cell>
          <cell r="D752">
            <v>343</v>
          </cell>
          <cell r="E752">
            <v>15000</v>
          </cell>
          <cell r="F752" t="str">
            <v>UNIDAD</v>
          </cell>
        </row>
        <row r="753">
          <cell r="B753">
            <v>39111603</v>
          </cell>
          <cell r="C753" t="str">
            <v>Alumbrado de la via publica</v>
          </cell>
          <cell r="D753">
            <v>343</v>
          </cell>
          <cell r="E753">
            <v>102130</v>
          </cell>
          <cell r="F753" t="str">
            <v>UNIDAD</v>
          </cell>
        </row>
        <row r="754">
          <cell r="B754">
            <v>39111608</v>
          </cell>
          <cell r="C754" t="str">
            <v>Alumbrado de zonas residenciales</v>
          </cell>
          <cell r="D754">
            <v>538</v>
          </cell>
          <cell r="E754">
            <v>60000</v>
          </cell>
          <cell r="F754" t="str">
            <v>UNIDAD</v>
          </cell>
        </row>
        <row r="755">
          <cell r="B755">
            <v>39111609</v>
          </cell>
          <cell r="C755" t="str">
            <v>Linternas de queroseno, propano o butano</v>
          </cell>
          <cell r="D755">
            <v>343</v>
          </cell>
          <cell r="E755">
            <v>69000</v>
          </cell>
          <cell r="F755" t="str">
            <v>UNIDAD</v>
          </cell>
        </row>
        <row r="756">
          <cell r="B756">
            <v>39111702</v>
          </cell>
          <cell r="C756" t="str">
            <v>Lamparas portatiles</v>
          </cell>
          <cell r="D756">
            <v>343</v>
          </cell>
          <cell r="E756">
            <v>45000</v>
          </cell>
          <cell r="F756" t="str">
            <v>Unidad (Nr</v>
          </cell>
        </row>
        <row r="757">
          <cell r="B757">
            <v>39111706</v>
          </cell>
          <cell r="C757" t="str">
            <v>Luces de emergencia o estroboscopicas</v>
          </cell>
          <cell r="D757">
            <v>538</v>
          </cell>
          <cell r="E757">
            <v>138000</v>
          </cell>
          <cell r="F757" t="str">
            <v>UNIDAD</v>
          </cell>
        </row>
        <row r="758">
          <cell r="B758">
            <v>39111801</v>
          </cell>
          <cell r="C758" t="str">
            <v>Resistencias de lamparas</v>
          </cell>
          <cell r="D758">
            <v>343</v>
          </cell>
          <cell r="E758">
            <v>47220</v>
          </cell>
          <cell r="F758" t="str">
            <v>UNIDAD</v>
          </cell>
        </row>
        <row r="759">
          <cell r="B759">
            <v>39111803</v>
          </cell>
          <cell r="C759" t="str">
            <v>Portalamparas</v>
          </cell>
          <cell r="D759">
            <v>344</v>
          </cell>
          <cell r="E759">
            <v>76000</v>
          </cell>
          <cell r="F759" t="str">
            <v>UNIDAD</v>
          </cell>
        </row>
        <row r="760">
          <cell r="B760">
            <v>39111808</v>
          </cell>
          <cell r="C760" t="str">
            <v>Rejillas</v>
          </cell>
          <cell r="D760">
            <v>343</v>
          </cell>
          <cell r="E760">
            <v>20000</v>
          </cell>
          <cell r="F760" t="str">
            <v>UNIDAD</v>
          </cell>
        </row>
        <row r="761">
          <cell r="B761">
            <v>39111810</v>
          </cell>
          <cell r="C761" t="str">
            <v>Interruptor de lampara</v>
          </cell>
          <cell r="D761">
            <v>343</v>
          </cell>
          <cell r="E761">
            <v>10000</v>
          </cell>
          <cell r="F761" t="str">
            <v>UNIDAD</v>
          </cell>
        </row>
        <row r="762">
          <cell r="B762">
            <v>39111813</v>
          </cell>
          <cell r="C762" t="str">
            <v>Brazos de lampara</v>
          </cell>
          <cell r="D762">
            <v>343</v>
          </cell>
          <cell r="E762">
            <v>158000</v>
          </cell>
          <cell r="F762" t="str">
            <v>UNIDAD</v>
          </cell>
        </row>
        <row r="763">
          <cell r="B763">
            <v>39121001</v>
          </cell>
          <cell r="C763" t="str">
            <v>Transformadores de potencia de distribucion</v>
          </cell>
          <cell r="D763">
            <v>343</v>
          </cell>
          <cell r="E763">
            <v>6000000</v>
          </cell>
          <cell r="F763" t="str">
            <v>EVENTO</v>
          </cell>
        </row>
        <row r="764">
          <cell r="B764">
            <v>39121003</v>
          </cell>
          <cell r="C764" t="str">
            <v>Transformadores de instrumentos</v>
          </cell>
          <cell r="D764">
            <v>343</v>
          </cell>
          <cell r="E764">
            <v>218750000</v>
          </cell>
          <cell r="F764" t="str">
            <v>EVENTO</v>
          </cell>
        </row>
        <row r="765">
          <cell r="B765">
            <v>39121004</v>
          </cell>
          <cell r="C765" t="str">
            <v>Unidades de suministro de energia</v>
          </cell>
          <cell r="D765">
            <v>343</v>
          </cell>
          <cell r="E765">
            <v>1900000</v>
          </cell>
          <cell r="F765" t="str">
            <v>UNIDAD</v>
          </cell>
        </row>
        <row r="766">
          <cell r="B766">
            <v>39121007</v>
          </cell>
          <cell r="C766" t="str">
            <v>Conversores de frecuencia</v>
          </cell>
          <cell r="D766">
            <v>538</v>
          </cell>
          <cell r="E766">
            <v>900000</v>
          </cell>
          <cell r="F766" t="str">
            <v>Unidad (Nr</v>
          </cell>
        </row>
        <row r="767">
          <cell r="B767">
            <v>39121008</v>
          </cell>
          <cell r="C767" t="str">
            <v>Conversores de senales</v>
          </cell>
          <cell r="D767">
            <v>538</v>
          </cell>
          <cell r="E767">
            <v>900000</v>
          </cell>
          <cell r="F767" t="str">
            <v>UNIDAD</v>
          </cell>
        </row>
        <row r="768">
          <cell r="B768">
            <v>39121009</v>
          </cell>
          <cell r="C768" t="str">
            <v>Reguladores de potencia</v>
          </cell>
          <cell r="D768">
            <v>343</v>
          </cell>
          <cell r="E768">
            <v>800000</v>
          </cell>
          <cell r="F768" t="str">
            <v>UNIDAD</v>
          </cell>
        </row>
        <row r="769">
          <cell r="B769">
            <v>39121011</v>
          </cell>
          <cell r="C769" t="str">
            <v>Fuentes de alimentacion continua</v>
          </cell>
          <cell r="D769">
            <v>343</v>
          </cell>
          <cell r="E769">
            <v>60295</v>
          </cell>
          <cell r="F769" t="str">
            <v>UNIDAD</v>
          </cell>
        </row>
        <row r="770">
          <cell r="B770">
            <v>39121015</v>
          </cell>
          <cell r="C770" t="str">
            <v>Reactores</v>
          </cell>
          <cell r="D770">
            <v>538</v>
          </cell>
          <cell r="E770">
            <v>800000</v>
          </cell>
          <cell r="F770" t="str">
            <v>UNIDAD</v>
          </cell>
        </row>
        <row r="771">
          <cell r="B771">
            <v>39121102</v>
          </cell>
          <cell r="C771" t="str">
            <v>Tomas o centros de medidores</v>
          </cell>
          <cell r="D771">
            <v>538</v>
          </cell>
          <cell r="E771">
            <v>4000</v>
          </cell>
          <cell r="F771" t="str">
            <v>UNIDAD</v>
          </cell>
        </row>
        <row r="772">
          <cell r="B772">
            <v>39121103</v>
          </cell>
          <cell r="C772" t="str">
            <v>Paneles</v>
          </cell>
          <cell r="D772">
            <v>343</v>
          </cell>
          <cell r="E772">
            <v>121000</v>
          </cell>
          <cell r="F772" t="str">
            <v>UNIDAD</v>
          </cell>
        </row>
        <row r="773">
          <cell r="B773">
            <v>39121104</v>
          </cell>
          <cell r="C773" t="str">
            <v>Centros de control de motor</v>
          </cell>
          <cell r="D773">
            <v>343</v>
          </cell>
          <cell r="E773">
            <v>1500000</v>
          </cell>
          <cell r="F773" t="str">
            <v>UNIDAD</v>
          </cell>
        </row>
        <row r="774">
          <cell r="B774">
            <v>39121106</v>
          </cell>
          <cell r="C774" t="str">
            <v>Sistemas de control o vigilancia de potencia</v>
          </cell>
          <cell r="D774">
            <v>538</v>
          </cell>
          <cell r="E774">
            <v>1500000</v>
          </cell>
          <cell r="F774" t="str">
            <v>UNIDAD</v>
          </cell>
        </row>
        <row r="775">
          <cell r="B775">
            <v>39121108</v>
          </cell>
          <cell r="C775" t="str">
            <v>Accesorios del panel de control o distribucion</v>
          </cell>
          <cell r="D775">
            <v>538</v>
          </cell>
          <cell r="E775">
            <v>850000</v>
          </cell>
          <cell r="F775" t="str">
            <v>UNIDAD</v>
          </cell>
        </row>
        <row r="776">
          <cell r="B776">
            <v>39121109</v>
          </cell>
          <cell r="C776" t="str">
            <v>Transformadores de transmision</v>
          </cell>
          <cell r="D776">
            <v>343</v>
          </cell>
          <cell r="E776">
            <v>1500000</v>
          </cell>
          <cell r="F776" t="str">
            <v>Unidad (Nr</v>
          </cell>
        </row>
        <row r="777">
          <cell r="B777">
            <v>39121205</v>
          </cell>
          <cell r="C777" t="str">
            <v>Canaletas para cables</v>
          </cell>
          <cell r="D777">
            <v>343</v>
          </cell>
          <cell r="E777">
            <v>12000</v>
          </cell>
          <cell r="F777" t="str">
            <v>METRO</v>
          </cell>
        </row>
        <row r="778">
          <cell r="B778">
            <v>39121303</v>
          </cell>
          <cell r="C778" t="str">
            <v>Cajas electricas</v>
          </cell>
          <cell r="D778">
            <v>343</v>
          </cell>
          <cell r="E778">
            <v>43400</v>
          </cell>
          <cell r="F778" t="str">
            <v>UNIDAD</v>
          </cell>
        </row>
        <row r="779">
          <cell r="B779">
            <v>39121306</v>
          </cell>
          <cell r="C779" t="str">
            <v>Cajas de conmutadores</v>
          </cell>
          <cell r="D779">
            <v>343</v>
          </cell>
          <cell r="E779">
            <v>10000000</v>
          </cell>
          <cell r="F779" t="str">
            <v>UNIDAD</v>
          </cell>
        </row>
        <row r="780">
          <cell r="B780">
            <v>39121308</v>
          </cell>
          <cell r="C780" t="str">
            <v>Cajas de toma de corriente</v>
          </cell>
          <cell r="D780">
            <v>343</v>
          </cell>
          <cell r="E780">
            <v>6000</v>
          </cell>
          <cell r="F780" t="str">
            <v>UNIDAD</v>
          </cell>
        </row>
        <row r="781">
          <cell r="B781">
            <v>39121309</v>
          </cell>
          <cell r="C781" t="str">
            <v>Cajas electricas especiales</v>
          </cell>
          <cell r="D781">
            <v>343</v>
          </cell>
          <cell r="E781">
            <v>57500</v>
          </cell>
          <cell r="F781" t="str">
            <v>UNIDAD</v>
          </cell>
        </row>
        <row r="782">
          <cell r="B782">
            <v>39121310</v>
          </cell>
          <cell r="C782" t="str">
            <v>Cajas de uso general</v>
          </cell>
          <cell r="D782">
            <v>343</v>
          </cell>
          <cell r="E782">
            <v>115000</v>
          </cell>
          <cell r="F782" t="str">
            <v>UNIDAD</v>
          </cell>
        </row>
        <row r="783">
          <cell r="B783">
            <v>39121311</v>
          </cell>
          <cell r="C783" t="str">
            <v>Accesorios electricos</v>
          </cell>
          <cell r="D783">
            <v>343</v>
          </cell>
          <cell r="E783">
            <v>450000</v>
          </cell>
          <cell r="F783" t="str">
            <v>UNIDAD</v>
          </cell>
        </row>
        <row r="784">
          <cell r="B784">
            <v>39121402</v>
          </cell>
          <cell r="C784" t="str">
            <v>Enchufes electricos</v>
          </cell>
          <cell r="D784">
            <v>343</v>
          </cell>
          <cell r="E784">
            <v>9900</v>
          </cell>
          <cell r="F784" t="str">
            <v>UNIDAD</v>
          </cell>
        </row>
        <row r="785">
          <cell r="B785">
            <v>39121403</v>
          </cell>
          <cell r="C785" t="str">
            <v>Enchufes espirales de sujecion</v>
          </cell>
          <cell r="D785">
            <v>343</v>
          </cell>
          <cell r="E785">
            <v>5000</v>
          </cell>
          <cell r="F785" t="str">
            <v>CAJA</v>
          </cell>
        </row>
        <row r="786">
          <cell r="B786">
            <v>39121405</v>
          </cell>
          <cell r="C786" t="str">
            <v>Terminales de cable o alambre</v>
          </cell>
          <cell r="D786">
            <v>343</v>
          </cell>
          <cell r="E786">
            <v>210000</v>
          </cell>
          <cell r="F786" t="str">
            <v>UNIDAD</v>
          </cell>
        </row>
        <row r="787">
          <cell r="B787">
            <v>39121407</v>
          </cell>
          <cell r="C787" t="str">
            <v>Regletas de conexiones</v>
          </cell>
          <cell r="D787">
            <v>538</v>
          </cell>
          <cell r="E787">
            <v>15000</v>
          </cell>
          <cell r="F787" t="str">
            <v>UNIDAD</v>
          </cell>
        </row>
        <row r="788">
          <cell r="B788">
            <v>39121409</v>
          </cell>
          <cell r="C788" t="str">
            <v>Conectores de cables electricos</v>
          </cell>
          <cell r="D788">
            <v>538</v>
          </cell>
          <cell r="E788">
            <v>141264</v>
          </cell>
          <cell r="F788" t="str">
            <v>ROLLO</v>
          </cell>
        </row>
        <row r="789">
          <cell r="B789">
            <v>39121414</v>
          </cell>
          <cell r="C789" t="str">
            <v>Conectores coaxiales</v>
          </cell>
          <cell r="D789">
            <v>343</v>
          </cell>
          <cell r="E789">
            <v>18000</v>
          </cell>
          <cell r="F789" t="str">
            <v>UNIDAD</v>
          </cell>
        </row>
        <row r="790">
          <cell r="B790">
            <v>39121425</v>
          </cell>
          <cell r="C790" t="str">
            <v>Separador de tablero de bornes</v>
          </cell>
          <cell r="D790">
            <v>533</v>
          </cell>
          <cell r="E790">
            <v>10890</v>
          </cell>
          <cell r="F790" t="str">
            <v>UNIDAD</v>
          </cell>
        </row>
        <row r="791">
          <cell r="B791">
            <v>39121429</v>
          </cell>
          <cell r="C791" t="str">
            <v>Conector de fibra optica</v>
          </cell>
          <cell r="D791">
            <v>543</v>
          </cell>
          <cell r="E791">
            <v>41865</v>
          </cell>
          <cell r="F791" t="str">
            <v>UNIDAD</v>
          </cell>
        </row>
        <row r="792">
          <cell r="B792">
            <v>39121432</v>
          </cell>
          <cell r="C792" t="str">
            <v>Terminales electricos</v>
          </cell>
          <cell r="D792">
            <v>538</v>
          </cell>
          <cell r="E792">
            <v>1000</v>
          </cell>
          <cell r="F792" t="str">
            <v>Unidad (Nr</v>
          </cell>
        </row>
        <row r="793">
          <cell r="B793">
            <v>39121434</v>
          </cell>
          <cell r="C793" t="str">
            <v>Conectores de tubos metalicos electricos (EMT)</v>
          </cell>
          <cell r="D793">
            <v>536</v>
          </cell>
          <cell r="E793">
            <v>7500</v>
          </cell>
          <cell r="F793" t="str">
            <v>UNIDAD</v>
          </cell>
        </row>
        <row r="794">
          <cell r="B794">
            <v>39121435</v>
          </cell>
          <cell r="C794" t="str">
            <v>Hilos o cables de conexion</v>
          </cell>
          <cell r="D794">
            <v>343</v>
          </cell>
          <cell r="E794">
            <v>75000</v>
          </cell>
          <cell r="F794" t="str">
            <v>ROLLO</v>
          </cell>
        </row>
        <row r="795">
          <cell r="B795">
            <v>39121436</v>
          </cell>
          <cell r="C795" t="str">
            <v>Electrodos</v>
          </cell>
          <cell r="D795">
            <v>343</v>
          </cell>
          <cell r="E795">
            <v>900</v>
          </cell>
          <cell r="F795" t="str">
            <v>UNIDAD</v>
          </cell>
        </row>
        <row r="796">
          <cell r="B796">
            <v>39121437</v>
          </cell>
          <cell r="C796" t="str">
            <v>Patines de toma de corriente</v>
          </cell>
          <cell r="D796">
            <v>343</v>
          </cell>
          <cell r="E796">
            <v>31824</v>
          </cell>
          <cell r="F796" t="str">
            <v>UNIDAD</v>
          </cell>
        </row>
        <row r="797">
          <cell r="B797">
            <v>39121502</v>
          </cell>
          <cell r="C797" t="str">
            <v>Conmutadores reductores</v>
          </cell>
          <cell r="D797">
            <v>343</v>
          </cell>
          <cell r="E797">
            <v>181818162</v>
          </cell>
          <cell r="F797" t="str">
            <v>UNIDAD</v>
          </cell>
        </row>
        <row r="798">
          <cell r="B798">
            <v>39121506</v>
          </cell>
          <cell r="C798" t="str">
            <v>Interruptores automaticos por caida de presion</v>
          </cell>
          <cell r="D798">
            <v>535</v>
          </cell>
          <cell r="E798">
            <v>58401000</v>
          </cell>
          <cell r="F798" t="str">
            <v>UNIDAD</v>
          </cell>
        </row>
        <row r="799">
          <cell r="B799">
            <v>39121510</v>
          </cell>
          <cell r="C799" t="str">
            <v>Interruptores de combinadores</v>
          </cell>
          <cell r="D799">
            <v>343</v>
          </cell>
          <cell r="E799">
            <v>27000</v>
          </cell>
          <cell r="F799" t="str">
            <v>UNIDAD</v>
          </cell>
        </row>
        <row r="800">
          <cell r="B800">
            <v>39121511</v>
          </cell>
          <cell r="C800" t="str">
            <v>Interruptores variables</v>
          </cell>
          <cell r="D800">
            <v>343</v>
          </cell>
          <cell r="E800">
            <v>200000</v>
          </cell>
          <cell r="F800" t="str">
            <v>UNIDAD</v>
          </cell>
        </row>
        <row r="801">
          <cell r="B801">
            <v>39121512</v>
          </cell>
          <cell r="C801" t="str">
            <v>Interruptores pulsadores</v>
          </cell>
          <cell r="D801">
            <v>343</v>
          </cell>
          <cell r="E801">
            <v>20000</v>
          </cell>
          <cell r="F801" t="str">
            <v>UNIDAD</v>
          </cell>
        </row>
        <row r="802">
          <cell r="B802">
            <v>39121514</v>
          </cell>
          <cell r="C802" t="str">
            <v>Reles de potencia</v>
          </cell>
          <cell r="D802">
            <v>343</v>
          </cell>
          <cell r="E802">
            <v>6300000</v>
          </cell>
          <cell r="F802" t="str">
            <v>Unidad (Nr</v>
          </cell>
        </row>
        <row r="803">
          <cell r="B803">
            <v>39121515</v>
          </cell>
          <cell r="C803" t="str">
            <v>Reles universales</v>
          </cell>
          <cell r="D803">
            <v>343</v>
          </cell>
          <cell r="E803">
            <v>70000</v>
          </cell>
          <cell r="F803" t="str">
            <v>UNIDAD</v>
          </cell>
        </row>
        <row r="804">
          <cell r="B804">
            <v>39121518</v>
          </cell>
          <cell r="C804" t="str">
            <v>Reles de mercurio</v>
          </cell>
          <cell r="D804">
            <v>343</v>
          </cell>
          <cell r="E804">
            <v>100000</v>
          </cell>
          <cell r="F804" t="str">
            <v>Unidad (Nr</v>
          </cell>
        </row>
        <row r="805">
          <cell r="B805">
            <v>39121521</v>
          </cell>
          <cell r="C805" t="str">
            <v>Controles de motor de arranque</v>
          </cell>
          <cell r="D805">
            <v>538</v>
          </cell>
          <cell r="E805">
            <v>447700</v>
          </cell>
          <cell r="F805" t="str">
            <v>UNIDAD</v>
          </cell>
        </row>
        <row r="806">
          <cell r="B806">
            <v>39121522</v>
          </cell>
          <cell r="C806" t="str">
            <v>Contactos electricos</v>
          </cell>
          <cell r="D806">
            <v>538</v>
          </cell>
          <cell r="E806">
            <v>900000</v>
          </cell>
          <cell r="F806" t="str">
            <v>UNIDAD</v>
          </cell>
        </row>
        <row r="807">
          <cell r="B807">
            <v>39121523</v>
          </cell>
          <cell r="C807" t="str">
            <v>Temporizadores</v>
          </cell>
          <cell r="D807">
            <v>538</v>
          </cell>
          <cell r="E807">
            <v>176667</v>
          </cell>
          <cell r="F807" t="str">
            <v>UNIDAD</v>
          </cell>
        </row>
        <row r="808">
          <cell r="B808">
            <v>39121525</v>
          </cell>
          <cell r="C808" t="str">
            <v>Interruptores infusibles</v>
          </cell>
          <cell r="D808">
            <v>343</v>
          </cell>
          <cell r="E808">
            <v>138000</v>
          </cell>
          <cell r="F808" t="str">
            <v>Unidad (Nr</v>
          </cell>
        </row>
        <row r="809">
          <cell r="B809">
            <v>39121529</v>
          </cell>
          <cell r="C809" t="str">
            <v>Contactores</v>
          </cell>
          <cell r="D809">
            <v>343</v>
          </cell>
          <cell r="E809">
            <v>60000</v>
          </cell>
          <cell r="F809" t="str">
            <v>UNIDAD</v>
          </cell>
        </row>
        <row r="810">
          <cell r="B810">
            <v>39121535</v>
          </cell>
          <cell r="C810" t="str">
            <v>Reles de control</v>
          </cell>
          <cell r="D810">
            <v>343</v>
          </cell>
          <cell r="E810">
            <v>20879</v>
          </cell>
          <cell r="F810" t="str">
            <v>UNIDAD</v>
          </cell>
        </row>
        <row r="811">
          <cell r="B811">
            <v>39121539</v>
          </cell>
          <cell r="C811" t="str">
            <v>Conmutadores de llave</v>
          </cell>
          <cell r="D811">
            <v>538</v>
          </cell>
          <cell r="E811">
            <v>60000</v>
          </cell>
          <cell r="F811" t="str">
            <v>UNIDAD</v>
          </cell>
        </row>
        <row r="812">
          <cell r="B812">
            <v>39121540</v>
          </cell>
          <cell r="C812" t="str">
            <v>Interruptores de mercurio</v>
          </cell>
          <cell r="D812">
            <v>538</v>
          </cell>
          <cell r="E812">
            <v>30000</v>
          </cell>
          <cell r="F812" t="str">
            <v>UNIDAD</v>
          </cell>
        </row>
        <row r="813">
          <cell r="B813">
            <v>39121550</v>
          </cell>
          <cell r="C813" t="str">
            <v>Conmutadores de proximidad</v>
          </cell>
          <cell r="D813">
            <v>538</v>
          </cell>
          <cell r="E813">
            <v>300000</v>
          </cell>
          <cell r="F813" t="str">
            <v>Unidad (Nr</v>
          </cell>
        </row>
        <row r="814">
          <cell r="B814">
            <v>39121601</v>
          </cell>
          <cell r="C814" t="str">
            <v>Disyuntores</v>
          </cell>
          <cell r="D814">
            <v>343</v>
          </cell>
          <cell r="E814">
            <v>10000</v>
          </cell>
          <cell r="F814" t="str">
            <v>UNIDAD</v>
          </cell>
        </row>
        <row r="815">
          <cell r="B815">
            <v>39121602</v>
          </cell>
          <cell r="C815" t="str">
            <v>Interruptores magneticos</v>
          </cell>
          <cell r="D815">
            <v>343</v>
          </cell>
          <cell r="E815">
            <v>22000</v>
          </cell>
          <cell r="F815" t="str">
            <v>UNIDAD</v>
          </cell>
        </row>
        <row r="816">
          <cell r="B816">
            <v>39121610</v>
          </cell>
          <cell r="C816" t="str">
            <v>Supresor de ondas</v>
          </cell>
          <cell r="D816">
            <v>343</v>
          </cell>
          <cell r="E816">
            <v>20790</v>
          </cell>
          <cell r="F816" t="str">
            <v>UNIDAD</v>
          </cell>
        </row>
        <row r="817">
          <cell r="B817">
            <v>39121703</v>
          </cell>
          <cell r="C817" t="str">
            <v>Enlaces de cables</v>
          </cell>
          <cell r="D817">
            <v>343</v>
          </cell>
          <cell r="E817">
            <v>800</v>
          </cell>
          <cell r="F817" t="str">
            <v>Unidad (Nr</v>
          </cell>
        </row>
        <row r="818">
          <cell r="B818">
            <v>39121705</v>
          </cell>
          <cell r="C818" t="str">
            <v>Grapas para cables</v>
          </cell>
          <cell r="D818">
            <v>343</v>
          </cell>
          <cell r="E818">
            <v>12000</v>
          </cell>
          <cell r="F818" t="str">
            <v>CAJA</v>
          </cell>
        </row>
        <row r="819">
          <cell r="B819">
            <v>39121718</v>
          </cell>
          <cell r="C819" t="str">
            <v>Kits de empalme de cables</v>
          </cell>
          <cell r="D819">
            <v>343</v>
          </cell>
          <cell r="E819">
            <v>475000</v>
          </cell>
          <cell r="F819" t="str">
            <v>Unidad (Nr</v>
          </cell>
        </row>
        <row r="820">
          <cell r="B820">
            <v>39121721</v>
          </cell>
          <cell r="C820" t="str">
            <v>Aislantes electricos</v>
          </cell>
          <cell r="D820">
            <v>343</v>
          </cell>
          <cell r="E820">
            <v>24559</v>
          </cell>
          <cell r="F820" t="str">
            <v>UNIDAD</v>
          </cell>
        </row>
        <row r="821">
          <cell r="B821">
            <v>40101604</v>
          </cell>
          <cell r="C821" t="str">
            <v>Ventiladores</v>
          </cell>
          <cell r="D821">
            <v>541</v>
          </cell>
          <cell r="E821">
            <v>193333</v>
          </cell>
          <cell r="F821" t="str">
            <v>Unidad (Nr</v>
          </cell>
        </row>
        <row r="822">
          <cell r="B822">
            <v>40101701</v>
          </cell>
          <cell r="C822" t="str">
            <v>Aires acondicionados</v>
          </cell>
          <cell r="D822">
            <v>541</v>
          </cell>
          <cell r="E822">
            <v>3100000</v>
          </cell>
          <cell r="F822" t="str">
            <v>UNIDAD</v>
          </cell>
        </row>
        <row r="823">
          <cell r="B823">
            <v>40101808</v>
          </cell>
          <cell r="C823" t="str">
            <v>Estufas de la calefaccion</v>
          </cell>
          <cell r="D823">
            <v>541</v>
          </cell>
          <cell r="E823">
            <v>180000</v>
          </cell>
          <cell r="F823" t="str">
            <v>UNIDAD</v>
          </cell>
        </row>
        <row r="824">
          <cell r="B824">
            <v>40101826</v>
          </cell>
          <cell r="C824" t="str">
            <v>Calentadores de agua industriales</v>
          </cell>
          <cell r="D824">
            <v>533</v>
          </cell>
          <cell r="E824">
            <v>3850000</v>
          </cell>
          <cell r="F824" t="str">
            <v>UNIDAD</v>
          </cell>
        </row>
        <row r="825">
          <cell r="B825">
            <v>40101830</v>
          </cell>
          <cell r="C825" t="str">
            <v>Elementos calentadores</v>
          </cell>
          <cell r="D825">
            <v>533</v>
          </cell>
          <cell r="E825">
            <v>4400</v>
          </cell>
          <cell r="F825" t="str">
            <v>Unidad (Nr</v>
          </cell>
        </row>
        <row r="826">
          <cell r="B826">
            <v>40101833</v>
          </cell>
          <cell r="C826" t="str">
            <v>Dispositivo de encendido de calentador o caldera</v>
          </cell>
          <cell r="D826">
            <v>541</v>
          </cell>
          <cell r="E826">
            <v>30597</v>
          </cell>
          <cell r="F826" t="str">
            <v>UNIDAD</v>
          </cell>
        </row>
        <row r="827">
          <cell r="B827">
            <v>40101834</v>
          </cell>
          <cell r="C827" t="str">
            <v>Quemadores</v>
          </cell>
          <cell r="D827">
            <v>541</v>
          </cell>
          <cell r="E827">
            <v>11887792</v>
          </cell>
          <cell r="F827" t="str">
            <v>UNIDAD</v>
          </cell>
        </row>
        <row r="828">
          <cell r="B828">
            <v>40101901</v>
          </cell>
          <cell r="C828" t="str">
            <v>Vaporizadores</v>
          </cell>
          <cell r="D828">
            <v>541</v>
          </cell>
          <cell r="E828">
            <v>10000000</v>
          </cell>
          <cell r="F828" t="str">
            <v>UNIDAD</v>
          </cell>
        </row>
        <row r="829">
          <cell r="B829">
            <v>40141602</v>
          </cell>
          <cell r="C829" t="str">
            <v>Valvulas de aguja</v>
          </cell>
          <cell r="D829">
            <v>533</v>
          </cell>
          <cell r="E829">
            <v>104000</v>
          </cell>
          <cell r="F829" t="str">
            <v>CAJA</v>
          </cell>
        </row>
        <row r="830">
          <cell r="B830">
            <v>40141603</v>
          </cell>
          <cell r="C830" t="str">
            <v>Valvulas neumaticas</v>
          </cell>
          <cell r="D830">
            <v>538</v>
          </cell>
          <cell r="E830">
            <v>50000</v>
          </cell>
          <cell r="F830" t="str">
            <v>UNIDAD</v>
          </cell>
        </row>
        <row r="831">
          <cell r="B831">
            <v>40141605</v>
          </cell>
          <cell r="C831" t="str">
            <v>Valvulas de solenoide</v>
          </cell>
          <cell r="D831">
            <v>392</v>
          </cell>
          <cell r="E831">
            <v>11000000</v>
          </cell>
          <cell r="F831" t="str">
            <v>UNIDAD</v>
          </cell>
        </row>
        <row r="832">
          <cell r="B832">
            <v>40141606</v>
          </cell>
          <cell r="C832" t="str">
            <v>Valvulas de descarga</v>
          </cell>
          <cell r="D832">
            <v>538</v>
          </cell>
          <cell r="E832">
            <v>98500</v>
          </cell>
          <cell r="F832" t="str">
            <v>CAJA</v>
          </cell>
        </row>
        <row r="833">
          <cell r="B833">
            <v>40141609</v>
          </cell>
          <cell r="C833" t="str">
            <v>Valvulas de control</v>
          </cell>
          <cell r="D833">
            <v>392</v>
          </cell>
          <cell r="E833">
            <v>8000</v>
          </cell>
          <cell r="F833" t="str">
            <v>UNIDAD</v>
          </cell>
        </row>
        <row r="834">
          <cell r="B834">
            <v>40141610</v>
          </cell>
          <cell r="C834" t="str">
            <v>Valvulas de flotador</v>
          </cell>
          <cell r="D834">
            <v>533</v>
          </cell>
          <cell r="E834">
            <v>120000</v>
          </cell>
          <cell r="F834" t="str">
            <v>CAJA</v>
          </cell>
        </row>
        <row r="835">
          <cell r="B835">
            <v>40141611</v>
          </cell>
          <cell r="C835" t="str">
            <v>Valvulas esfericas</v>
          </cell>
          <cell r="D835">
            <v>533</v>
          </cell>
          <cell r="E835">
            <v>235000</v>
          </cell>
          <cell r="F835" t="str">
            <v>CAJA</v>
          </cell>
        </row>
        <row r="836">
          <cell r="B836">
            <v>40141616</v>
          </cell>
          <cell r="C836" t="str">
            <v>Piezas de valvula o accesorios</v>
          </cell>
          <cell r="D836">
            <v>533</v>
          </cell>
          <cell r="E836">
            <v>4000000</v>
          </cell>
          <cell r="F836" t="str">
            <v>UNIDAD</v>
          </cell>
        </row>
        <row r="837">
          <cell r="B837">
            <v>40141618</v>
          </cell>
          <cell r="C837" t="str">
            <v>Valvulas de retencion a bola</v>
          </cell>
          <cell r="D837">
            <v>533</v>
          </cell>
          <cell r="E837">
            <v>16500000</v>
          </cell>
          <cell r="F837" t="str">
            <v>UNIDAD</v>
          </cell>
        </row>
        <row r="838">
          <cell r="B838">
            <v>40141625</v>
          </cell>
          <cell r="C838" t="str">
            <v>Valvulas purgadora de sedimentos o lodo</v>
          </cell>
          <cell r="D838">
            <v>533</v>
          </cell>
          <cell r="E838">
            <v>87000</v>
          </cell>
          <cell r="F838" t="str">
            <v>UNIDAD</v>
          </cell>
        </row>
        <row r="839">
          <cell r="B839">
            <v>40141628</v>
          </cell>
          <cell r="C839" t="str">
            <v>Valvulas pilotos</v>
          </cell>
          <cell r="D839">
            <v>533</v>
          </cell>
          <cell r="E839">
            <v>500000</v>
          </cell>
          <cell r="F839" t="str">
            <v>UNIDAD</v>
          </cell>
        </row>
        <row r="840">
          <cell r="B840">
            <v>40141629</v>
          </cell>
          <cell r="C840" t="str">
            <v>Valvulas apretadoras</v>
          </cell>
          <cell r="D840">
            <v>533</v>
          </cell>
          <cell r="E840">
            <v>500000</v>
          </cell>
          <cell r="F840" t="str">
            <v>UNIDAD</v>
          </cell>
        </row>
        <row r="841">
          <cell r="B841">
            <v>40141630</v>
          </cell>
          <cell r="C841" t="str">
            <v>Valvulas de control de embolo</v>
          </cell>
          <cell r="D841">
            <v>533</v>
          </cell>
          <cell r="E841">
            <v>2750</v>
          </cell>
          <cell r="F841" t="str">
            <v>UNIDAD</v>
          </cell>
        </row>
        <row r="842">
          <cell r="B842">
            <v>40141631</v>
          </cell>
          <cell r="C842" t="str">
            <v>Valvulas de bombas</v>
          </cell>
          <cell r="D842">
            <v>533</v>
          </cell>
          <cell r="E842">
            <v>15000</v>
          </cell>
          <cell r="F842" t="str">
            <v>CAJA</v>
          </cell>
        </row>
        <row r="843">
          <cell r="B843">
            <v>40141634</v>
          </cell>
          <cell r="C843" t="str">
            <v>Valvulas de retencion a bisagra</v>
          </cell>
          <cell r="D843">
            <v>533</v>
          </cell>
          <cell r="E843">
            <v>9000</v>
          </cell>
          <cell r="F843" t="str">
            <v>UNIDAD</v>
          </cell>
        </row>
        <row r="844">
          <cell r="B844">
            <v>40141636</v>
          </cell>
          <cell r="C844" t="str">
            <v>Equipos de valvulas</v>
          </cell>
          <cell r="D844">
            <v>533</v>
          </cell>
          <cell r="E844">
            <v>55000</v>
          </cell>
          <cell r="F844" t="str">
            <v>UNIDAD</v>
          </cell>
        </row>
        <row r="845">
          <cell r="B845">
            <v>40141702</v>
          </cell>
          <cell r="C845" t="str">
            <v>Grifos</v>
          </cell>
          <cell r="D845">
            <v>538</v>
          </cell>
          <cell r="E845">
            <v>23794</v>
          </cell>
          <cell r="F845" t="str">
            <v>UNIDAD</v>
          </cell>
        </row>
        <row r="846">
          <cell r="B846">
            <v>40141705</v>
          </cell>
          <cell r="C846" t="str">
            <v>Caños</v>
          </cell>
          <cell r="D846">
            <v>397</v>
          </cell>
          <cell r="E846">
            <v>35000</v>
          </cell>
          <cell r="F846" t="str">
            <v>METRO</v>
          </cell>
        </row>
        <row r="847">
          <cell r="B847">
            <v>40141716</v>
          </cell>
          <cell r="C847" t="str">
            <v>Sifones en P</v>
          </cell>
          <cell r="D847">
            <v>397</v>
          </cell>
          <cell r="E847">
            <v>16850</v>
          </cell>
          <cell r="F847" t="str">
            <v>CAJA</v>
          </cell>
        </row>
        <row r="848">
          <cell r="B848">
            <v>40141735</v>
          </cell>
          <cell r="C848" t="str">
            <v>Embudos</v>
          </cell>
          <cell r="D848">
            <v>538</v>
          </cell>
          <cell r="E848">
            <v>10500</v>
          </cell>
          <cell r="F848" t="str">
            <v>UNIDAD</v>
          </cell>
        </row>
        <row r="849">
          <cell r="B849">
            <v>40141736</v>
          </cell>
          <cell r="C849" t="str">
            <v>Engrasador</v>
          </cell>
          <cell r="D849">
            <v>538</v>
          </cell>
          <cell r="E849">
            <v>100000</v>
          </cell>
          <cell r="F849" t="str">
            <v>UNIDAD</v>
          </cell>
        </row>
        <row r="850">
          <cell r="B850">
            <v>40141745</v>
          </cell>
          <cell r="C850" t="str">
            <v>Tapones fusible</v>
          </cell>
          <cell r="D850">
            <v>538</v>
          </cell>
          <cell r="E850">
            <v>500</v>
          </cell>
          <cell r="F850" t="str">
            <v>UNIDAD</v>
          </cell>
        </row>
        <row r="851">
          <cell r="B851">
            <v>40141914</v>
          </cell>
          <cell r="C851" t="str">
            <v>Conducciones o conductos de plastico</v>
          </cell>
          <cell r="D851">
            <v>398</v>
          </cell>
          <cell r="E851">
            <v>2500</v>
          </cell>
          <cell r="F851" t="str">
            <v>UNIDAD</v>
          </cell>
        </row>
        <row r="852">
          <cell r="B852">
            <v>40142109</v>
          </cell>
          <cell r="C852" t="str">
            <v>Tuberia de hormigon</v>
          </cell>
          <cell r="D852">
            <v>398</v>
          </cell>
          <cell r="E852">
            <v>1700000</v>
          </cell>
          <cell r="F852" t="str">
            <v>UNIDAD</v>
          </cell>
        </row>
        <row r="853">
          <cell r="B853">
            <v>40142121</v>
          </cell>
          <cell r="C853" t="str">
            <v>Carretes de manguera</v>
          </cell>
          <cell r="D853">
            <v>396</v>
          </cell>
          <cell r="E853">
            <v>18000</v>
          </cell>
          <cell r="F853" t="str">
            <v>UNIDAD</v>
          </cell>
        </row>
        <row r="854">
          <cell r="B854">
            <v>40142122</v>
          </cell>
          <cell r="C854" t="str">
            <v>Tubo de vidrio</v>
          </cell>
          <cell r="D854">
            <v>345</v>
          </cell>
          <cell r="E854">
            <v>400000</v>
          </cell>
          <cell r="F854" t="str">
            <v>CAJA</v>
          </cell>
        </row>
        <row r="855">
          <cell r="B855">
            <v>40142302</v>
          </cell>
          <cell r="C855" t="str">
            <v>Salidas de ramal de tuberia</v>
          </cell>
          <cell r="D855">
            <v>538</v>
          </cell>
          <cell r="E855">
            <v>3300</v>
          </cell>
          <cell r="F855" t="str">
            <v>UNIDAD</v>
          </cell>
        </row>
        <row r="856">
          <cell r="B856">
            <v>40142307</v>
          </cell>
          <cell r="C856" t="str">
            <v>Extremos cortos de tuberia para soldar</v>
          </cell>
          <cell r="D856">
            <v>538</v>
          </cell>
          <cell r="E856">
            <v>7200</v>
          </cell>
          <cell r="F856" t="str">
            <v>UNIDAD</v>
          </cell>
        </row>
        <row r="857">
          <cell r="B857">
            <v>40142313</v>
          </cell>
          <cell r="C857" t="str">
            <v>Tapon de tuberia</v>
          </cell>
          <cell r="D857">
            <v>538</v>
          </cell>
          <cell r="E857">
            <v>193</v>
          </cell>
          <cell r="F857" t="str">
            <v>UNIDAD</v>
          </cell>
        </row>
        <row r="858">
          <cell r="B858">
            <v>40142314</v>
          </cell>
          <cell r="C858" t="str">
            <v>Buje de tuberia</v>
          </cell>
          <cell r="D858">
            <v>538</v>
          </cell>
          <cell r="E858">
            <v>10950</v>
          </cell>
          <cell r="F858" t="str">
            <v>UNIDAD</v>
          </cell>
        </row>
        <row r="859">
          <cell r="B859">
            <v>40142317</v>
          </cell>
          <cell r="C859" t="str">
            <v>Codo de tuberia</v>
          </cell>
          <cell r="D859">
            <v>538</v>
          </cell>
          <cell r="E859">
            <v>22000</v>
          </cell>
          <cell r="F859" t="str">
            <v>UNIDAD</v>
          </cell>
        </row>
        <row r="860">
          <cell r="B860">
            <v>40142320</v>
          </cell>
          <cell r="C860" t="str">
            <v>Uniones de tuberia</v>
          </cell>
          <cell r="D860">
            <v>538</v>
          </cell>
          <cell r="E860">
            <v>141500</v>
          </cell>
          <cell r="F860" t="str">
            <v>UNIDAD</v>
          </cell>
        </row>
        <row r="861">
          <cell r="B861">
            <v>40142321</v>
          </cell>
          <cell r="C861" t="str">
            <v>Acoplamientos de reduccion de tuberia</v>
          </cell>
          <cell r="D861">
            <v>538</v>
          </cell>
          <cell r="E861">
            <v>1400</v>
          </cell>
          <cell r="F861" t="str">
            <v>UNIDAD</v>
          </cell>
        </row>
        <row r="862">
          <cell r="B862">
            <v>40142324</v>
          </cell>
          <cell r="C862" t="str">
            <v>Cajas de conexiones de tuberias</v>
          </cell>
          <cell r="D862">
            <v>538</v>
          </cell>
          <cell r="E862">
            <v>1050</v>
          </cell>
          <cell r="F862" t="str">
            <v>UNIDAD</v>
          </cell>
        </row>
        <row r="863">
          <cell r="B863">
            <v>40142604</v>
          </cell>
          <cell r="C863" t="str">
            <v>Codos de tubo</v>
          </cell>
          <cell r="D863">
            <v>346</v>
          </cell>
          <cell r="E863">
            <v>11000</v>
          </cell>
          <cell r="F863" t="str">
            <v>UNIDAD</v>
          </cell>
        </row>
        <row r="864">
          <cell r="B864">
            <v>40142605</v>
          </cell>
          <cell r="C864" t="str">
            <v>Piezas en T de tubo</v>
          </cell>
          <cell r="D864">
            <v>346</v>
          </cell>
          <cell r="E864">
            <v>2800</v>
          </cell>
          <cell r="F864" t="str">
            <v>UNIDAD</v>
          </cell>
        </row>
        <row r="865">
          <cell r="B865">
            <v>40142606</v>
          </cell>
          <cell r="C865" t="str">
            <v>Conexiones de tubo</v>
          </cell>
          <cell r="D865">
            <v>346</v>
          </cell>
          <cell r="E865">
            <v>10000</v>
          </cell>
          <cell r="F865" t="str">
            <v>UNIDAD</v>
          </cell>
        </row>
        <row r="866">
          <cell r="B866">
            <v>40142607</v>
          </cell>
          <cell r="C866" t="str">
            <v>Tapas de tubo</v>
          </cell>
          <cell r="D866">
            <v>346</v>
          </cell>
          <cell r="E866">
            <v>65</v>
          </cell>
          <cell r="F866" t="str">
            <v>UNIDAD</v>
          </cell>
        </row>
        <row r="867">
          <cell r="B867">
            <v>40142609</v>
          </cell>
          <cell r="C867" t="str">
            <v>Tapones de tubo</v>
          </cell>
          <cell r="D867">
            <v>346</v>
          </cell>
          <cell r="E867">
            <v>193</v>
          </cell>
          <cell r="F867" t="str">
            <v>UNIDAD</v>
          </cell>
        </row>
        <row r="868">
          <cell r="B868">
            <v>40142610</v>
          </cell>
          <cell r="C868" t="str">
            <v>Acoplamientos de tubo</v>
          </cell>
          <cell r="D868">
            <v>346</v>
          </cell>
          <cell r="E868">
            <v>8000</v>
          </cell>
          <cell r="F868" t="str">
            <v>UNIDAD</v>
          </cell>
        </row>
        <row r="869">
          <cell r="B869">
            <v>40142612</v>
          </cell>
          <cell r="C869" t="str">
            <v>Adaptadores de tubo</v>
          </cell>
          <cell r="D869">
            <v>346</v>
          </cell>
          <cell r="E869">
            <v>8115</v>
          </cell>
          <cell r="F869" t="str">
            <v>UNIDAD</v>
          </cell>
        </row>
        <row r="870">
          <cell r="B870">
            <v>40142613</v>
          </cell>
          <cell r="C870" t="str">
            <v>Conectores de tubo</v>
          </cell>
          <cell r="D870">
            <v>346</v>
          </cell>
          <cell r="E870">
            <v>9000</v>
          </cell>
          <cell r="F870" t="str">
            <v>Unidad (Nr</v>
          </cell>
        </row>
        <row r="871">
          <cell r="B871">
            <v>40142615</v>
          </cell>
          <cell r="C871" t="str">
            <v>Reductores de tubo</v>
          </cell>
          <cell r="D871">
            <v>346</v>
          </cell>
          <cell r="E871">
            <v>26200</v>
          </cell>
          <cell r="F871" t="str">
            <v>KILO</v>
          </cell>
        </row>
        <row r="872">
          <cell r="B872">
            <v>40151501</v>
          </cell>
          <cell r="C872" t="str">
            <v>Bombas de aire</v>
          </cell>
          <cell r="D872">
            <v>533</v>
          </cell>
          <cell r="E872">
            <v>626900</v>
          </cell>
          <cell r="F872" t="str">
            <v>UNIDAD</v>
          </cell>
        </row>
        <row r="873">
          <cell r="B873">
            <v>40151502</v>
          </cell>
          <cell r="C873" t="str">
            <v>Bombas de vacio</v>
          </cell>
          <cell r="D873">
            <v>533</v>
          </cell>
          <cell r="E873">
            <v>2000000</v>
          </cell>
          <cell r="F873" t="str">
            <v>UNIDAD</v>
          </cell>
        </row>
        <row r="874">
          <cell r="B874">
            <v>40151503</v>
          </cell>
          <cell r="C874" t="str">
            <v>Bombas centrifugas</v>
          </cell>
          <cell r="D874">
            <v>538</v>
          </cell>
          <cell r="E874">
            <v>5336500</v>
          </cell>
          <cell r="F874" t="str">
            <v>UNIDAD</v>
          </cell>
        </row>
        <row r="875">
          <cell r="B875">
            <v>40151504</v>
          </cell>
          <cell r="C875" t="str">
            <v>Bombas de circulacion</v>
          </cell>
          <cell r="D875">
            <v>533</v>
          </cell>
          <cell r="E875">
            <v>15000000</v>
          </cell>
          <cell r="F875" t="str">
            <v>UNIDAD</v>
          </cell>
        </row>
        <row r="876">
          <cell r="B876">
            <v>40151509</v>
          </cell>
          <cell r="C876" t="str">
            <v>Bombas alternativas</v>
          </cell>
          <cell r="D876">
            <v>538</v>
          </cell>
          <cell r="E876">
            <v>328000</v>
          </cell>
          <cell r="F876" t="str">
            <v>UNIDAD</v>
          </cell>
        </row>
        <row r="877">
          <cell r="B877">
            <v>40151510</v>
          </cell>
          <cell r="C877" t="str">
            <v>Bombas de agua</v>
          </cell>
          <cell r="D877">
            <v>538</v>
          </cell>
          <cell r="E877">
            <v>4000000</v>
          </cell>
          <cell r="F877" t="str">
            <v>Docena</v>
          </cell>
        </row>
        <row r="878">
          <cell r="B878">
            <v>40151511</v>
          </cell>
          <cell r="C878" t="str">
            <v>Bombas de pozo</v>
          </cell>
          <cell r="D878">
            <v>538</v>
          </cell>
          <cell r="E878">
            <v>18000000</v>
          </cell>
          <cell r="F878" t="str">
            <v>UNIDAD</v>
          </cell>
        </row>
        <row r="879">
          <cell r="B879">
            <v>40151514</v>
          </cell>
          <cell r="C879" t="str">
            <v>Bombas de vapor</v>
          </cell>
          <cell r="D879">
            <v>533</v>
          </cell>
          <cell r="E879">
            <v>26640</v>
          </cell>
          <cell r="F879" t="str">
            <v>UNIDAD</v>
          </cell>
        </row>
        <row r="880">
          <cell r="B880">
            <v>40151517</v>
          </cell>
          <cell r="C880" t="str">
            <v>Bombas de aguas residuales</v>
          </cell>
          <cell r="D880">
            <v>538</v>
          </cell>
          <cell r="E880">
            <v>1800000</v>
          </cell>
          <cell r="F880" t="str">
            <v>UNIDAD</v>
          </cell>
        </row>
        <row r="881">
          <cell r="B881">
            <v>40151519</v>
          </cell>
          <cell r="C881" t="str">
            <v>Bombas para servicios sanitarios</v>
          </cell>
          <cell r="D881">
            <v>538</v>
          </cell>
          <cell r="E881">
            <v>43788</v>
          </cell>
          <cell r="F881" t="str">
            <v>UNIDAD</v>
          </cell>
        </row>
        <row r="882">
          <cell r="B882">
            <v>40151524</v>
          </cell>
          <cell r="C882" t="str">
            <v>Bombas de aceite</v>
          </cell>
          <cell r="D882">
            <v>538</v>
          </cell>
          <cell r="E882">
            <v>10000000</v>
          </cell>
          <cell r="F882" t="str">
            <v>UNIDAD</v>
          </cell>
        </row>
        <row r="883">
          <cell r="B883">
            <v>40151525</v>
          </cell>
          <cell r="C883" t="str">
            <v>Bombas de arena</v>
          </cell>
          <cell r="D883">
            <v>538</v>
          </cell>
          <cell r="E883">
            <v>40000</v>
          </cell>
          <cell r="F883" t="str">
            <v>CARGA</v>
          </cell>
        </row>
        <row r="884">
          <cell r="B884">
            <v>40151532</v>
          </cell>
          <cell r="C884" t="str">
            <v>Bombas de combustible</v>
          </cell>
          <cell r="D884">
            <v>538</v>
          </cell>
          <cell r="E884">
            <v>858000</v>
          </cell>
          <cell r="F884" t="str">
            <v>UNIDAD</v>
          </cell>
        </row>
        <row r="885">
          <cell r="B885">
            <v>40151533</v>
          </cell>
          <cell r="C885" t="str">
            <v>Bombas hidraulicas</v>
          </cell>
          <cell r="D885">
            <v>533</v>
          </cell>
          <cell r="E885">
            <v>20000000</v>
          </cell>
          <cell r="F885" t="str">
            <v>UNIDAD</v>
          </cell>
        </row>
        <row r="886">
          <cell r="B886">
            <v>40151559</v>
          </cell>
          <cell r="C886" t="str">
            <v>Bombas simplex</v>
          </cell>
          <cell r="D886">
            <v>538</v>
          </cell>
          <cell r="E886">
            <v>55000</v>
          </cell>
          <cell r="F886" t="str">
            <v>CAJA</v>
          </cell>
        </row>
        <row r="887">
          <cell r="B887">
            <v>40151601</v>
          </cell>
          <cell r="C887" t="str">
            <v>Compresores de aire</v>
          </cell>
          <cell r="D887">
            <v>533</v>
          </cell>
          <cell r="E887">
            <v>178200</v>
          </cell>
          <cell r="F887" t="str">
            <v>UNIDAD</v>
          </cell>
        </row>
        <row r="888">
          <cell r="B888">
            <v>40151603</v>
          </cell>
          <cell r="C888" t="str">
            <v>Compresores de diafragma</v>
          </cell>
          <cell r="D888">
            <v>533</v>
          </cell>
          <cell r="E888">
            <v>15000000</v>
          </cell>
          <cell r="F888" t="str">
            <v>UNIDAD</v>
          </cell>
        </row>
        <row r="889">
          <cell r="B889">
            <v>40151607</v>
          </cell>
          <cell r="C889" t="str">
            <v>Compresores refrigerantes</v>
          </cell>
          <cell r="D889">
            <v>533</v>
          </cell>
          <cell r="E889">
            <v>220000</v>
          </cell>
          <cell r="F889" t="str">
            <v>UNIDAD</v>
          </cell>
        </row>
        <row r="890">
          <cell r="B890">
            <v>40151612</v>
          </cell>
          <cell r="C890" t="str">
            <v>Compresores centrifugos</v>
          </cell>
          <cell r="D890">
            <v>533</v>
          </cell>
          <cell r="E890">
            <v>18000000</v>
          </cell>
          <cell r="F890" t="str">
            <v>UNIDAD</v>
          </cell>
        </row>
        <row r="891">
          <cell r="B891">
            <v>40151616</v>
          </cell>
          <cell r="C891" t="str">
            <v>Kits de compresor</v>
          </cell>
          <cell r="D891">
            <v>538</v>
          </cell>
          <cell r="E891">
            <v>264000</v>
          </cell>
          <cell r="F891" t="str">
            <v>UNIDAD</v>
          </cell>
        </row>
        <row r="892">
          <cell r="B892">
            <v>40151721</v>
          </cell>
          <cell r="C892" t="str">
            <v>Piezas de repuesto de la bomba de agua</v>
          </cell>
          <cell r="D892">
            <v>538</v>
          </cell>
          <cell r="E892">
            <v>90000</v>
          </cell>
          <cell r="F892" t="str">
            <v>UNIDAD</v>
          </cell>
        </row>
        <row r="893">
          <cell r="B893">
            <v>40151728</v>
          </cell>
          <cell r="C893" t="str">
            <v>Kits de reparacion de bombas</v>
          </cell>
          <cell r="D893">
            <v>538</v>
          </cell>
          <cell r="E893">
            <v>49000</v>
          </cell>
          <cell r="F893" t="str">
            <v>EVENTO</v>
          </cell>
        </row>
        <row r="894">
          <cell r="B894">
            <v>40161502</v>
          </cell>
          <cell r="C894" t="str">
            <v>Filtros de agua</v>
          </cell>
          <cell r="D894">
            <v>538</v>
          </cell>
          <cell r="E894">
            <v>78000</v>
          </cell>
          <cell r="F894" t="str">
            <v>UNIDAD</v>
          </cell>
        </row>
        <row r="895">
          <cell r="B895">
            <v>40161503</v>
          </cell>
          <cell r="C895" t="str">
            <v>Captadores de polvo</v>
          </cell>
          <cell r="D895">
            <v>538</v>
          </cell>
          <cell r="E895">
            <v>16837</v>
          </cell>
          <cell r="F895" t="str">
            <v>CAJA</v>
          </cell>
        </row>
        <row r="896">
          <cell r="B896">
            <v>40161504</v>
          </cell>
          <cell r="C896" t="str">
            <v>Filtros de aceite</v>
          </cell>
          <cell r="D896">
            <v>538</v>
          </cell>
          <cell r="E896">
            <v>20000</v>
          </cell>
          <cell r="F896" t="str">
            <v>UNIDAD</v>
          </cell>
        </row>
        <row r="897">
          <cell r="B897">
            <v>40161505</v>
          </cell>
          <cell r="C897" t="str">
            <v>Filtros de aire</v>
          </cell>
          <cell r="D897">
            <v>538</v>
          </cell>
          <cell r="E897">
            <v>93500</v>
          </cell>
          <cell r="F897" t="str">
            <v>UNIDAD</v>
          </cell>
        </row>
        <row r="898">
          <cell r="B898">
            <v>40161507</v>
          </cell>
          <cell r="C898" t="str">
            <v>Membranas de filtro</v>
          </cell>
          <cell r="D898">
            <v>538</v>
          </cell>
          <cell r="E898">
            <v>828850</v>
          </cell>
          <cell r="F898" t="str">
            <v>UNIDAD</v>
          </cell>
        </row>
        <row r="899">
          <cell r="B899">
            <v>40161513</v>
          </cell>
          <cell r="C899" t="str">
            <v>Filtros de combuestible</v>
          </cell>
          <cell r="D899">
            <v>538</v>
          </cell>
          <cell r="E899">
            <v>40000</v>
          </cell>
          <cell r="F899" t="str">
            <v>UNIDAD</v>
          </cell>
        </row>
        <row r="900">
          <cell r="B900">
            <v>40161514</v>
          </cell>
          <cell r="C900" t="str">
            <v>Filtros de tuberia de gas</v>
          </cell>
          <cell r="D900">
            <v>533</v>
          </cell>
          <cell r="E900">
            <v>106000</v>
          </cell>
          <cell r="F900" t="str">
            <v>UNIDAD</v>
          </cell>
        </row>
        <row r="901">
          <cell r="B901">
            <v>40161515</v>
          </cell>
          <cell r="C901" t="str">
            <v>Filtros hidraulicos</v>
          </cell>
          <cell r="D901">
            <v>533</v>
          </cell>
          <cell r="E901">
            <v>25000</v>
          </cell>
          <cell r="F901" t="str">
            <v>UNIDAD</v>
          </cell>
        </row>
        <row r="902">
          <cell r="B902">
            <v>40161520</v>
          </cell>
          <cell r="C902" t="str">
            <v>Filtros de aleta radial</v>
          </cell>
          <cell r="D902">
            <v>538</v>
          </cell>
          <cell r="E902">
            <v>98000</v>
          </cell>
          <cell r="F902" t="str">
            <v>UNIDAD</v>
          </cell>
        </row>
        <row r="903">
          <cell r="B903">
            <v>40161526</v>
          </cell>
          <cell r="C903" t="str">
            <v>Retenes de filtro o accesorios</v>
          </cell>
          <cell r="D903">
            <v>538</v>
          </cell>
          <cell r="E903">
            <v>18000</v>
          </cell>
          <cell r="F903" t="str">
            <v>JUEGO</v>
          </cell>
        </row>
        <row r="904">
          <cell r="B904">
            <v>40161527</v>
          </cell>
          <cell r="C904" t="str">
            <v>Kits de reparacion de filtros</v>
          </cell>
          <cell r="D904">
            <v>538</v>
          </cell>
          <cell r="E904">
            <v>15000000</v>
          </cell>
          <cell r="F904" t="str">
            <v>EVENTO</v>
          </cell>
        </row>
        <row r="905">
          <cell r="B905">
            <v>40161602</v>
          </cell>
          <cell r="C905" t="str">
            <v>Purificadores del aire</v>
          </cell>
          <cell r="D905">
            <v>541</v>
          </cell>
          <cell r="E905">
            <v>16698</v>
          </cell>
          <cell r="F905" t="str">
            <v>UNIDAD</v>
          </cell>
        </row>
        <row r="906">
          <cell r="B906">
            <v>40161701</v>
          </cell>
          <cell r="C906" t="str">
            <v>Centrifugos de laboratorio</v>
          </cell>
          <cell r="D906">
            <v>535</v>
          </cell>
          <cell r="E906">
            <v>11000000</v>
          </cell>
          <cell r="F906" t="str">
            <v>UNIDAD</v>
          </cell>
        </row>
        <row r="907">
          <cell r="B907">
            <v>40161702</v>
          </cell>
          <cell r="C907" t="str">
            <v>Depuradores con agua</v>
          </cell>
          <cell r="D907">
            <v>541</v>
          </cell>
          <cell r="E907">
            <v>20000000</v>
          </cell>
          <cell r="F907" t="str">
            <v>UNIDAD</v>
          </cell>
        </row>
        <row r="908">
          <cell r="B908">
            <v>40161803</v>
          </cell>
          <cell r="C908" t="str">
            <v>Papeles de filtro</v>
          </cell>
          <cell r="D908">
            <v>334</v>
          </cell>
          <cell r="E908">
            <v>20000</v>
          </cell>
          <cell r="F908" t="str">
            <v>Kilogramo</v>
          </cell>
        </row>
        <row r="909">
          <cell r="B909">
            <v>41101504</v>
          </cell>
          <cell r="C909" t="str">
            <v>Homogeneizadores</v>
          </cell>
          <cell r="D909">
            <v>535</v>
          </cell>
          <cell r="E909">
            <v>2000000</v>
          </cell>
          <cell r="F909" t="str">
            <v>UNIDAD</v>
          </cell>
        </row>
        <row r="910">
          <cell r="B910">
            <v>41101515</v>
          </cell>
          <cell r="C910" t="str">
            <v>Bidones para medir liquido</v>
          </cell>
          <cell r="D910">
            <v>535</v>
          </cell>
          <cell r="E910">
            <v>50000</v>
          </cell>
          <cell r="F910" t="str">
            <v>Unidad (Nr</v>
          </cell>
        </row>
        <row r="911">
          <cell r="B911">
            <v>41101701</v>
          </cell>
          <cell r="C911" t="str">
            <v>Molinos de cuchillas de laboratorio</v>
          </cell>
          <cell r="D911">
            <v>535</v>
          </cell>
          <cell r="E911">
            <v>12000000</v>
          </cell>
          <cell r="F911" t="str">
            <v>UNIDAD</v>
          </cell>
        </row>
        <row r="912">
          <cell r="B912">
            <v>41101706</v>
          </cell>
          <cell r="C912" t="str">
            <v>Desintegradores de laboratorio</v>
          </cell>
          <cell r="D912">
            <v>535</v>
          </cell>
          <cell r="E912">
            <v>137500</v>
          </cell>
          <cell r="F912" t="str">
            <v>FRASCO</v>
          </cell>
        </row>
        <row r="913">
          <cell r="B913">
            <v>41102406</v>
          </cell>
          <cell r="C913" t="str">
            <v>Placas termicas de laboratorio</v>
          </cell>
          <cell r="D913">
            <v>535</v>
          </cell>
          <cell r="E913">
            <v>26600</v>
          </cell>
          <cell r="F913" t="str">
            <v>UNIDAD</v>
          </cell>
        </row>
        <row r="914">
          <cell r="B914">
            <v>41102507</v>
          </cell>
          <cell r="C914" t="str">
            <v>Equipo de captura para entomologia</v>
          </cell>
          <cell r="D914">
            <v>535</v>
          </cell>
          <cell r="E914">
            <v>20000</v>
          </cell>
          <cell r="F914" t="str">
            <v>UNIDAD</v>
          </cell>
        </row>
        <row r="915">
          <cell r="B915">
            <v>41102510</v>
          </cell>
          <cell r="C915" t="str">
            <v>Monoventosas entomologicas</v>
          </cell>
          <cell r="D915">
            <v>535</v>
          </cell>
          <cell r="E915">
            <v>7000</v>
          </cell>
          <cell r="F915" t="str">
            <v>UNIDAD</v>
          </cell>
        </row>
        <row r="916">
          <cell r="B916">
            <v>41102903</v>
          </cell>
          <cell r="C916" t="str">
            <v>Capsulas de incrustacion</v>
          </cell>
          <cell r="D916">
            <v>535</v>
          </cell>
          <cell r="E916">
            <v>75000</v>
          </cell>
          <cell r="F916" t="str">
            <v>CAJA</v>
          </cell>
        </row>
        <row r="917">
          <cell r="B917">
            <v>41102905</v>
          </cell>
          <cell r="C917" t="str">
            <v>Aparatos de coloracion histologica</v>
          </cell>
          <cell r="D917">
            <v>535</v>
          </cell>
          <cell r="E917">
            <v>38900</v>
          </cell>
          <cell r="F917" t="str">
            <v>UNIDAD</v>
          </cell>
        </row>
        <row r="918">
          <cell r="B918">
            <v>41102916</v>
          </cell>
          <cell r="C918" t="str">
            <v>Microtomos</v>
          </cell>
          <cell r="D918">
            <v>535</v>
          </cell>
          <cell r="E918">
            <v>19000000</v>
          </cell>
          <cell r="F918" t="str">
            <v>UNIDAD</v>
          </cell>
        </row>
        <row r="919">
          <cell r="B919">
            <v>41103011</v>
          </cell>
          <cell r="C919" t="str">
            <v>Refrigeradores o congeladores de uso general</v>
          </cell>
          <cell r="D919">
            <v>541</v>
          </cell>
          <cell r="E919">
            <v>12039658</v>
          </cell>
          <cell r="F919" t="str">
            <v>UNIDAD</v>
          </cell>
        </row>
        <row r="920">
          <cell r="B920">
            <v>41103021</v>
          </cell>
          <cell r="C920" t="str">
            <v>Congeladores de placas de laboratorio</v>
          </cell>
          <cell r="D920">
            <v>535</v>
          </cell>
          <cell r="E920">
            <v>911130</v>
          </cell>
          <cell r="F920" t="str">
            <v>UNIDAD</v>
          </cell>
        </row>
        <row r="921">
          <cell r="B921">
            <v>41103024</v>
          </cell>
          <cell r="C921" t="str">
            <v>Condensadores de frio</v>
          </cell>
          <cell r="D921">
            <v>535</v>
          </cell>
          <cell r="E921">
            <v>35000</v>
          </cell>
          <cell r="F921" t="str">
            <v>UNIDAD</v>
          </cell>
        </row>
        <row r="922">
          <cell r="B922">
            <v>41103202</v>
          </cell>
          <cell r="C922" t="str">
            <v>Lavadoras de laboratorio</v>
          </cell>
          <cell r="D922">
            <v>535</v>
          </cell>
          <cell r="E922">
            <v>120000</v>
          </cell>
          <cell r="F922" t="str">
            <v>UNIDAD</v>
          </cell>
        </row>
        <row r="923">
          <cell r="B923">
            <v>41103206</v>
          </cell>
          <cell r="C923" t="str">
            <v>Detergentes de laboratorio</v>
          </cell>
          <cell r="D923">
            <v>341</v>
          </cell>
          <cell r="E923">
            <v>12375</v>
          </cell>
          <cell r="F923" t="str">
            <v>LITRO</v>
          </cell>
        </row>
        <row r="924">
          <cell r="B924">
            <v>41103312</v>
          </cell>
          <cell r="C924" t="str">
            <v>Viscosimetros</v>
          </cell>
          <cell r="D924">
            <v>535</v>
          </cell>
          <cell r="E924">
            <v>50000</v>
          </cell>
          <cell r="F924" t="str">
            <v>UNIDAD</v>
          </cell>
        </row>
        <row r="925">
          <cell r="B925">
            <v>41103317</v>
          </cell>
          <cell r="C925" t="str">
            <v>Instrumentos de medicion de la tension superficial</v>
          </cell>
          <cell r="D925">
            <v>532</v>
          </cell>
          <cell r="E925">
            <v>98000000</v>
          </cell>
          <cell r="F925" t="str">
            <v>Unidad (Nr</v>
          </cell>
        </row>
        <row r="926">
          <cell r="B926">
            <v>41103414</v>
          </cell>
          <cell r="C926" t="str">
            <v>Accesorios para el equipo de acondicionamiento de entornos</v>
          </cell>
          <cell r="D926">
            <v>538</v>
          </cell>
          <cell r="E926">
            <v>1210000</v>
          </cell>
          <cell r="F926" t="str">
            <v>Unidad (Nr</v>
          </cell>
        </row>
        <row r="927">
          <cell r="B927">
            <v>41103502</v>
          </cell>
          <cell r="C927" t="str">
            <v>Campanas de extraccion de laboratorio</v>
          </cell>
          <cell r="D927">
            <v>535</v>
          </cell>
          <cell r="E927">
            <v>5175000</v>
          </cell>
          <cell r="F927" t="str">
            <v>UNIDAD</v>
          </cell>
        </row>
        <row r="928">
          <cell r="B928">
            <v>41103509</v>
          </cell>
          <cell r="C928" t="str">
            <v>Frascos lavadores para laboratorios</v>
          </cell>
          <cell r="D928">
            <v>535</v>
          </cell>
          <cell r="E928">
            <v>120000</v>
          </cell>
          <cell r="F928" t="str">
            <v>UNIDAD</v>
          </cell>
        </row>
        <row r="929">
          <cell r="B929">
            <v>41103808</v>
          </cell>
          <cell r="C929" t="str">
            <v>Mezcladores de plaquetas</v>
          </cell>
          <cell r="D929">
            <v>535</v>
          </cell>
          <cell r="E929">
            <v>9500000</v>
          </cell>
          <cell r="F929" t="str">
            <v>UNIDAD</v>
          </cell>
        </row>
        <row r="930">
          <cell r="B930">
            <v>41103901</v>
          </cell>
          <cell r="C930" t="str">
            <v>Microcentrifugadoras</v>
          </cell>
          <cell r="D930">
            <v>535</v>
          </cell>
          <cell r="E930">
            <v>5940000</v>
          </cell>
          <cell r="F930" t="str">
            <v>UNIDAD</v>
          </cell>
        </row>
        <row r="931">
          <cell r="B931">
            <v>41103913</v>
          </cell>
          <cell r="C931" t="str">
            <v>Accesorios para centrifugadoras de laboratorio</v>
          </cell>
          <cell r="D931">
            <v>535</v>
          </cell>
          <cell r="E931">
            <v>2400000</v>
          </cell>
          <cell r="F931" t="str">
            <v>Evento</v>
          </cell>
        </row>
        <row r="932">
          <cell r="B932">
            <v>41104008</v>
          </cell>
          <cell r="C932" t="str">
            <v>Toma muestras o colectores de agua</v>
          </cell>
          <cell r="D932">
            <v>535</v>
          </cell>
          <cell r="E932">
            <v>3500</v>
          </cell>
          <cell r="F932" t="str">
            <v>UNIDAD</v>
          </cell>
        </row>
        <row r="933">
          <cell r="B933">
            <v>41104011</v>
          </cell>
          <cell r="C933" t="str">
            <v>Filtros y recambios para toma muestras</v>
          </cell>
          <cell r="D933">
            <v>535</v>
          </cell>
          <cell r="E933">
            <v>50000000</v>
          </cell>
          <cell r="F933" t="str">
            <v>UNIDAD</v>
          </cell>
        </row>
        <row r="934">
          <cell r="B934">
            <v>41104102</v>
          </cell>
          <cell r="C934" t="str">
            <v>Lancetas</v>
          </cell>
          <cell r="D934">
            <v>535</v>
          </cell>
          <cell r="E934">
            <v>38400</v>
          </cell>
          <cell r="F934" t="str">
            <v>CAJA</v>
          </cell>
        </row>
        <row r="935">
          <cell r="B935">
            <v>41104105</v>
          </cell>
          <cell r="C935" t="str">
            <v>Bolsas de recogida o transporte de especimenes</v>
          </cell>
          <cell r="D935">
            <v>357</v>
          </cell>
          <cell r="E935">
            <v>336500</v>
          </cell>
          <cell r="F935" t="str">
            <v>UNIDAD</v>
          </cell>
        </row>
        <row r="936">
          <cell r="B936">
            <v>41104115</v>
          </cell>
          <cell r="C936" t="str">
            <v>Contenedores de recogida con filtro de suero</v>
          </cell>
          <cell r="D936">
            <v>535</v>
          </cell>
          <cell r="E936">
            <v>19723</v>
          </cell>
          <cell r="F936" t="str">
            <v>FRASCO</v>
          </cell>
        </row>
        <row r="937">
          <cell r="B937">
            <v>41104204</v>
          </cell>
          <cell r="C937" t="str">
            <v>Equipo de osmosis invertida</v>
          </cell>
          <cell r="D937">
            <v>535</v>
          </cell>
          <cell r="E937">
            <v>482350</v>
          </cell>
          <cell r="F937" t="str">
            <v>CAJA</v>
          </cell>
        </row>
        <row r="938">
          <cell r="B938">
            <v>41104210</v>
          </cell>
          <cell r="C938" t="str">
            <v>Disolventes</v>
          </cell>
          <cell r="D938">
            <v>341</v>
          </cell>
          <cell r="E938">
            <v>4500</v>
          </cell>
          <cell r="F938" t="str">
            <v>LITRO</v>
          </cell>
        </row>
        <row r="939">
          <cell r="B939">
            <v>41104211</v>
          </cell>
          <cell r="C939" t="str">
            <v>Suavizantes</v>
          </cell>
          <cell r="D939">
            <v>341</v>
          </cell>
          <cell r="E939">
            <v>4000</v>
          </cell>
          <cell r="F939" t="str">
            <v>UNIDAD</v>
          </cell>
        </row>
        <row r="940">
          <cell r="B940">
            <v>41104212</v>
          </cell>
          <cell r="C940" t="str">
            <v>Cartuchos de filtrado de agua</v>
          </cell>
          <cell r="D940">
            <v>535</v>
          </cell>
          <cell r="E940">
            <v>48000</v>
          </cell>
          <cell r="F940" t="str">
            <v>UNIDAD</v>
          </cell>
        </row>
        <row r="941">
          <cell r="B941">
            <v>41104304</v>
          </cell>
          <cell r="C941" t="str">
            <v>Sistemas de digestion</v>
          </cell>
          <cell r="D941">
            <v>535</v>
          </cell>
          <cell r="E941">
            <v>750000</v>
          </cell>
          <cell r="F941" t="str">
            <v>CAJA</v>
          </cell>
        </row>
        <row r="942">
          <cell r="B942">
            <v>41104505</v>
          </cell>
          <cell r="C942" t="str">
            <v>Crisoles de cuarzo para estufas de laboratorio</v>
          </cell>
          <cell r="D942">
            <v>535</v>
          </cell>
          <cell r="E942">
            <v>14400</v>
          </cell>
          <cell r="F942" t="str">
            <v>UNIDAD</v>
          </cell>
        </row>
        <row r="943">
          <cell r="B943">
            <v>41104511</v>
          </cell>
          <cell r="C943" t="str">
            <v>Estufas o incubadoras de hibridacion</v>
          </cell>
          <cell r="D943">
            <v>535</v>
          </cell>
          <cell r="E943">
            <v>2500000</v>
          </cell>
          <cell r="F943" t="str">
            <v>UNIDAD</v>
          </cell>
        </row>
        <row r="944">
          <cell r="B944">
            <v>41104610</v>
          </cell>
          <cell r="C944" t="str">
            <v>Placas de crisol de laboratorio</v>
          </cell>
          <cell r="D944">
            <v>535</v>
          </cell>
          <cell r="E944">
            <v>550000</v>
          </cell>
          <cell r="F944" t="str">
            <v>CAJA</v>
          </cell>
        </row>
        <row r="945">
          <cell r="B945">
            <v>41104701</v>
          </cell>
          <cell r="C945" t="str">
            <v>Secadoras por congelacion o liofilizadoras</v>
          </cell>
          <cell r="D945">
            <v>535</v>
          </cell>
          <cell r="E945">
            <v>300000</v>
          </cell>
          <cell r="F945" t="str">
            <v>FRASCO</v>
          </cell>
        </row>
        <row r="946">
          <cell r="B946">
            <v>41104801</v>
          </cell>
          <cell r="C946" t="str">
            <v>Unidades de frascos o retortas</v>
          </cell>
          <cell r="D946">
            <v>535</v>
          </cell>
          <cell r="E946">
            <v>500</v>
          </cell>
          <cell r="F946" t="str">
            <v>UNIDAD</v>
          </cell>
        </row>
        <row r="947">
          <cell r="B947">
            <v>41104802</v>
          </cell>
          <cell r="C947" t="str">
            <v>Unidades de destilacion dobles</v>
          </cell>
          <cell r="D947">
            <v>535</v>
          </cell>
          <cell r="E947">
            <v>4702537</v>
          </cell>
          <cell r="F947" t="str">
            <v>UNIDAD</v>
          </cell>
        </row>
        <row r="948">
          <cell r="B948">
            <v>41104806</v>
          </cell>
          <cell r="C948" t="str">
            <v>Equipo de extraccion para laboratorios</v>
          </cell>
          <cell r="D948">
            <v>535</v>
          </cell>
          <cell r="E948">
            <v>2800000</v>
          </cell>
          <cell r="F948" t="str">
            <v>UNIDAD</v>
          </cell>
        </row>
        <row r="949">
          <cell r="B949">
            <v>41104812</v>
          </cell>
          <cell r="C949" t="str">
            <v>Tubos conductores, columnas o enganches de destilacion</v>
          </cell>
          <cell r="D949">
            <v>535</v>
          </cell>
          <cell r="E949">
            <v>51755</v>
          </cell>
          <cell r="F949" t="str">
            <v>UNIDAD</v>
          </cell>
        </row>
        <row r="950">
          <cell r="B950">
            <v>41104926</v>
          </cell>
          <cell r="C950" t="str">
            <v>Filtro de arena silicea</v>
          </cell>
          <cell r="D950">
            <v>535</v>
          </cell>
          <cell r="E950">
            <v>330000</v>
          </cell>
          <cell r="F950" t="str">
            <v>UNIDAD</v>
          </cell>
        </row>
        <row r="951">
          <cell r="B951">
            <v>41105002</v>
          </cell>
          <cell r="C951" t="str">
            <v>Equipo de tamizado para laboratorio</v>
          </cell>
          <cell r="D951">
            <v>535</v>
          </cell>
          <cell r="E951">
            <v>22000</v>
          </cell>
          <cell r="F951" t="str">
            <v>UNIDAD</v>
          </cell>
        </row>
        <row r="952">
          <cell r="B952">
            <v>41105103</v>
          </cell>
          <cell r="C952" t="str">
            <v>Bombas centrifugas de laboratorio</v>
          </cell>
          <cell r="D952">
            <v>535</v>
          </cell>
          <cell r="E952">
            <v>10000000</v>
          </cell>
          <cell r="F952" t="str">
            <v>UNIDAD</v>
          </cell>
        </row>
        <row r="953">
          <cell r="B953">
            <v>41105107</v>
          </cell>
          <cell r="C953" t="str">
            <v>Bombas de tambor de laboratorio</v>
          </cell>
          <cell r="D953">
            <v>535</v>
          </cell>
          <cell r="E953">
            <v>36300</v>
          </cell>
          <cell r="F953" t="str">
            <v>UNIDAD</v>
          </cell>
        </row>
        <row r="954">
          <cell r="B954">
            <v>41105305</v>
          </cell>
          <cell r="C954" t="str">
            <v>Accesorios para sistemas de electroforesis</v>
          </cell>
          <cell r="D954">
            <v>532</v>
          </cell>
          <cell r="E954">
            <v>136400</v>
          </cell>
          <cell r="F954" t="str">
            <v>UNIDAD</v>
          </cell>
        </row>
        <row r="955">
          <cell r="B955">
            <v>41105308</v>
          </cell>
          <cell r="C955" t="str">
            <v>Tubos capilares o cartuchos</v>
          </cell>
          <cell r="D955">
            <v>532</v>
          </cell>
          <cell r="E955">
            <v>35000</v>
          </cell>
          <cell r="F955" t="str">
            <v>UNIDAD</v>
          </cell>
        </row>
        <row r="956">
          <cell r="B956">
            <v>41106103</v>
          </cell>
          <cell r="C956" t="str">
            <v>Kits de tipificacion de acido desoxirribonucleico (ADN)</v>
          </cell>
          <cell r="D956">
            <v>535</v>
          </cell>
          <cell r="E956">
            <v>725130</v>
          </cell>
          <cell r="F956" t="str">
            <v>CAJA</v>
          </cell>
        </row>
        <row r="957">
          <cell r="B957">
            <v>41106217</v>
          </cell>
          <cell r="C957" t="str">
            <v>Placas de cultivo especializadas para bacterias</v>
          </cell>
          <cell r="D957">
            <v>535</v>
          </cell>
          <cell r="E957">
            <v>7000</v>
          </cell>
          <cell r="F957" t="str">
            <v>CAJA</v>
          </cell>
        </row>
        <row r="958">
          <cell r="B958">
            <v>41106401</v>
          </cell>
          <cell r="C958" t="str">
            <v>Adaptadores o enlaces</v>
          </cell>
          <cell r="D958">
            <v>346</v>
          </cell>
          <cell r="E958">
            <v>6490</v>
          </cell>
          <cell r="F958" t="str">
            <v>UNIDAD</v>
          </cell>
        </row>
        <row r="959">
          <cell r="B959">
            <v>41106619</v>
          </cell>
          <cell r="C959" t="str">
            <v>Vectores de secuenciacion</v>
          </cell>
          <cell r="D959">
            <v>535</v>
          </cell>
          <cell r="E959">
            <v>2100000</v>
          </cell>
          <cell r="F959" t="str">
            <v>UNIDAD</v>
          </cell>
        </row>
        <row r="960">
          <cell r="B960">
            <v>41111501</v>
          </cell>
          <cell r="C960" t="str">
            <v>Balanzas electronicas de carga superior</v>
          </cell>
          <cell r="D960">
            <v>535</v>
          </cell>
          <cell r="E960">
            <v>6813055</v>
          </cell>
          <cell r="F960" t="str">
            <v>UNIDAD</v>
          </cell>
        </row>
        <row r="961">
          <cell r="B961">
            <v>41111503</v>
          </cell>
          <cell r="C961" t="str">
            <v>Basculas mecanicas</v>
          </cell>
          <cell r="D961">
            <v>537</v>
          </cell>
          <cell r="E961">
            <v>12000000</v>
          </cell>
          <cell r="F961" t="str">
            <v>Unidad (Nr</v>
          </cell>
        </row>
        <row r="962">
          <cell r="B962">
            <v>41111512</v>
          </cell>
          <cell r="C962" t="str">
            <v>Bascula de precision (triple beam balance)</v>
          </cell>
          <cell r="D962">
            <v>538</v>
          </cell>
          <cell r="E962">
            <v>34500000</v>
          </cell>
          <cell r="F962" t="str">
            <v>UNIDAD</v>
          </cell>
        </row>
        <row r="963">
          <cell r="B963">
            <v>41111516</v>
          </cell>
          <cell r="C963" t="str">
            <v>Accesorios de instrumentos de pesaje</v>
          </cell>
          <cell r="D963">
            <v>538</v>
          </cell>
          <cell r="E963">
            <v>56000000</v>
          </cell>
          <cell r="F963" t="str">
            <v>UNIDAD</v>
          </cell>
        </row>
        <row r="964">
          <cell r="B964">
            <v>41111603</v>
          </cell>
          <cell r="C964" t="str">
            <v>Localizadores de senal</v>
          </cell>
          <cell r="D964">
            <v>538</v>
          </cell>
          <cell r="E964">
            <v>1500000</v>
          </cell>
          <cell r="F964" t="str">
            <v>UNIDAD</v>
          </cell>
        </row>
        <row r="965">
          <cell r="B965">
            <v>41111604</v>
          </cell>
          <cell r="C965" t="str">
            <v>Reglas</v>
          </cell>
          <cell r="D965">
            <v>538</v>
          </cell>
          <cell r="E965">
            <v>25000</v>
          </cell>
          <cell r="F965" t="str">
            <v>UNIDAD</v>
          </cell>
        </row>
        <row r="966">
          <cell r="B966">
            <v>41111621</v>
          </cell>
          <cell r="C966" t="str">
            <v>Calibradores</v>
          </cell>
          <cell r="D966">
            <v>536</v>
          </cell>
          <cell r="E966">
            <v>520000</v>
          </cell>
          <cell r="F966" t="str">
            <v>UNIDAD</v>
          </cell>
        </row>
        <row r="967">
          <cell r="B967">
            <v>41111702</v>
          </cell>
          <cell r="C967" t="str">
            <v>Microscopios monoculares</v>
          </cell>
          <cell r="D967">
            <v>535</v>
          </cell>
          <cell r="E967">
            <v>8000000</v>
          </cell>
          <cell r="F967" t="str">
            <v>UNIDAD</v>
          </cell>
        </row>
        <row r="968">
          <cell r="B968">
            <v>41111709</v>
          </cell>
          <cell r="C968" t="str">
            <v>Microscopios compuestos ligeros binoculares</v>
          </cell>
          <cell r="D968">
            <v>535</v>
          </cell>
          <cell r="E968">
            <v>9600000</v>
          </cell>
          <cell r="F968" t="str">
            <v>UNIDAD</v>
          </cell>
        </row>
        <row r="969">
          <cell r="B969">
            <v>41111717</v>
          </cell>
          <cell r="C969" t="str">
            <v>Binoculares</v>
          </cell>
          <cell r="D969">
            <v>536</v>
          </cell>
          <cell r="E969">
            <v>896333</v>
          </cell>
          <cell r="F969" t="str">
            <v>Unidad (Nr</v>
          </cell>
        </row>
        <row r="970">
          <cell r="B970">
            <v>41111727</v>
          </cell>
          <cell r="C970" t="str">
            <v>Microscopios de proyeccion</v>
          </cell>
          <cell r="D970">
            <v>535</v>
          </cell>
          <cell r="E970">
            <v>46520000</v>
          </cell>
          <cell r="F970" t="str">
            <v>UNIDAD</v>
          </cell>
        </row>
        <row r="971">
          <cell r="B971">
            <v>41111730</v>
          </cell>
          <cell r="C971" t="str">
            <v>Condensadores para microscopios</v>
          </cell>
          <cell r="D971">
            <v>538</v>
          </cell>
          <cell r="E971">
            <v>40000</v>
          </cell>
          <cell r="F971" t="str">
            <v>UNIDAD</v>
          </cell>
        </row>
        <row r="972">
          <cell r="B972">
            <v>41111733</v>
          </cell>
          <cell r="C972" t="str">
            <v>Tubos para microscopios</v>
          </cell>
          <cell r="D972">
            <v>538</v>
          </cell>
          <cell r="E972">
            <v>25000</v>
          </cell>
          <cell r="F972" t="str">
            <v>UNIDAD</v>
          </cell>
        </row>
        <row r="973">
          <cell r="B973">
            <v>41111738</v>
          </cell>
          <cell r="C973" t="str">
            <v>Fibroscopios</v>
          </cell>
          <cell r="D973">
            <v>535</v>
          </cell>
          <cell r="E973">
            <v>130000000</v>
          </cell>
          <cell r="F973" t="str">
            <v>Unidad (Nr</v>
          </cell>
        </row>
        <row r="974">
          <cell r="B974">
            <v>41111808</v>
          </cell>
          <cell r="C974" t="str">
            <v>Equipo de examen por rayos X</v>
          </cell>
          <cell r="D974">
            <v>535</v>
          </cell>
          <cell r="E974">
            <v>18000000</v>
          </cell>
          <cell r="F974" t="str">
            <v>UNIDAD</v>
          </cell>
        </row>
        <row r="975">
          <cell r="B975">
            <v>41111901</v>
          </cell>
          <cell r="C975" t="str">
            <v>Contadores</v>
          </cell>
          <cell r="D975">
            <v>535</v>
          </cell>
          <cell r="E975">
            <v>110000</v>
          </cell>
          <cell r="F975" t="str">
            <v>CAJA</v>
          </cell>
        </row>
        <row r="976">
          <cell r="B976">
            <v>41111903</v>
          </cell>
          <cell r="C976" t="str">
            <v>Detectores de metales</v>
          </cell>
          <cell r="D976">
            <v>538</v>
          </cell>
          <cell r="E976">
            <v>2000000</v>
          </cell>
          <cell r="F976" t="str">
            <v>UNIDAD</v>
          </cell>
        </row>
        <row r="977">
          <cell r="B977">
            <v>41111908</v>
          </cell>
          <cell r="C977" t="str">
            <v>Registradores graficos</v>
          </cell>
          <cell r="D977">
            <v>536</v>
          </cell>
          <cell r="E977">
            <v>2000000</v>
          </cell>
          <cell r="F977" t="str">
            <v>UNIDAD</v>
          </cell>
        </row>
        <row r="978">
          <cell r="B978">
            <v>41111910</v>
          </cell>
          <cell r="C978" t="str">
            <v>Registradores de varios inscriptores</v>
          </cell>
          <cell r="D978">
            <v>536</v>
          </cell>
          <cell r="E978">
            <v>5200000</v>
          </cell>
          <cell r="F978" t="str">
            <v>UNIDAD</v>
          </cell>
        </row>
        <row r="979">
          <cell r="B979">
            <v>41111917</v>
          </cell>
          <cell r="C979" t="str">
            <v>Probadores digitales</v>
          </cell>
          <cell r="D979">
            <v>538</v>
          </cell>
          <cell r="E979">
            <v>3000000</v>
          </cell>
          <cell r="F979" t="str">
            <v>Unidad (Nr</v>
          </cell>
        </row>
        <row r="980">
          <cell r="B980">
            <v>41111930</v>
          </cell>
          <cell r="C980" t="str">
            <v>Sensores de tension electrica</v>
          </cell>
          <cell r="D980">
            <v>535</v>
          </cell>
          <cell r="E980">
            <v>1000000</v>
          </cell>
          <cell r="F980" t="str">
            <v>UNIDAD</v>
          </cell>
        </row>
        <row r="981">
          <cell r="B981">
            <v>41111938</v>
          </cell>
          <cell r="C981" t="str">
            <v>Sensores o transmisores de nivel</v>
          </cell>
          <cell r="D981">
            <v>535</v>
          </cell>
          <cell r="E981">
            <v>27500000</v>
          </cell>
          <cell r="F981" t="str">
            <v>UNIDAD</v>
          </cell>
        </row>
        <row r="982">
          <cell r="B982">
            <v>41112207</v>
          </cell>
          <cell r="C982" t="str">
            <v>Termografos</v>
          </cell>
          <cell r="D982">
            <v>535</v>
          </cell>
          <cell r="E982">
            <v>18000000</v>
          </cell>
          <cell r="F982" t="str">
            <v>UNIDAD</v>
          </cell>
        </row>
        <row r="983">
          <cell r="B983">
            <v>41112209</v>
          </cell>
          <cell r="C983" t="str">
            <v>Termostatos</v>
          </cell>
          <cell r="D983">
            <v>535</v>
          </cell>
          <cell r="E983">
            <v>2000000</v>
          </cell>
          <cell r="F983" t="str">
            <v>UNIDAD</v>
          </cell>
        </row>
        <row r="984">
          <cell r="B984">
            <v>41112213</v>
          </cell>
          <cell r="C984" t="str">
            <v>Termometros de mano</v>
          </cell>
          <cell r="D984">
            <v>538</v>
          </cell>
          <cell r="E984">
            <v>2200</v>
          </cell>
          <cell r="F984" t="str">
            <v>UNIDAD</v>
          </cell>
        </row>
        <row r="985">
          <cell r="B985">
            <v>41112301</v>
          </cell>
          <cell r="C985" t="str">
            <v>Higrometros</v>
          </cell>
          <cell r="D985">
            <v>535</v>
          </cell>
          <cell r="E985">
            <v>10000000</v>
          </cell>
          <cell r="F985" t="str">
            <v>Unidad (Nr</v>
          </cell>
        </row>
        <row r="986">
          <cell r="B986">
            <v>41112304</v>
          </cell>
          <cell r="C986" t="str">
            <v>Medidores de humedad</v>
          </cell>
          <cell r="D986">
            <v>535</v>
          </cell>
          <cell r="E986">
            <v>5000000</v>
          </cell>
          <cell r="F986" t="str">
            <v>UNIDAD</v>
          </cell>
        </row>
        <row r="987">
          <cell r="B987">
            <v>41112403</v>
          </cell>
          <cell r="C987" t="str">
            <v>Indicadores de presion</v>
          </cell>
          <cell r="D987">
            <v>535</v>
          </cell>
          <cell r="E987">
            <v>6000</v>
          </cell>
          <cell r="F987" t="str">
            <v>Unidad (Nr</v>
          </cell>
        </row>
        <row r="988">
          <cell r="B988">
            <v>41112405</v>
          </cell>
          <cell r="C988" t="str">
            <v>Registradores de presion o vacio</v>
          </cell>
          <cell r="D988">
            <v>535</v>
          </cell>
          <cell r="E988">
            <v>52500000</v>
          </cell>
          <cell r="F988" t="str">
            <v>Unidad (Nr</v>
          </cell>
        </row>
        <row r="989">
          <cell r="B989">
            <v>41112406</v>
          </cell>
          <cell r="C989" t="str">
            <v>Medidores del vacio</v>
          </cell>
          <cell r="D989">
            <v>535</v>
          </cell>
          <cell r="E989">
            <v>21000000</v>
          </cell>
          <cell r="F989" t="str">
            <v>UNIDAD</v>
          </cell>
        </row>
        <row r="990">
          <cell r="B990">
            <v>41112409</v>
          </cell>
          <cell r="C990" t="str">
            <v>Analizadores de presion</v>
          </cell>
          <cell r="D990">
            <v>535</v>
          </cell>
          <cell r="E990">
            <v>166667</v>
          </cell>
          <cell r="F990" t="str">
            <v>UNIDAD</v>
          </cell>
        </row>
        <row r="991">
          <cell r="B991">
            <v>41112410</v>
          </cell>
          <cell r="C991" t="str">
            <v>Transmisores de presion</v>
          </cell>
          <cell r="D991">
            <v>535</v>
          </cell>
          <cell r="E991">
            <v>1625000</v>
          </cell>
          <cell r="F991" t="str">
            <v>UNIDAD</v>
          </cell>
        </row>
        <row r="992">
          <cell r="B992">
            <v>41112508</v>
          </cell>
          <cell r="C992" t="str">
            <v>Medidores de gas</v>
          </cell>
          <cell r="D992">
            <v>535</v>
          </cell>
          <cell r="E992">
            <v>2800000</v>
          </cell>
          <cell r="F992" t="str">
            <v>UNIDAD</v>
          </cell>
        </row>
        <row r="993">
          <cell r="B993">
            <v>41112513</v>
          </cell>
          <cell r="C993" t="str">
            <v>Placa perforada</v>
          </cell>
          <cell r="D993">
            <v>535</v>
          </cell>
          <cell r="E993">
            <v>20000</v>
          </cell>
          <cell r="F993" t="str">
            <v>UNIDAD</v>
          </cell>
        </row>
        <row r="994">
          <cell r="B994">
            <v>41112514</v>
          </cell>
          <cell r="C994" t="str">
            <v>Medidores de aceite</v>
          </cell>
          <cell r="D994">
            <v>535</v>
          </cell>
          <cell r="E994">
            <v>350000000</v>
          </cell>
          <cell r="F994" t="str">
            <v>UNIDAD</v>
          </cell>
        </row>
        <row r="995">
          <cell r="B995">
            <v>41112516</v>
          </cell>
          <cell r="C995" t="str">
            <v>Transmisores de caudal</v>
          </cell>
          <cell r="D995">
            <v>535</v>
          </cell>
          <cell r="E995">
            <v>35000000</v>
          </cell>
          <cell r="F995" t="str">
            <v>UNIDAD</v>
          </cell>
        </row>
        <row r="996">
          <cell r="B996">
            <v>41113001</v>
          </cell>
          <cell r="C996" t="str">
            <v>Controladores de Analizador Digital</v>
          </cell>
          <cell r="D996">
            <v>536</v>
          </cell>
          <cell r="E996">
            <v>18000000</v>
          </cell>
          <cell r="F996" t="str">
            <v>UNIDAD</v>
          </cell>
        </row>
        <row r="997">
          <cell r="B997">
            <v>41113003</v>
          </cell>
          <cell r="C997" t="str">
            <v>Analizadores de electro gravimetria</v>
          </cell>
          <cell r="D997">
            <v>535</v>
          </cell>
          <cell r="E997">
            <v>6000000</v>
          </cell>
          <cell r="F997" t="str">
            <v>UNIDAD</v>
          </cell>
        </row>
        <row r="998">
          <cell r="B998">
            <v>41113007</v>
          </cell>
          <cell r="C998" t="str">
            <v>Analizadores de acceso aleatorio</v>
          </cell>
          <cell r="D998">
            <v>535</v>
          </cell>
          <cell r="E998">
            <v>8000000</v>
          </cell>
          <cell r="F998" t="str">
            <v>UNIDAD</v>
          </cell>
        </row>
        <row r="999">
          <cell r="B999">
            <v>41113033</v>
          </cell>
          <cell r="C999" t="str">
            <v>Volumetros</v>
          </cell>
          <cell r="D999">
            <v>535</v>
          </cell>
          <cell r="E999">
            <v>51000</v>
          </cell>
          <cell r="F999" t="str">
            <v>UNIDAD</v>
          </cell>
        </row>
        <row r="1000">
          <cell r="B1000">
            <v>41113034</v>
          </cell>
          <cell r="C1000" t="str">
            <v>Tiras o papeles para ensayos de pH</v>
          </cell>
          <cell r="D1000">
            <v>535</v>
          </cell>
          <cell r="E1000">
            <v>21450</v>
          </cell>
          <cell r="F1000" t="str">
            <v>UNIDAD</v>
          </cell>
        </row>
        <row r="1001">
          <cell r="B1001">
            <v>41113035</v>
          </cell>
          <cell r="C1001" t="str">
            <v>Tiras o papeles para ensayos quimicos</v>
          </cell>
          <cell r="D1001">
            <v>535</v>
          </cell>
          <cell r="E1001">
            <v>45000</v>
          </cell>
          <cell r="F1001" t="str">
            <v>CAJA</v>
          </cell>
        </row>
        <row r="1002">
          <cell r="B1002">
            <v>41113037</v>
          </cell>
          <cell r="C1002" t="str">
            <v>Lectores de microplacas</v>
          </cell>
          <cell r="D1002">
            <v>535</v>
          </cell>
          <cell r="E1002">
            <v>1750000</v>
          </cell>
          <cell r="F1002" t="str">
            <v>UNIDAD</v>
          </cell>
        </row>
        <row r="1003">
          <cell r="B1003">
            <v>41113105</v>
          </cell>
          <cell r="C1003" t="str">
            <v>Analizadores o detectores de hidrocarburos (metano en aire)</v>
          </cell>
          <cell r="D1003">
            <v>535</v>
          </cell>
          <cell r="E1003">
            <v>1100000</v>
          </cell>
          <cell r="F1003" t="str">
            <v>UNIDAD</v>
          </cell>
        </row>
        <row r="1004">
          <cell r="B1004">
            <v>41113106</v>
          </cell>
          <cell r="C1004" t="str">
            <v>Analizadores de absorcion de rayos infrarrojos o ultravioleta</v>
          </cell>
          <cell r="D1004">
            <v>535</v>
          </cell>
          <cell r="E1004">
            <v>125000</v>
          </cell>
          <cell r="F1004" t="str">
            <v>UNIDAD</v>
          </cell>
        </row>
        <row r="1005">
          <cell r="B1005">
            <v>41113310</v>
          </cell>
          <cell r="C1005" t="str">
            <v>Analizadores de acidos grasos</v>
          </cell>
          <cell r="D1005">
            <v>535</v>
          </cell>
          <cell r="E1005">
            <v>80000000</v>
          </cell>
          <cell r="F1005" t="str">
            <v>UNIDAD</v>
          </cell>
        </row>
        <row r="1006">
          <cell r="B1006">
            <v>41113322</v>
          </cell>
          <cell r="C1006" t="str">
            <v>Analizadores de nitrogeno, nitratos o nitritos</v>
          </cell>
          <cell r="D1006">
            <v>535</v>
          </cell>
          <cell r="E1006">
            <v>6000</v>
          </cell>
          <cell r="F1006" t="str">
            <v>FRASCO</v>
          </cell>
        </row>
        <row r="1007">
          <cell r="B1007">
            <v>41113601</v>
          </cell>
          <cell r="C1007" t="str">
            <v>Amperimetros</v>
          </cell>
          <cell r="D1007">
            <v>535</v>
          </cell>
          <cell r="E1007">
            <v>2000000</v>
          </cell>
          <cell r="F1007" t="str">
            <v>UNIDAD</v>
          </cell>
        </row>
        <row r="1008">
          <cell r="B1008">
            <v>41113602</v>
          </cell>
          <cell r="C1008" t="str">
            <v>Medidores de fase</v>
          </cell>
          <cell r="D1008">
            <v>535</v>
          </cell>
          <cell r="E1008">
            <v>41715000</v>
          </cell>
          <cell r="F1008" t="str">
            <v>UNIDAD</v>
          </cell>
        </row>
        <row r="1009">
          <cell r="B1009">
            <v>41113612</v>
          </cell>
          <cell r="C1009" t="str">
            <v>Comprobadores de resistencia de tierra</v>
          </cell>
          <cell r="D1009">
            <v>535</v>
          </cell>
          <cell r="E1009">
            <v>24500000</v>
          </cell>
          <cell r="F1009" t="str">
            <v>UNIDAD</v>
          </cell>
        </row>
        <row r="1010">
          <cell r="B1010">
            <v>41113613</v>
          </cell>
          <cell r="C1010" t="str">
            <v>Registradores de valor electricos</v>
          </cell>
          <cell r="D1010">
            <v>535</v>
          </cell>
          <cell r="E1010">
            <v>7000000</v>
          </cell>
          <cell r="F1010" t="str">
            <v>UNIDAD</v>
          </cell>
        </row>
        <row r="1011">
          <cell r="B1011">
            <v>41113614</v>
          </cell>
          <cell r="C1011" t="str">
            <v>Medidores de campo electromagnetico</v>
          </cell>
          <cell r="D1011">
            <v>535</v>
          </cell>
          <cell r="E1011">
            <v>40000000</v>
          </cell>
          <cell r="F1011" t="str">
            <v>UNIDAD</v>
          </cell>
        </row>
        <row r="1012">
          <cell r="B1012">
            <v>41113620</v>
          </cell>
          <cell r="C1012" t="str">
            <v>Deteccion de cable de alta tension</v>
          </cell>
          <cell r="D1012">
            <v>535</v>
          </cell>
          <cell r="E1012">
            <v>3850000</v>
          </cell>
          <cell r="F1012" t="str">
            <v>UNIDAD</v>
          </cell>
        </row>
        <row r="1013">
          <cell r="B1013">
            <v>41113711</v>
          </cell>
          <cell r="C1013" t="str">
            <v>Analizadores de sistemas</v>
          </cell>
          <cell r="D1013">
            <v>538</v>
          </cell>
          <cell r="E1013">
            <v>148750000</v>
          </cell>
          <cell r="F1013" t="str">
            <v>UNIDAD</v>
          </cell>
        </row>
        <row r="1014">
          <cell r="B1014">
            <v>41113712</v>
          </cell>
          <cell r="C1014" t="str">
            <v>Verificadores de cintas</v>
          </cell>
          <cell r="D1014">
            <v>536</v>
          </cell>
          <cell r="E1014">
            <v>35000000</v>
          </cell>
          <cell r="F1014" t="str">
            <v>Unidad (Nr</v>
          </cell>
        </row>
        <row r="1015">
          <cell r="B1015">
            <v>41114201</v>
          </cell>
          <cell r="C1015" t="str">
            <v>Cintas de medir</v>
          </cell>
          <cell r="D1015">
            <v>538</v>
          </cell>
          <cell r="E1015">
            <v>15000</v>
          </cell>
          <cell r="F1015" t="str">
            <v>Unidad (Nr</v>
          </cell>
        </row>
        <row r="1016">
          <cell r="B1016">
            <v>41114204</v>
          </cell>
          <cell r="C1016" t="str">
            <v>Teodolitos</v>
          </cell>
          <cell r="D1016">
            <v>538</v>
          </cell>
          <cell r="E1016">
            <v>60000</v>
          </cell>
          <cell r="F1016" t="str">
            <v>CAJA</v>
          </cell>
        </row>
        <row r="1017">
          <cell r="B1017">
            <v>41114205</v>
          </cell>
          <cell r="C1017" t="str">
            <v>Poste de senalizacion</v>
          </cell>
          <cell r="D1017">
            <v>538</v>
          </cell>
          <cell r="E1017">
            <v>20000</v>
          </cell>
          <cell r="F1017" t="str">
            <v>Unidad (Nr</v>
          </cell>
        </row>
        <row r="1018">
          <cell r="B1018">
            <v>41114401</v>
          </cell>
          <cell r="C1018" t="str">
            <v>Anemometros</v>
          </cell>
          <cell r="D1018">
            <v>535</v>
          </cell>
          <cell r="E1018">
            <v>700000</v>
          </cell>
          <cell r="F1018" t="str">
            <v>UNIDAD</v>
          </cell>
        </row>
        <row r="1019">
          <cell r="B1019">
            <v>41114404</v>
          </cell>
          <cell r="C1019" t="str">
            <v>Aparatos radiosonda</v>
          </cell>
          <cell r="D1019">
            <v>535</v>
          </cell>
          <cell r="E1019">
            <v>5000000</v>
          </cell>
          <cell r="F1019" t="str">
            <v>UNIDAD</v>
          </cell>
        </row>
        <row r="1020">
          <cell r="B1020">
            <v>41114405</v>
          </cell>
          <cell r="C1020" t="str">
            <v>Pluviometros</v>
          </cell>
          <cell r="D1020">
            <v>535</v>
          </cell>
          <cell r="E1020">
            <v>3000000</v>
          </cell>
          <cell r="F1020" t="str">
            <v>UNIDAD</v>
          </cell>
        </row>
        <row r="1021">
          <cell r="B1021">
            <v>41114411</v>
          </cell>
          <cell r="C1021" t="str">
            <v>Accesorios de instrumentos de meteorologia</v>
          </cell>
          <cell r="D1021">
            <v>535</v>
          </cell>
          <cell r="E1021">
            <v>98000000</v>
          </cell>
          <cell r="F1021" t="str">
            <v>UNIDAD</v>
          </cell>
        </row>
        <row r="1022">
          <cell r="B1022">
            <v>41114509</v>
          </cell>
          <cell r="C1022" t="str">
            <v>Tensiometros</v>
          </cell>
          <cell r="D1022">
            <v>531</v>
          </cell>
          <cell r="E1022">
            <v>236500</v>
          </cell>
          <cell r="F1022" t="str">
            <v>UNIDAD</v>
          </cell>
        </row>
        <row r="1023">
          <cell r="B1023">
            <v>41114612</v>
          </cell>
          <cell r="C1023" t="str">
            <v>Probadores de resistencia</v>
          </cell>
          <cell r="D1023">
            <v>531</v>
          </cell>
          <cell r="E1023">
            <v>3000000</v>
          </cell>
          <cell r="F1023" t="str">
            <v>UNIDAD</v>
          </cell>
        </row>
        <row r="1024">
          <cell r="B1024">
            <v>41114626</v>
          </cell>
          <cell r="C1024" t="str">
            <v>Aparatos probadores de soldadura</v>
          </cell>
          <cell r="D1024">
            <v>531</v>
          </cell>
          <cell r="E1024">
            <v>3000000</v>
          </cell>
          <cell r="F1024" t="str">
            <v>UNIDAD</v>
          </cell>
        </row>
        <row r="1025">
          <cell r="B1025">
            <v>41114702</v>
          </cell>
          <cell r="C1025" t="str">
            <v>Probadores de resistencia del color de tejidos</v>
          </cell>
          <cell r="D1025">
            <v>538</v>
          </cell>
          <cell r="E1025">
            <v>170000</v>
          </cell>
          <cell r="F1025" t="str">
            <v>Unidad (Nr</v>
          </cell>
        </row>
        <row r="1026">
          <cell r="B1026">
            <v>41115304</v>
          </cell>
          <cell r="C1026" t="str">
            <v>Contadores, temporizadores o divisores de frecuencia</v>
          </cell>
          <cell r="D1026">
            <v>536</v>
          </cell>
          <cell r="E1026">
            <v>7000</v>
          </cell>
          <cell r="F1026" t="str">
            <v>UNIDAD</v>
          </cell>
        </row>
        <row r="1027">
          <cell r="B1027">
            <v>41115305</v>
          </cell>
          <cell r="C1027" t="str">
            <v>Medidores de frecuencia electrica</v>
          </cell>
          <cell r="D1027">
            <v>536</v>
          </cell>
          <cell r="E1027">
            <v>24800000</v>
          </cell>
          <cell r="F1027" t="str">
            <v>Unidad (Nr</v>
          </cell>
        </row>
        <row r="1028">
          <cell r="B1028">
            <v>41115309</v>
          </cell>
          <cell r="C1028" t="str">
            <v>Luxometros</v>
          </cell>
          <cell r="D1028">
            <v>531</v>
          </cell>
          <cell r="E1028">
            <v>1850000</v>
          </cell>
          <cell r="F1028" t="str">
            <v>UNIDAD</v>
          </cell>
        </row>
        <row r="1029">
          <cell r="B1029">
            <v>41115318</v>
          </cell>
          <cell r="C1029" t="str">
            <v>Colorimetros</v>
          </cell>
          <cell r="D1029">
            <v>535</v>
          </cell>
          <cell r="E1029">
            <v>100100</v>
          </cell>
          <cell r="F1029" t="str">
            <v>CAJA</v>
          </cell>
        </row>
        <row r="1030">
          <cell r="B1030">
            <v>41115603</v>
          </cell>
          <cell r="C1030" t="str">
            <v>Medidores de PH</v>
          </cell>
          <cell r="D1030">
            <v>535</v>
          </cell>
          <cell r="E1030">
            <v>70000000</v>
          </cell>
          <cell r="F1030" t="str">
            <v>UNIDAD</v>
          </cell>
        </row>
        <row r="1031">
          <cell r="B1031">
            <v>41115605</v>
          </cell>
          <cell r="C1031" t="str">
            <v>Tiras para ensayos de pH</v>
          </cell>
          <cell r="D1031">
            <v>535</v>
          </cell>
          <cell r="E1031">
            <v>4000</v>
          </cell>
          <cell r="F1031" t="str">
            <v>CAJA</v>
          </cell>
        </row>
        <row r="1032">
          <cell r="B1032">
            <v>41115707</v>
          </cell>
          <cell r="C1032" t="str">
            <v>Cromatografia de cromatografo de liquidos de alta presion</v>
          </cell>
          <cell r="D1032">
            <v>535</v>
          </cell>
          <cell r="E1032">
            <v>250000</v>
          </cell>
          <cell r="F1032" t="str">
            <v>UNIDAD</v>
          </cell>
        </row>
        <row r="1033">
          <cell r="B1033">
            <v>41115803</v>
          </cell>
          <cell r="C1033" t="str">
            <v>Analizadores de banco de sangre</v>
          </cell>
          <cell r="D1033">
            <v>535</v>
          </cell>
          <cell r="E1033">
            <v>357610</v>
          </cell>
          <cell r="F1033" t="str">
            <v>UNIDAD</v>
          </cell>
        </row>
        <row r="1034">
          <cell r="B1034">
            <v>41115815</v>
          </cell>
          <cell r="C1034" t="str">
            <v>Analizadores hematologicos</v>
          </cell>
          <cell r="D1034">
            <v>535</v>
          </cell>
          <cell r="E1034">
            <v>994080</v>
          </cell>
          <cell r="F1034" t="str">
            <v>CAJA</v>
          </cell>
        </row>
        <row r="1035">
          <cell r="B1035">
            <v>41116004</v>
          </cell>
          <cell r="C1035" t="str">
            <v>Reactivos de analizadores quimicos</v>
          </cell>
          <cell r="D1035">
            <v>535</v>
          </cell>
          <cell r="E1035">
            <v>5750000</v>
          </cell>
          <cell r="F1035" t="str">
            <v>Unidad (Nr</v>
          </cell>
        </row>
        <row r="1036">
          <cell r="B1036">
            <v>41116012</v>
          </cell>
          <cell r="C1036" t="str">
            <v>Reactivos de analizadores de proteinas</v>
          </cell>
          <cell r="D1036">
            <v>535</v>
          </cell>
          <cell r="E1036">
            <v>50000</v>
          </cell>
          <cell r="F1036" t="str">
            <v>CAJA</v>
          </cell>
        </row>
        <row r="1037">
          <cell r="B1037">
            <v>41116105</v>
          </cell>
          <cell r="C1037" t="str">
            <v>Reactivos o soluciones quimicos</v>
          </cell>
          <cell r="D1037">
            <v>535</v>
          </cell>
          <cell r="E1037">
            <v>350000</v>
          </cell>
          <cell r="F1037" t="str">
            <v>CAJA</v>
          </cell>
        </row>
        <row r="1038">
          <cell r="B1038">
            <v>41116121</v>
          </cell>
          <cell r="C1038" t="str">
            <v>Reactivos, soluciones o tinturas hematologicos</v>
          </cell>
          <cell r="D1038">
            <v>533</v>
          </cell>
          <cell r="E1038">
            <v>625300</v>
          </cell>
          <cell r="F1038" t="str">
            <v>BIDON</v>
          </cell>
        </row>
        <row r="1039">
          <cell r="B1039">
            <v>41116131</v>
          </cell>
          <cell r="C1039" t="str">
            <v>Discos o paneles de pruebas de identificacion o sensibilidad microbiologicas o bacteriologicas</v>
          </cell>
          <cell r="D1039">
            <v>535</v>
          </cell>
          <cell r="E1039">
            <v>37000</v>
          </cell>
          <cell r="F1039" t="str">
            <v>UNIDAD</v>
          </cell>
        </row>
        <row r="1040">
          <cell r="B1040">
            <v>41116138</v>
          </cell>
          <cell r="C1040" t="str">
            <v>Tiras para ensayos de ionograma urinario</v>
          </cell>
          <cell r="D1040">
            <v>535</v>
          </cell>
          <cell r="E1040">
            <v>100000</v>
          </cell>
          <cell r="F1040" t="str">
            <v>CAJA</v>
          </cell>
        </row>
        <row r="1041">
          <cell r="B1041">
            <v>41116202</v>
          </cell>
          <cell r="C1041" t="str">
            <v>Monitores o medidores de colesterol</v>
          </cell>
          <cell r="D1041">
            <v>535</v>
          </cell>
          <cell r="E1041">
            <v>700000</v>
          </cell>
          <cell r="F1041" t="str">
            <v>CAJA</v>
          </cell>
        </row>
        <row r="1042">
          <cell r="B1042">
            <v>41121509</v>
          </cell>
          <cell r="C1042" t="str">
            <v>Pipetas Pasteur o de transferencia</v>
          </cell>
          <cell r="D1042">
            <v>535</v>
          </cell>
          <cell r="E1042">
            <v>9000</v>
          </cell>
          <cell r="F1042" t="str">
            <v>UNIDAD</v>
          </cell>
        </row>
        <row r="1043">
          <cell r="B1043">
            <v>41121510</v>
          </cell>
          <cell r="C1043" t="str">
            <v>Pipetas volumetricas</v>
          </cell>
          <cell r="D1043">
            <v>535</v>
          </cell>
          <cell r="E1043">
            <v>900000</v>
          </cell>
          <cell r="F1043" t="str">
            <v>CAJA</v>
          </cell>
        </row>
        <row r="1044">
          <cell r="B1044">
            <v>41121513</v>
          </cell>
          <cell r="C1044" t="str">
            <v>Pipetas de goteo</v>
          </cell>
          <cell r="D1044">
            <v>535</v>
          </cell>
          <cell r="E1044">
            <v>149600</v>
          </cell>
          <cell r="F1044" t="str">
            <v>CAJA</v>
          </cell>
        </row>
        <row r="1045">
          <cell r="B1045">
            <v>41121514</v>
          </cell>
          <cell r="C1045" t="str">
            <v>Pipeteros</v>
          </cell>
          <cell r="D1045">
            <v>535</v>
          </cell>
          <cell r="E1045">
            <v>1056395</v>
          </cell>
          <cell r="F1045" t="str">
            <v>CAJA</v>
          </cell>
        </row>
        <row r="1046">
          <cell r="B1046">
            <v>41121515</v>
          </cell>
          <cell r="C1046" t="str">
            <v>Peras de succion para pipetas</v>
          </cell>
          <cell r="D1046">
            <v>535</v>
          </cell>
          <cell r="E1046">
            <v>25000</v>
          </cell>
          <cell r="F1046" t="str">
            <v>UNIDAD</v>
          </cell>
        </row>
        <row r="1047">
          <cell r="B1047">
            <v>41121517</v>
          </cell>
          <cell r="C1047" t="str">
            <v>Soportes para pipetas de embolo o accesorios</v>
          </cell>
          <cell r="D1047">
            <v>535</v>
          </cell>
          <cell r="E1047">
            <v>13500</v>
          </cell>
          <cell r="F1047" t="str">
            <v>CAJA</v>
          </cell>
        </row>
        <row r="1048">
          <cell r="B1048">
            <v>41121601</v>
          </cell>
          <cell r="C1048" t="str">
            <v>Puntas de pipeta con filtro</v>
          </cell>
          <cell r="D1048">
            <v>535</v>
          </cell>
          <cell r="E1048">
            <v>74536</v>
          </cell>
          <cell r="F1048" t="str">
            <v>CAJA</v>
          </cell>
        </row>
        <row r="1049">
          <cell r="B1049">
            <v>41121607</v>
          </cell>
          <cell r="C1049" t="str">
            <v>Puntas de pipeta universales</v>
          </cell>
          <cell r="D1049">
            <v>535</v>
          </cell>
          <cell r="E1049">
            <v>75300</v>
          </cell>
          <cell r="F1049" t="str">
            <v>CAJA</v>
          </cell>
        </row>
        <row r="1050">
          <cell r="B1050">
            <v>41121609</v>
          </cell>
          <cell r="C1050" t="str">
            <v>Puntas de pipeta de volumen variable</v>
          </cell>
          <cell r="D1050">
            <v>535</v>
          </cell>
          <cell r="E1050">
            <v>45500</v>
          </cell>
          <cell r="F1050" t="str">
            <v>CAJA</v>
          </cell>
        </row>
        <row r="1051">
          <cell r="B1051">
            <v>41121701</v>
          </cell>
          <cell r="C1051" t="str">
            <v>Tubos de ensayo multiproposito o generales</v>
          </cell>
          <cell r="D1051">
            <v>535</v>
          </cell>
          <cell r="E1051">
            <v>130000</v>
          </cell>
          <cell r="F1051" t="str">
            <v>CAJA</v>
          </cell>
        </row>
        <row r="1052">
          <cell r="B1052">
            <v>41121709</v>
          </cell>
          <cell r="C1052" t="str">
            <v>Tubos capilares o de hematocrito</v>
          </cell>
          <cell r="D1052">
            <v>535</v>
          </cell>
          <cell r="E1052">
            <v>28000</v>
          </cell>
          <cell r="F1052" t="str">
            <v>FRASCO</v>
          </cell>
        </row>
        <row r="1053">
          <cell r="B1053">
            <v>41121803</v>
          </cell>
          <cell r="C1053" t="str">
            <v>Vasos de precipitados de laboratorio</v>
          </cell>
          <cell r="D1053">
            <v>535</v>
          </cell>
          <cell r="E1053">
            <v>49029</v>
          </cell>
          <cell r="F1053" t="str">
            <v>UNIDAD</v>
          </cell>
        </row>
        <row r="1054">
          <cell r="B1054">
            <v>41121805</v>
          </cell>
          <cell r="C1054" t="str">
            <v>Probetas graduadas de laboratorio</v>
          </cell>
          <cell r="D1054">
            <v>535</v>
          </cell>
          <cell r="E1054">
            <v>7080</v>
          </cell>
          <cell r="F1054" t="str">
            <v>UNIDAD</v>
          </cell>
        </row>
        <row r="1055">
          <cell r="B1055">
            <v>41121807</v>
          </cell>
          <cell r="C1055" t="str">
            <v>Ampollas de laboratorio</v>
          </cell>
          <cell r="D1055">
            <v>352</v>
          </cell>
          <cell r="E1055">
            <v>3500</v>
          </cell>
          <cell r="F1055" t="str">
            <v>UNIDAD</v>
          </cell>
        </row>
        <row r="1056">
          <cell r="B1056">
            <v>41121808</v>
          </cell>
          <cell r="C1056" t="str">
            <v>Buretas de laboratorio</v>
          </cell>
          <cell r="D1056">
            <v>535</v>
          </cell>
          <cell r="E1056">
            <v>380000</v>
          </cell>
          <cell r="F1056" t="str">
            <v>CAJA</v>
          </cell>
        </row>
        <row r="1057">
          <cell r="B1057">
            <v>41121813</v>
          </cell>
          <cell r="C1057" t="str">
            <v>Cubetas</v>
          </cell>
          <cell r="D1057">
            <v>535</v>
          </cell>
          <cell r="E1057">
            <v>219500</v>
          </cell>
          <cell r="F1057" t="str">
            <v>JUEGO</v>
          </cell>
        </row>
        <row r="1058">
          <cell r="B1058">
            <v>41122001</v>
          </cell>
          <cell r="C1058" t="str">
            <v>Jeringas de cromatografia</v>
          </cell>
          <cell r="D1058">
            <v>358</v>
          </cell>
          <cell r="E1058">
            <v>250000</v>
          </cell>
          <cell r="F1058" t="str">
            <v>LITRO</v>
          </cell>
        </row>
        <row r="1059">
          <cell r="B1059">
            <v>41122002</v>
          </cell>
          <cell r="C1059" t="str">
            <v>Agujas de jeringa de cromatografia</v>
          </cell>
          <cell r="D1059">
            <v>358</v>
          </cell>
          <cell r="E1059">
            <v>40000</v>
          </cell>
          <cell r="F1059" t="str">
            <v>CAJA</v>
          </cell>
        </row>
        <row r="1060">
          <cell r="B1060">
            <v>41122004</v>
          </cell>
          <cell r="C1060" t="str">
            <v>Jeringas de toma de muestras</v>
          </cell>
          <cell r="D1060">
            <v>358</v>
          </cell>
          <cell r="E1060">
            <v>40000</v>
          </cell>
          <cell r="F1060" t="str">
            <v>CAJA</v>
          </cell>
        </row>
        <row r="1061">
          <cell r="B1061">
            <v>41122101</v>
          </cell>
          <cell r="C1061" t="str">
            <v>Placas o cajas Petri</v>
          </cell>
          <cell r="D1061">
            <v>358</v>
          </cell>
          <cell r="E1061">
            <v>400000</v>
          </cell>
          <cell r="F1061" t="str">
            <v>CAJA</v>
          </cell>
        </row>
        <row r="1062">
          <cell r="B1062">
            <v>41122105</v>
          </cell>
          <cell r="C1062" t="str">
            <v>Frascos rotativos</v>
          </cell>
          <cell r="D1062">
            <v>358</v>
          </cell>
          <cell r="E1062">
            <v>24000</v>
          </cell>
          <cell r="F1062" t="str">
            <v>UNIDAD</v>
          </cell>
        </row>
        <row r="1063">
          <cell r="B1063">
            <v>41122202</v>
          </cell>
          <cell r="C1063" t="str">
            <v>Crisoles de ceramica</v>
          </cell>
          <cell r="D1063">
            <v>535</v>
          </cell>
          <cell r="E1063">
            <v>61105</v>
          </cell>
          <cell r="F1063" t="str">
            <v>UNIDAD</v>
          </cell>
        </row>
        <row r="1064">
          <cell r="B1064">
            <v>41122203</v>
          </cell>
          <cell r="C1064" t="str">
            <v>Crisoles metalicos</v>
          </cell>
          <cell r="D1064">
            <v>535</v>
          </cell>
          <cell r="E1064">
            <v>7000000</v>
          </cell>
          <cell r="F1064" t="str">
            <v>JUEGO</v>
          </cell>
        </row>
        <row r="1065">
          <cell r="B1065">
            <v>41122404</v>
          </cell>
          <cell r="C1065" t="str">
            <v>Pinzas de laboratorio</v>
          </cell>
          <cell r="D1065">
            <v>358</v>
          </cell>
          <cell r="E1065">
            <v>37400</v>
          </cell>
          <cell r="F1065" t="str">
            <v>UNIDAD</v>
          </cell>
        </row>
        <row r="1066">
          <cell r="B1066">
            <v>41122407</v>
          </cell>
          <cell r="C1066" t="str">
            <v>Bisturies de laboratorio</v>
          </cell>
          <cell r="D1066">
            <v>358</v>
          </cell>
          <cell r="E1066">
            <v>100000</v>
          </cell>
          <cell r="F1066" t="str">
            <v>CAJA</v>
          </cell>
        </row>
        <row r="1067">
          <cell r="B1067">
            <v>41122409</v>
          </cell>
          <cell r="C1067" t="str">
            <v>Herramientas de laboratorio</v>
          </cell>
          <cell r="D1067">
            <v>358</v>
          </cell>
          <cell r="E1067">
            <v>900000</v>
          </cell>
          <cell r="F1067" t="str">
            <v>UNIDAD</v>
          </cell>
        </row>
        <row r="1068">
          <cell r="B1068">
            <v>41122411</v>
          </cell>
          <cell r="C1068" t="str">
            <v>Cronometros o relojes de laboratorio</v>
          </cell>
          <cell r="D1068">
            <v>535</v>
          </cell>
          <cell r="E1068">
            <v>15000</v>
          </cell>
          <cell r="F1068" t="str">
            <v>UNIDAD</v>
          </cell>
        </row>
        <row r="1069">
          <cell r="B1069">
            <v>41122601</v>
          </cell>
          <cell r="C1069" t="str">
            <v>Portaobjetos</v>
          </cell>
          <cell r="D1069">
            <v>535</v>
          </cell>
          <cell r="E1069">
            <v>700000</v>
          </cell>
          <cell r="F1069" t="str">
            <v>CAJA</v>
          </cell>
        </row>
        <row r="1070">
          <cell r="B1070">
            <v>41122602</v>
          </cell>
          <cell r="C1070" t="str">
            <v>Cubreobjetos</v>
          </cell>
          <cell r="D1070">
            <v>535</v>
          </cell>
          <cell r="E1070">
            <v>100</v>
          </cell>
          <cell r="F1070" t="str">
            <v>UNIDAD</v>
          </cell>
        </row>
        <row r="1071">
          <cell r="B1071">
            <v>41122605</v>
          </cell>
          <cell r="C1071" t="str">
            <v>Aceite de inmersion para microscopio</v>
          </cell>
          <cell r="D1071">
            <v>358</v>
          </cell>
          <cell r="E1071">
            <v>1054414</v>
          </cell>
          <cell r="F1071" t="str">
            <v>CAJA</v>
          </cell>
        </row>
        <row r="1072">
          <cell r="B1072">
            <v>41122606</v>
          </cell>
          <cell r="C1072" t="str">
            <v>Dispensadores de portaobjetos</v>
          </cell>
          <cell r="D1072">
            <v>535</v>
          </cell>
          <cell r="E1072">
            <v>165000</v>
          </cell>
          <cell r="F1072" t="str">
            <v>UNIDAD</v>
          </cell>
        </row>
        <row r="1073">
          <cell r="B1073">
            <v>41122801</v>
          </cell>
          <cell r="C1073" t="str">
            <v>Soportes o estantes para pipetas</v>
          </cell>
          <cell r="D1073">
            <v>535</v>
          </cell>
          <cell r="E1073">
            <v>26000</v>
          </cell>
          <cell r="F1073" t="str">
            <v>UNIDAD</v>
          </cell>
        </row>
        <row r="1074">
          <cell r="B1074">
            <v>41122808</v>
          </cell>
          <cell r="C1074" t="str">
            <v>Bandejas de uso general</v>
          </cell>
          <cell r="D1074">
            <v>535</v>
          </cell>
          <cell r="E1074">
            <v>22453</v>
          </cell>
          <cell r="F1074" t="str">
            <v>UNIDAD</v>
          </cell>
        </row>
        <row r="1075">
          <cell r="B1075">
            <v>41123201</v>
          </cell>
          <cell r="C1075" t="str">
            <v>Portaobjetos preparados preservados</v>
          </cell>
          <cell r="D1075">
            <v>535</v>
          </cell>
          <cell r="E1075">
            <v>1500</v>
          </cell>
          <cell r="F1075" t="str">
            <v>UNIDAD</v>
          </cell>
        </row>
        <row r="1076">
          <cell r="B1076">
            <v>41123302</v>
          </cell>
          <cell r="C1076" t="str">
            <v>Cajas o archivadores para portaobjetos</v>
          </cell>
          <cell r="D1076">
            <v>535</v>
          </cell>
          <cell r="E1076">
            <v>3800</v>
          </cell>
          <cell r="F1076" t="str">
            <v>Unidad (Nr</v>
          </cell>
        </row>
        <row r="1077">
          <cell r="B1077">
            <v>41123303</v>
          </cell>
          <cell r="C1077" t="str">
            <v>Armarios para portaobjetos</v>
          </cell>
          <cell r="D1077">
            <v>535</v>
          </cell>
          <cell r="E1077">
            <v>27800</v>
          </cell>
          <cell r="F1077" t="str">
            <v>CAJA</v>
          </cell>
        </row>
        <row r="1078">
          <cell r="B1078">
            <v>41123403</v>
          </cell>
          <cell r="C1078" t="str">
            <v>Goteros de dosificacion</v>
          </cell>
          <cell r="D1078">
            <v>535</v>
          </cell>
          <cell r="E1078">
            <v>3500</v>
          </cell>
          <cell r="F1078" t="str">
            <v>UNIDAD</v>
          </cell>
        </row>
        <row r="1079">
          <cell r="B1079">
            <v>42121505</v>
          </cell>
          <cell r="C1079" t="str">
            <v>Electrocardiografo (ECG) veterinario</v>
          </cell>
          <cell r="D1079">
            <v>532</v>
          </cell>
          <cell r="E1079">
            <v>8000000</v>
          </cell>
          <cell r="F1079" t="str">
            <v>UNIDAD</v>
          </cell>
        </row>
        <row r="1080">
          <cell r="B1080">
            <v>42131504</v>
          </cell>
          <cell r="C1080" t="str">
            <v>Batas para pacientes</v>
          </cell>
          <cell r="D1080">
            <v>322</v>
          </cell>
          <cell r="E1080">
            <v>20000</v>
          </cell>
          <cell r="F1080" t="str">
            <v>UNIDAD</v>
          </cell>
        </row>
        <row r="1081">
          <cell r="B1081">
            <v>42131509</v>
          </cell>
          <cell r="C1081" t="str">
            <v>Batas de hospital</v>
          </cell>
          <cell r="D1081">
            <v>322</v>
          </cell>
          <cell r="E1081">
            <v>60000</v>
          </cell>
          <cell r="F1081" t="str">
            <v>JUEGO</v>
          </cell>
        </row>
        <row r="1082">
          <cell r="B1082">
            <v>42131606</v>
          </cell>
          <cell r="C1082" t="str">
            <v>Mascarillas de aislamiento o quirofano para el personal sanitario</v>
          </cell>
          <cell r="D1082">
            <v>322</v>
          </cell>
          <cell r="E1082">
            <v>880</v>
          </cell>
          <cell r="F1082" t="str">
            <v>UNIDAD</v>
          </cell>
        </row>
        <row r="1083">
          <cell r="B1083">
            <v>42131607</v>
          </cell>
          <cell r="C1083" t="str">
            <v>Guardapolvos o chaquetas para el personal sanitario</v>
          </cell>
          <cell r="D1083">
            <v>322</v>
          </cell>
          <cell r="E1083">
            <v>39925</v>
          </cell>
          <cell r="F1083" t="str">
            <v>UNIDAD</v>
          </cell>
        </row>
        <row r="1084">
          <cell r="B1084">
            <v>42131705</v>
          </cell>
          <cell r="C1084" t="str">
            <v>Pantalones quirurgicos</v>
          </cell>
          <cell r="D1084">
            <v>322</v>
          </cell>
          <cell r="E1084">
            <v>38500</v>
          </cell>
          <cell r="F1084" t="str">
            <v>UNIDAD</v>
          </cell>
        </row>
        <row r="1085">
          <cell r="B1085">
            <v>42131707</v>
          </cell>
          <cell r="C1085" t="str">
            <v>Trajes, cascos o mascarillas de aislamiento quirurgico o accesorios</v>
          </cell>
          <cell r="D1085">
            <v>322</v>
          </cell>
          <cell r="E1085">
            <v>18000</v>
          </cell>
          <cell r="F1085" t="str">
            <v>CAJA</v>
          </cell>
        </row>
        <row r="1086">
          <cell r="B1086">
            <v>42132105</v>
          </cell>
          <cell r="C1086" t="str">
            <v>Sabanas de hospital</v>
          </cell>
          <cell r="D1086">
            <v>323</v>
          </cell>
          <cell r="E1086">
            <v>35000</v>
          </cell>
          <cell r="F1086" t="str">
            <v>UNIDAD</v>
          </cell>
        </row>
        <row r="1087">
          <cell r="B1087">
            <v>42132201</v>
          </cell>
          <cell r="C1087" t="str">
            <v>Cajas o dispensadores de guantes medicos</v>
          </cell>
          <cell r="D1087">
            <v>358</v>
          </cell>
          <cell r="E1087">
            <v>25000</v>
          </cell>
          <cell r="F1087" t="str">
            <v>CAJA</v>
          </cell>
        </row>
        <row r="1088">
          <cell r="B1088">
            <v>42132203</v>
          </cell>
          <cell r="C1088" t="str">
            <v>Guantes medicos de examen o para usos no quirurgicos</v>
          </cell>
          <cell r="D1088">
            <v>358</v>
          </cell>
          <cell r="E1088">
            <v>48400</v>
          </cell>
          <cell r="F1088" t="str">
            <v>CAJA</v>
          </cell>
        </row>
        <row r="1089">
          <cell r="B1089">
            <v>42132205</v>
          </cell>
          <cell r="C1089" t="str">
            <v>Guantes quirurgicos</v>
          </cell>
          <cell r="D1089">
            <v>358</v>
          </cell>
          <cell r="E1089">
            <v>30800</v>
          </cell>
          <cell r="F1089" t="str">
            <v>CAJA</v>
          </cell>
        </row>
        <row r="1090">
          <cell r="B1090">
            <v>42141601</v>
          </cell>
          <cell r="C1090" t="str">
            <v>Equipos de ingreso para el cuidado del enfermo</v>
          </cell>
          <cell r="D1090">
            <v>353</v>
          </cell>
          <cell r="E1090">
            <v>1300</v>
          </cell>
          <cell r="F1090" t="str">
            <v>UNIDAD</v>
          </cell>
        </row>
        <row r="1091">
          <cell r="B1091">
            <v>42141605</v>
          </cell>
          <cell r="C1091" t="str">
            <v>Cuencos o tazones medicos para mezclar o para soluciones</v>
          </cell>
          <cell r="D1091">
            <v>358</v>
          </cell>
          <cell r="E1091">
            <v>1000</v>
          </cell>
          <cell r="F1091" t="str">
            <v>UNIDAD</v>
          </cell>
        </row>
        <row r="1092">
          <cell r="B1092">
            <v>42141803</v>
          </cell>
          <cell r="C1092" t="str">
            <v>Cables o alambres de plomo para electroterapia</v>
          </cell>
          <cell r="D1092">
            <v>535</v>
          </cell>
          <cell r="E1092">
            <v>18000</v>
          </cell>
          <cell r="F1092" t="str">
            <v>Metro line</v>
          </cell>
        </row>
        <row r="1093">
          <cell r="B1093">
            <v>42141904</v>
          </cell>
          <cell r="C1093" t="str">
            <v>Tubos, o casquillos o grapas de enema</v>
          </cell>
          <cell r="D1093">
            <v>358</v>
          </cell>
          <cell r="E1093">
            <v>157000</v>
          </cell>
          <cell r="F1093" t="str">
            <v>JUEGO</v>
          </cell>
        </row>
        <row r="1094">
          <cell r="B1094">
            <v>42142102</v>
          </cell>
          <cell r="C1094" t="str">
            <v>Unidades enfriadoras para el almacenaje en frio o accesorios</v>
          </cell>
          <cell r="D1094">
            <v>535</v>
          </cell>
          <cell r="E1094">
            <v>2294325</v>
          </cell>
          <cell r="F1094" t="str">
            <v>UNIDAD</v>
          </cell>
        </row>
        <row r="1095">
          <cell r="B1095">
            <v>42142104</v>
          </cell>
          <cell r="C1095" t="str">
            <v>Hidrocolatores medicos o accesorios</v>
          </cell>
          <cell r="D1095">
            <v>535</v>
          </cell>
          <cell r="E1095">
            <v>182500</v>
          </cell>
          <cell r="F1095" t="str">
            <v>FRASCO</v>
          </cell>
        </row>
        <row r="1096">
          <cell r="B1096">
            <v>42142402</v>
          </cell>
          <cell r="C1096" t="str">
            <v>Canulas o tubos de succion medicos o accesorios</v>
          </cell>
          <cell r="D1096">
            <v>358</v>
          </cell>
          <cell r="E1096">
            <v>37000</v>
          </cell>
          <cell r="F1096" t="str">
            <v>CAJA</v>
          </cell>
        </row>
        <row r="1097">
          <cell r="B1097">
            <v>42142403</v>
          </cell>
          <cell r="C1097" t="str">
            <v>Envases medicos de succion</v>
          </cell>
          <cell r="D1097">
            <v>358</v>
          </cell>
          <cell r="E1097">
            <v>1800</v>
          </cell>
          <cell r="F1097" t="str">
            <v>UNIDAD</v>
          </cell>
        </row>
        <row r="1098">
          <cell r="B1098">
            <v>42142404</v>
          </cell>
          <cell r="C1098" t="str">
            <v>Aparatos medicos de succion o vacio</v>
          </cell>
          <cell r="D1098">
            <v>535</v>
          </cell>
          <cell r="E1098">
            <v>800000</v>
          </cell>
          <cell r="F1098" t="str">
            <v>UNIDAD</v>
          </cell>
        </row>
        <row r="1099">
          <cell r="B1099">
            <v>42142405</v>
          </cell>
          <cell r="C1099" t="str">
            <v>Estuches para sets de instrumental medico o sus accesorios</v>
          </cell>
          <cell r="D1099">
            <v>358</v>
          </cell>
          <cell r="E1099">
            <v>4905000</v>
          </cell>
          <cell r="F1099" t="str">
            <v>UNIDAD</v>
          </cell>
        </row>
        <row r="1100">
          <cell r="B1100">
            <v>42142407</v>
          </cell>
          <cell r="C1100" t="str">
            <v>Estuches para canulas de succion medicas</v>
          </cell>
          <cell r="D1100">
            <v>358</v>
          </cell>
          <cell r="E1100">
            <v>814000</v>
          </cell>
          <cell r="F1100" t="str">
            <v>CAJA</v>
          </cell>
        </row>
        <row r="1101">
          <cell r="B1101">
            <v>42142502</v>
          </cell>
          <cell r="C1101" t="str">
            <v>Agujas para anestesia</v>
          </cell>
          <cell r="D1101">
            <v>358</v>
          </cell>
          <cell r="E1101">
            <v>55490</v>
          </cell>
          <cell r="F1101" t="str">
            <v>CAJA</v>
          </cell>
        </row>
        <row r="1102">
          <cell r="B1102">
            <v>42142504</v>
          </cell>
          <cell r="C1102" t="str">
            <v>Agujas de biopsia</v>
          </cell>
          <cell r="D1102">
            <v>358</v>
          </cell>
          <cell r="E1102">
            <v>64000</v>
          </cell>
          <cell r="F1102" t="str">
            <v>CAJA</v>
          </cell>
        </row>
        <row r="1103">
          <cell r="B1103">
            <v>42142506</v>
          </cell>
          <cell r="C1103" t="str">
            <v>Agujas despuntadas</v>
          </cell>
          <cell r="D1103">
            <v>358</v>
          </cell>
          <cell r="E1103">
            <v>16500</v>
          </cell>
          <cell r="F1103" t="str">
            <v>CAJA</v>
          </cell>
        </row>
        <row r="1104">
          <cell r="B1104">
            <v>42142510</v>
          </cell>
          <cell r="C1104" t="str">
            <v>Agujas de filtro</v>
          </cell>
          <cell r="D1104">
            <v>358</v>
          </cell>
          <cell r="E1104">
            <v>200000</v>
          </cell>
          <cell r="F1104" t="str">
            <v>BOLSA</v>
          </cell>
        </row>
        <row r="1105">
          <cell r="B1105">
            <v>42142514</v>
          </cell>
          <cell r="C1105" t="str">
            <v>Bandejas o agujas espinales</v>
          </cell>
          <cell r="D1105">
            <v>358</v>
          </cell>
          <cell r="E1105">
            <v>25000</v>
          </cell>
          <cell r="F1105" t="str">
            <v>CAJA</v>
          </cell>
        </row>
        <row r="1106">
          <cell r="B1106">
            <v>42142521</v>
          </cell>
          <cell r="C1106" t="str">
            <v>Agujas para extraccion de sangre</v>
          </cell>
          <cell r="D1106">
            <v>358</v>
          </cell>
          <cell r="E1106">
            <v>150000</v>
          </cell>
          <cell r="F1106" t="str">
            <v>CAJA</v>
          </cell>
        </row>
        <row r="1107">
          <cell r="B1107">
            <v>42142523</v>
          </cell>
          <cell r="C1107" t="str">
            <v>Agujas hipodermicas</v>
          </cell>
          <cell r="D1107">
            <v>358</v>
          </cell>
          <cell r="E1107">
            <v>5000</v>
          </cell>
          <cell r="F1107" t="str">
            <v>UNIDAD</v>
          </cell>
        </row>
        <row r="1108">
          <cell r="B1108">
            <v>42142525</v>
          </cell>
          <cell r="C1108" t="str">
            <v>Agujas de irrigacion</v>
          </cell>
          <cell r="D1108">
            <v>358</v>
          </cell>
          <cell r="E1108">
            <v>22000</v>
          </cell>
          <cell r="F1108" t="str">
            <v>CAJA</v>
          </cell>
        </row>
        <row r="1109">
          <cell r="B1109">
            <v>42142528</v>
          </cell>
          <cell r="C1109" t="str">
            <v>Agujas o sets para puncion del esternon</v>
          </cell>
          <cell r="D1109">
            <v>358</v>
          </cell>
          <cell r="E1109">
            <v>25000</v>
          </cell>
          <cell r="F1109" t="str">
            <v>CAJA</v>
          </cell>
        </row>
        <row r="1110">
          <cell r="B1110">
            <v>42142531</v>
          </cell>
          <cell r="C1110" t="str">
            <v>Contenedores, carros o accesorios para el desecho de agujas, cuchillas y otros objetos punzantes</v>
          </cell>
          <cell r="D1110">
            <v>358</v>
          </cell>
          <cell r="E1110">
            <v>3000</v>
          </cell>
          <cell r="F1110" t="str">
            <v>UNIDAD</v>
          </cell>
        </row>
        <row r="1111">
          <cell r="B1111">
            <v>42142532</v>
          </cell>
          <cell r="C1111" t="str">
            <v>Agujas o kits de pericardiocentesis o accesorios</v>
          </cell>
          <cell r="D1111">
            <v>358</v>
          </cell>
          <cell r="E1111">
            <v>40000</v>
          </cell>
          <cell r="F1111" t="str">
            <v>CAJA</v>
          </cell>
        </row>
        <row r="1112">
          <cell r="B1112">
            <v>42142601</v>
          </cell>
          <cell r="C1112" t="str">
            <v>Jeringas medicas de aspiracion o irrigacion</v>
          </cell>
          <cell r="D1112">
            <v>358</v>
          </cell>
          <cell r="E1112">
            <v>187000</v>
          </cell>
          <cell r="F1112" t="str">
            <v>CAJA</v>
          </cell>
        </row>
        <row r="1113">
          <cell r="B1113">
            <v>42142603</v>
          </cell>
          <cell r="C1113" t="str">
            <v>Jeringas medicas de cartucho</v>
          </cell>
          <cell r="D1113">
            <v>358</v>
          </cell>
          <cell r="E1113">
            <v>572000</v>
          </cell>
          <cell r="F1113" t="str">
            <v>UNIDAD</v>
          </cell>
        </row>
        <row r="1114">
          <cell r="B1114">
            <v>42142608</v>
          </cell>
          <cell r="C1114" t="str">
            <v>Jeringas medicas sin agujas</v>
          </cell>
          <cell r="D1114">
            <v>358</v>
          </cell>
          <cell r="E1114">
            <v>42000</v>
          </cell>
          <cell r="F1114" t="str">
            <v>CAJA</v>
          </cell>
        </row>
        <row r="1115">
          <cell r="B1115">
            <v>42142609</v>
          </cell>
          <cell r="C1115" t="str">
            <v>Jeringas medicas con aguja</v>
          </cell>
          <cell r="D1115">
            <v>358</v>
          </cell>
          <cell r="E1115">
            <v>30000</v>
          </cell>
          <cell r="F1115" t="str">
            <v>CAJA</v>
          </cell>
        </row>
        <row r="1116">
          <cell r="B1116">
            <v>42142615</v>
          </cell>
          <cell r="C1116" t="str">
            <v>Accesorios para jeringas</v>
          </cell>
          <cell r="D1116">
            <v>358</v>
          </cell>
          <cell r="E1116">
            <v>50000</v>
          </cell>
          <cell r="F1116" t="str">
            <v>CAJA</v>
          </cell>
        </row>
        <row r="1117">
          <cell r="B1117">
            <v>42142617</v>
          </cell>
          <cell r="C1117" t="str">
            <v>Jeringas de fuente</v>
          </cell>
          <cell r="D1117">
            <v>358</v>
          </cell>
          <cell r="E1117">
            <v>120000</v>
          </cell>
          <cell r="F1117" t="str">
            <v>CAJA</v>
          </cell>
        </row>
        <row r="1118">
          <cell r="B1118">
            <v>42142618</v>
          </cell>
          <cell r="C1118" t="str">
            <v>Kits de jeringas para el analisis de los gases sanguineos</v>
          </cell>
          <cell r="D1118">
            <v>358</v>
          </cell>
          <cell r="E1118">
            <v>35000</v>
          </cell>
          <cell r="F1118" t="str">
            <v>Kilogramo</v>
          </cell>
        </row>
        <row r="1119">
          <cell r="B1119">
            <v>42142706</v>
          </cell>
          <cell r="C1119" t="str">
            <v>Equipos o compresas o bandejas para el procedimiento urologico</v>
          </cell>
          <cell r="D1119">
            <v>358</v>
          </cell>
          <cell r="E1119">
            <v>10000</v>
          </cell>
          <cell r="F1119" t="str">
            <v>UNIDAD</v>
          </cell>
        </row>
        <row r="1120">
          <cell r="B1120">
            <v>42142710</v>
          </cell>
          <cell r="C1120" t="str">
            <v>Tubos de ensayo para drenaje urinario o accesorios</v>
          </cell>
          <cell r="D1120">
            <v>358</v>
          </cell>
          <cell r="E1120">
            <v>22000</v>
          </cell>
          <cell r="F1120" t="str">
            <v>CAJA</v>
          </cell>
        </row>
        <row r="1121">
          <cell r="B1121">
            <v>42142712</v>
          </cell>
          <cell r="C1121" t="str">
            <v>Sets de extraccion de calculos o accesorios</v>
          </cell>
          <cell r="D1121">
            <v>358</v>
          </cell>
          <cell r="E1121">
            <v>10000000</v>
          </cell>
          <cell r="F1121" t="str">
            <v>UNIDAD</v>
          </cell>
        </row>
        <row r="1122">
          <cell r="B1122">
            <v>42143602</v>
          </cell>
          <cell r="C1122" t="str">
            <v>Petos y cinturones de sujecion</v>
          </cell>
          <cell r="D1122">
            <v>535</v>
          </cell>
          <cell r="E1122">
            <v>15000</v>
          </cell>
          <cell r="F1122" t="str">
            <v>UNIDAD</v>
          </cell>
        </row>
        <row r="1123">
          <cell r="B1123">
            <v>42143605</v>
          </cell>
          <cell r="C1123" t="str">
            <v>Correas o hebillas de sujecion, o accesorios o suministros</v>
          </cell>
          <cell r="D1123">
            <v>535</v>
          </cell>
          <cell r="E1123">
            <v>5000</v>
          </cell>
          <cell r="F1123" t="str">
            <v>UNIDAD</v>
          </cell>
        </row>
        <row r="1124">
          <cell r="B1124">
            <v>42143607</v>
          </cell>
          <cell r="C1124" t="str">
            <v>Sensores o alarmas de movimiento del paciente o accesorios</v>
          </cell>
          <cell r="D1124">
            <v>535</v>
          </cell>
          <cell r="E1124">
            <v>10000000</v>
          </cell>
          <cell r="F1124" t="str">
            <v>Unidad (Nr</v>
          </cell>
        </row>
        <row r="1125">
          <cell r="B1125">
            <v>42151502</v>
          </cell>
          <cell r="C1125" t="str">
            <v>Recipientes de mezclar para odontologia cosmetica</v>
          </cell>
          <cell r="D1125">
            <v>358</v>
          </cell>
          <cell r="E1125">
            <v>4000000</v>
          </cell>
          <cell r="F1125" t="str">
            <v>Unidad (Nr</v>
          </cell>
        </row>
        <row r="1126">
          <cell r="B1126">
            <v>42151602</v>
          </cell>
          <cell r="C1126" t="str">
            <v>Bandas para matriz dental</v>
          </cell>
          <cell r="D1126">
            <v>535</v>
          </cell>
          <cell r="E1126">
            <v>3750</v>
          </cell>
          <cell r="F1126" t="str">
            <v>UNIDAD</v>
          </cell>
        </row>
        <row r="1127">
          <cell r="B1127">
            <v>42151603</v>
          </cell>
          <cell r="C1127" t="str">
            <v>utiles de colocacion de hidroxido de calcio</v>
          </cell>
          <cell r="D1127">
            <v>535</v>
          </cell>
          <cell r="E1127">
            <v>15000</v>
          </cell>
          <cell r="F1127" t="str">
            <v>FRASCO</v>
          </cell>
        </row>
        <row r="1128">
          <cell r="B1128">
            <v>42151627</v>
          </cell>
          <cell r="C1128" t="str">
            <v>Espejos o mangos de espejos dentales</v>
          </cell>
          <cell r="D1128">
            <v>358</v>
          </cell>
          <cell r="E1128">
            <v>18000</v>
          </cell>
          <cell r="F1128" t="str">
            <v>UNIDAD</v>
          </cell>
        </row>
        <row r="1129">
          <cell r="B1129">
            <v>42151635</v>
          </cell>
          <cell r="C1129" t="str">
            <v>Expulsores dentales de saliva o aparatos de succion oral o suministros</v>
          </cell>
          <cell r="D1129">
            <v>535</v>
          </cell>
          <cell r="E1129">
            <v>6000</v>
          </cell>
          <cell r="F1129" t="str">
            <v>CAJA</v>
          </cell>
        </row>
        <row r="1130">
          <cell r="B1130">
            <v>42151640</v>
          </cell>
          <cell r="C1130" t="str">
            <v>Pinzas dentales</v>
          </cell>
          <cell r="D1130">
            <v>535</v>
          </cell>
          <cell r="E1130">
            <v>35000</v>
          </cell>
          <cell r="F1130" t="str">
            <v>UNIDAD</v>
          </cell>
        </row>
        <row r="1131">
          <cell r="B1131">
            <v>42151664</v>
          </cell>
          <cell r="C1131" t="str">
            <v>Discos cortadores o separadores dentales</v>
          </cell>
          <cell r="D1131">
            <v>535</v>
          </cell>
          <cell r="E1131">
            <v>32000</v>
          </cell>
          <cell r="F1131" t="str">
            <v>UNIDAD</v>
          </cell>
        </row>
        <row r="1132">
          <cell r="B1132">
            <v>42151680</v>
          </cell>
          <cell r="C1132" t="str">
            <v>Topes de endodoncia o accesorios</v>
          </cell>
          <cell r="D1132">
            <v>535</v>
          </cell>
          <cell r="E1132">
            <v>15000</v>
          </cell>
          <cell r="F1132" t="str">
            <v>CAJA</v>
          </cell>
        </row>
        <row r="1133">
          <cell r="B1133">
            <v>42151681</v>
          </cell>
          <cell r="C1133" t="str">
            <v>Sets de anestesia odontologica o accesorios</v>
          </cell>
          <cell r="D1133">
            <v>535</v>
          </cell>
          <cell r="E1133">
            <v>2393</v>
          </cell>
          <cell r="F1133" t="str">
            <v>UNIDAD</v>
          </cell>
        </row>
        <row r="1134">
          <cell r="B1134">
            <v>42151801</v>
          </cell>
          <cell r="C1134" t="str">
            <v>Portadores de amalgama</v>
          </cell>
          <cell r="D1134">
            <v>541</v>
          </cell>
          <cell r="E1134">
            <v>36000</v>
          </cell>
          <cell r="F1134" t="str">
            <v>CAJA</v>
          </cell>
        </row>
        <row r="1135">
          <cell r="B1135">
            <v>42151813</v>
          </cell>
          <cell r="C1135" t="str">
            <v>Tubos de obturacion dental</v>
          </cell>
          <cell r="D1135">
            <v>535</v>
          </cell>
          <cell r="E1135">
            <v>103700</v>
          </cell>
          <cell r="F1135" t="str">
            <v>FRASCO</v>
          </cell>
        </row>
        <row r="1136">
          <cell r="B1136">
            <v>42151904</v>
          </cell>
          <cell r="C1136" t="str">
            <v>Soluciones o comprimidos de revelar</v>
          </cell>
          <cell r="D1136">
            <v>535</v>
          </cell>
          <cell r="E1136">
            <v>12100</v>
          </cell>
          <cell r="F1136" t="str">
            <v>CAJA</v>
          </cell>
        </row>
        <row r="1137">
          <cell r="B1137">
            <v>42151905</v>
          </cell>
          <cell r="C1137" t="str">
            <v>Geles o fluoruro de enjuagues</v>
          </cell>
          <cell r="D1137">
            <v>535</v>
          </cell>
          <cell r="E1137">
            <v>272727</v>
          </cell>
          <cell r="F1137" t="str">
            <v>CAJA</v>
          </cell>
        </row>
        <row r="1138">
          <cell r="B1138">
            <v>42151906</v>
          </cell>
          <cell r="C1138" t="str">
            <v>Comprimidos o gotas de fluoruro</v>
          </cell>
          <cell r="D1138">
            <v>535</v>
          </cell>
          <cell r="E1138">
            <v>32000</v>
          </cell>
          <cell r="F1138" t="str">
            <v>CAJA</v>
          </cell>
        </row>
        <row r="1139">
          <cell r="B1139">
            <v>42151909</v>
          </cell>
          <cell r="C1139" t="str">
            <v>Pastas o kits de odontologia preventiva</v>
          </cell>
          <cell r="D1139">
            <v>535</v>
          </cell>
          <cell r="E1139">
            <v>3580</v>
          </cell>
          <cell r="F1139" t="str">
            <v>UNIDAD</v>
          </cell>
        </row>
        <row r="1140">
          <cell r="B1140">
            <v>42152012</v>
          </cell>
          <cell r="C1140" t="str">
            <v>Piezas o kits de aparatos para radiografias odontologicas o accesorios</v>
          </cell>
          <cell r="D1140">
            <v>535</v>
          </cell>
          <cell r="E1140">
            <v>1800000</v>
          </cell>
          <cell r="F1140" t="str">
            <v>UNIDAD</v>
          </cell>
        </row>
        <row r="1141">
          <cell r="B1141">
            <v>42152204</v>
          </cell>
          <cell r="C1141" t="str">
            <v>Maquinas de fundicion de laboratorio odontologico o sus piezas o accesorios</v>
          </cell>
          <cell r="D1141">
            <v>535</v>
          </cell>
          <cell r="E1141">
            <v>3500000</v>
          </cell>
          <cell r="F1141" t="str">
            <v>JUEGO</v>
          </cell>
        </row>
        <row r="1142">
          <cell r="B1142">
            <v>42152211</v>
          </cell>
          <cell r="C1142" t="str">
            <v>Tornos de laboratorio dental o accesorios</v>
          </cell>
          <cell r="D1142">
            <v>535</v>
          </cell>
          <cell r="E1142">
            <v>10000</v>
          </cell>
          <cell r="F1142" t="str">
            <v>Unidad (Nr</v>
          </cell>
        </row>
        <row r="1143">
          <cell r="B1143">
            <v>42152419</v>
          </cell>
          <cell r="C1143" t="str">
            <v>Materiales de pasta de cinc oxido eugenol para impresion dental</v>
          </cell>
          <cell r="D1143">
            <v>358</v>
          </cell>
          <cell r="E1143">
            <v>8000</v>
          </cell>
          <cell r="F1143" t="str">
            <v>FRASCO</v>
          </cell>
        </row>
        <row r="1144">
          <cell r="B1144">
            <v>42152424</v>
          </cell>
          <cell r="C1144" t="str">
            <v>Cementos dentales a base de agua</v>
          </cell>
          <cell r="D1144">
            <v>358</v>
          </cell>
          <cell r="E1144">
            <v>295000</v>
          </cell>
          <cell r="F1144" t="str">
            <v>UNIDAD</v>
          </cell>
        </row>
        <row r="1145">
          <cell r="B1145">
            <v>42152437</v>
          </cell>
          <cell r="C1145" t="str">
            <v>Dientes de porcelana</v>
          </cell>
          <cell r="D1145">
            <v>358</v>
          </cell>
          <cell r="E1145">
            <v>45000</v>
          </cell>
          <cell r="F1145" t="str">
            <v>UNIDAD</v>
          </cell>
        </row>
        <row r="1146">
          <cell r="B1146">
            <v>42152438</v>
          </cell>
          <cell r="C1146" t="str">
            <v>Materiales refractarios para moldes</v>
          </cell>
          <cell r="D1146">
            <v>358</v>
          </cell>
          <cell r="E1146">
            <v>40000</v>
          </cell>
          <cell r="F1146" t="str">
            <v>UNIDAD</v>
          </cell>
        </row>
        <row r="1147">
          <cell r="B1147">
            <v>42152441</v>
          </cell>
          <cell r="C1147" t="str">
            <v>Dientes de polimero sintetico</v>
          </cell>
          <cell r="D1147">
            <v>535</v>
          </cell>
          <cell r="E1147">
            <v>45000</v>
          </cell>
          <cell r="F1147" t="str">
            <v>UNIDAD</v>
          </cell>
        </row>
        <row r="1148">
          <cell r="B1148">
            <v>42152443</v>
          </cell>
          <cell r="C1148" t="str">
            <v>Cementos de oxido de zinc con y sin eugenol</v>
          </cell>
          <cell r="D1148">
            <v>358</v>
          </cell>
          <cell r="E1148">
            <v>5800</v>
          </cell>
          <cell r="F1148" t="str">
            <v>CAJA</v>
          </cell>
        </row>
        <row r="1149">
          <cell r="B1149">
            <v>42152449</v>
          </cell>
          <cell r="C1149" t="str">
            <v>Catalizadores de material de impresion dental</v>
          </cell>
          <cell r="D1149">
            <v>535</v>
          </cell>
          <cell r="E1149">
            <v>37000</v>
          </cell>
          <cell r="F1149" t="str">
            <v>UNIDAD</v>
          </cell>
        </row>
        <row r="1150">
          <cell r="B1150">
            <v>42152450</v>
          </cell>
          <cell r="C1150" t="str">
            <v>Compuestos limpiadores de instrumental odontologico</v>
          </cell>
          <cell r="D1150">
            <v>535</v>
          </cell>
          <cell r="E1150">
            <v>110000</v>
          </cell>
          <cell r="F1150" t="str">
            <v>UNIDAD</v>
          </cell>
        </row>
        <row r="1151">
          <cell r="B1151">
            <v>42152452</v>
          </cell>
          <cell r="C1151" t="str">
            <v>Kits de aislamiento de pastas odontologicas o accesorios</v>
          </cell>
          <cell r="D1151">
            <v>535</v>
          </cell>
          <cell r="E1151">
            <v>7080</v>
          </cell>
          <cell r="F1151" t="str">
            <v>UNIDAD</v>
          </cell>
        </row>
        <row r="1152">
          <cell r="B1152">
            <v>42152459</v>
          </cell>
          <cell r="C1152" t="str">
            <v>Kits de fundas dentales provisionales para endodoncia</v>
          </cell>
          <cell r="D1152">
            <v>535</v>
          </cell>
          <cell r="E1152">
            <v>1000000</v>
          </cell>
          <cell r="F1152" t="str">
            <v>UNIDAD</v>
          </cell>
        </row>
        <row r="1153">
          <cell r="B1153">
            <v>42152502</v>
          </cell>
          <cell r="C1153" t="str">
            <v>Baberos dentales</v>
          </cell>
          <cell r="D1153">
            <v>541</v>
          </cell>
          <cell r="E1153">
            <v>425</v>
          </cell>
          <cell r="F1153" t="str">
            <v>UNIDAD</v>
          </cell>
        </row>
        <row r="1154">
          <cell r="B1154">
            <v>42152608</v>
          </cell>
          <cell r="C1154" t="str">
            <v>Cartuchos de ligamento de ortodoncia</v>
          </cell>
          <cell r="D1154">
            <v>358</v>
          </cell>
          <cell r="E1154">
            <v>1000000</v>
          </cell>
          <cell r="F1154" t="str">
            <v>UNIDAD</v>
          </cell>
        </row>
        <row r="1155">
          <cell r="B1155">
            <v>42152713</v>
          </cell>
          <cell r="C1155" t="str">
            <v>Alicates ortodonticos</v>
          </cell>
          <cell r="D1155">
            <v>535</v>
          </cell>
          <cell r="E1155">
            <v>250000</v>
          </cell>
          <cell r="F1155" t="str">
            <v>UNIDAD</v>
          </cell>
        </row>
        <row r="1156">
          <cell r="B1156">
            <v>42161603</v>
          </cell>
          <cell r="C1156" t="str">
            <v>Aparato de demanda para oxigeno sanguineo de hemodialisis</v>
          </cell>
          <cell r="D1156">
            <v>535</v>
          </cell>
          <cell r="E1156">
            <v>40000000</v>
          </cell>
          <cell r="F1156" t="str">
            <v>JUEGO</v>
          </cell>
        </row>
        <row r="1157">
          <cell r="B1157">
            <v>42161633</v>
          </cell>
          <cell r="C1157" t="str">
            <v>Membranas de dialisado de aparatos de hemodialisis</v>
          </cell>
          <cell r="D1157">
            <v>535</v>
          </cell>
          <cell r="E1157">
            <v>850630</v>
          </cell>
          <cell r="F1157" t="str">
            <v>UNIDAD</v>
          </cell>
        </row>
        <row r="1158">
          <cell r="B1158">
            <v>42161634</v>
          </cell>
          <cell r="C1158" t="str">
            <v>Bandejas de tratamiento de hemodialisis o accesorios</v>
          </cell>
          <cell r="D1158">
            <v>535</v>
          </cell>
          <cell r="E1158">
            <v>250000000</v>
          </cell>
          <cell r="F1158" t="str">
            <v>PAQUETE</v>
          </cell>
        </row>
        <row r="1159">
          <cell r="B1159">
            <v>42171804</v>
          </cell>
          <cell r="C1159" t="str">
            <v>Equipos de cricotirotomia o tubos traqueal de servicios medicos de urgencia</v>
          </cell>
          <cell r="D1159">
            <v>535</v>
          </cell>
          <cell r="E1159">
            <v>450000</v>
          </cell>
          <cell r="F1159" t="str">
            <v>CAJA</v>
          </cell>
        </row>
        <row r="1160">
          <cell r="B1160">
            <v>42171903</v>
          </cell>
          <cell r="C1160" t="str">
            <v>Cajas de medicamentos de servicios medicos de urgencia</v>
          </cell>
          <cell r="D1160">
            <v>535</v>
          </cell>
          <cell r="E1160">
            <v>1180</v>
          </cell>
          <cell r="F1160" t="str">
            <v>UNIDAD</v>
          </cell>
        </row>
        <row r="1161">
          <cell r="B1161">
            <v>42171908</v>
          </cell>
          <cell r="C1161" t="str">
            <v>Cajas de salvavidas de servicios medicos de urgencia</v>
          </cell>
          <cell r="D1161">
            <v>535</v>
          </cell>
          <cell r="E1161">
            <v>595780</v>
          </cell>
          <cell r="F1161" t="str">
            <v>UNIDAD</v>
          </cell>
        </row>
        <row r="1162">
          <cell r="B1162">
            <v>42171917</v>
          </cell>
          <cell r="C1162" t="str">
            <v>Estuches o bolsas de primeros auxilios para los servicios medicos de urgencias o accesorios</v>
          </cell>
          <cell r="D1162">
            <v>535</v>
          </cell>
          <cell r="E1162">
            <v>240000</v>
          </cell>
          <cell r="F1162" t="str">
            <v>UNIDAD</v>
          </cell>
        </row>
        <row r="1163">
          <cell r="B1163">
            <v>42172001</v>
          </cell>
          <cell r="C1163" t="str">
            <v>Equipos de primer auxilio de servicios medicos de urgencia</v>
          </cell>
          <cell r="D1163">
            <v>535</v>
          </cell>
          <cell r="E1163">
            <v>900000</v>
          </cell>
          <cell r="F1163" t="str">
            <v>UNIDAD</v>
          </cell>
        </row>
        <row r="1164">
          <cell r="B1164">
            <v>42172015</v>
          </cell>
          <cell r="C1164" t="str">
            <v>Kits de tratamiento odontologico para los servicios medicos de urgencias</v>
          </cell>
          <cell r="D1164">
            <v>535</v>
          </cell>
          <cell r="E1164">
            <v>300000</v>
          </cell>
          <cell r="F1164" t="str">
            <v>UNIDAD</v>
          </cell>
        </row>
        <row r="1165">
          <cell r="B1165">
            <v>42181503</v>
          </cell>
          <cell r="C1165" t="str">
            <v>Lubricantes personales o gelatinas del examen</v>
          </cell>
          <cell r="D1165">
            <v>535</v>
          </cell>
          <cell r="E1165">
            <v>15500</v>
          </cell>
          <cell r="F1165" t="str">
            <v>FRASCO</v>
          </cell>
        </row>
        <row r="1166">
          <cell r="B1166">
            <v>42181505</v>
          </cell>
          <cell r="C1166" t="str">
            <v>Sets o accesorios de recogida de celulas para endometria</v>
          </cell>
          <cell r="D1166">
            <v>535</v>
          </cell>
          <cell r="E1166">
            <v>300000</v>
          </cell>
          <cell r="F1166" t="str">
            <v>UNIDAD</v>
          </cell>
        </row>
        <row r="1167">
          <cell r="B1167">
            <v>42181514</v>
          </cell>
          <cell r="C1167" t="str">
            <v>Fotometros de hemoglobina</v>
          </cell>
          <cell r="D1167">
            <v>535</v>
          </cell>
          <cell r="E1167">
            <v>45000</v>
          </cell>
          <cell r="F1167" t="str">
            <v>CAJA</v>
          </cell>
        </row>
        <row r="1168">
          <cell r="B1168">
            <v>42181601</v>
          </cell>
          <cell r="C1168" t="str">
            <v>Unidades de presion sanguinea aneroide</v>
          </cell>
          <cell r="D1168">
            <v>535</v>
          </cell>
          <cell r="E1168">
            <v>70950</v>
          </cell>
          <cell r="F1168" t="str">
            <v>UNIDAD</v>
          </cell>
        </row>
        <row r="1169">
          <cell r="B1169">
            <v>42181608</v>
          </cell>
          <cell r="C1169" t="str">
            <v>Accesorios de instrumental de medicion de la tension arterial</v>
          </cell>
          <cell r="D1169">
            <v>535</v>
          </cell>
          <cell r="E1169">
            <v>1437500</v>
          </cell>
          <cell r="F1169" t="str">
            <v>UNIDAD</v>
          </cell>
        </row>
        <row r="1170">
          <cell r="B1170">
            <v>42181610</v>
          </cell>
          <cell r="C1170" t="str">
            <v>Kits de manguitos para tomar la tension arterial</v>
          </cell>
          <cell r="D1170">
            <v>535</v>
          </cell>
          <cell r="E1170">
            <v>48787</v>
          </cell>
          <cell r="F1170" t="str">
            <v>UNIDAD</v>
          </cell>
        </row>
        <row r="1171">
          <cell r="B1171">
            <v>42181702</v>
          </cell>
          <cell r="C1171" t="str">
            <v>Adaptadores, cables o electrodos de electrocardiografia (ECG)</v>
          </cell>
          <cell r="D1171">
            <v>535</v>
          </cell>
          <cell r="E1171">
            <v>786500</v>
          </cell>
          <cell r="F1171" t="str">
            <v>CAJA</v>
          </cell>
        </row>
        <row r="1172">
          <cell r="B1172">
            <v>42181707</v>
          </cell>
          <cell r="C1172" t="str">
            <v>Electrodos neonatales de cinta o anillo de electrocardiografia (ECG)</v>
          </cell>
          <cell r="D1172">
            <v>535</v>
          </cell>
          <cell r="E1172">
            <v>900</v>
          </cell>
          <cell r="F1172" t="str">
            <v>UNIDAD</v>
          </cell>
        </row>
        <row r="1173">
          <cell r="B1173">
            <v>42181907</v>
          </cell>
          <cell r="C1173" t="str">
            <v>Aparatos de metabolismo basal</v>
          </cell>
          <cell r="D1173">
            <v>535</v>
          </cell>
          <cell r="E1173">
            <v>280000</v>
          </cell>
          <cell r="F1173" t="str">
            <v>FRASCO</v>
          </cell>
        </row>
        <row r="1174">
          <cell r="B1174">
            <v>42182005</v>
          </cell>
          <cell r="C1174" t="str">
            <v>Oftalmoscopios o otoscopios o juegos de scopios</v>
          </cell>
          <cell r="D1174">
            <v>535</v>
          </cell>
          <cell r="E1174">
            <v>1500000</v>
          </cell>
          <cell r="F1174" t="str">
            <v>UNIDAD</v>
          </cell>
        </row>
        <row r="1175">
          <cell r="B1175">
            <v>42182013</v>
          </cell>
          <cell r="C1175" t="str">
            <v>Especulo del examen vaginal</v>
          </cell>
          <cell r="D1175">
            <v>535</v>
          </cell>
          <cell r="E1175">
            <v>40000</v>
          </cell>
          <cell r="F1175" t="str">
            <v>UNIDAD</v>
          </cell>
        </row>
        <row r="1176">
          <cell r="B1176">
            <v>42182018</v>
          </cell>
          <cell r="C1176" t="str">
            <v>Broncoscopios o accesorios</v>
          </cell>
          <cell r="D1176">
            <v>535</v>
          </cell>
          <cell r="E1176">
            <v>1000000</v>
          </cell>
          <cell r="F1176" t="str">
            <v>UNIDAD</v>
          </cell>
        </row>
        <row r="1177">
          <cell r="B1177">
            <v>42182101</v>
          </cell>
          <cell r="C1177" t="str">
            <v>Estetoscopios electronicos o accesorios</v>
          </cell>
          <cell r="D1177">
            <v>535</v>
          </cell>
          <cell r="E1177">
            <v>180000</v>
          </cell>
          <cell r="F1177" t="str">
            <v>UNIDAD</v>
          </cell>
        </row>
        <row r="1178">
          <cell r="B1178">
            <v>42182206</v>
          </cell>
          <cell r="C1178" t="str">
            <v>Termometro medico de mercurio</v>
          </cell>
          <cell r="D1178">
            <v>535</v>
          </cell>
          <cell r="E1178">
            <v>35000</v>
          </cell>
          <cell r="F1178" t="str">
            <v>CAJA</v>
          </cell>
        </row>
        <row r="1179">
          <cell r="B1179">
            <v>42182314</v>
          </cell>
          <cell r="C1179" t="str">
            <v>Papel de registro de EEG</v>
          </cell>
          <cell r="D1179">
            <v>535</v>
          </cell>
          <cell r="E1179">
            <v>30000000</v>
          </cell>
          <cell r="F1179" t="str">
            <v>UNIDAD</v>
          </cell>
        </row>
        <row r="1180">
          <cell r="B1180">
            <v>42182401</v>
          </cell>
          <cell r="C1180" t="str">
            <v>Audimetros o accesorios</v>
          </cell>
          <cell r="D1180">
            <v>535</v>
          </cell>
          <cell r="E1180">
            <v>300000</v>
          </cell>
          <cell r="F1180" t="str">
            <v>UNIDAD</v>
          </cell>
        </row>
        <row r="1181">
          <cell r="B1181">
            <v>42182415</v>
          </cell>
          <cell r="C1181" t="str">
            <v>Tubos diagnosticos de Toynbee</v>
          </cell>
          <cell r="D1181">
            <v>535</v>
          </cell>
          <cell r="E1181">
            <v>27324</v>
          </cell>
          <cell r="F1181" t="str">
            <v>UNIDAD</v>
          </cell>
        </row>
        <row r="1182">
          <cell r="B1182">
            <v>42182604</v>
          </cell>
          <cell r="C1182" t="str">
            <v>Linternas de pluma de examen medico</v>
          </cell>
          <cell r="D1182">
            <v>535</v>
          </cell>
          <cell r="E1182">
            <v>46500</v>
          </cell>
          <cell r="F1182" t="str">
            <v>UNIDAD</v>
          </cell>
        </row>
        <row r="1183">
          <cell r="B1183">
            <v>42182702</v>
          </cell>
          <cell r="C1183" t="str">
            <v>Cintas metricas medicas</v>
          </cell>
          <cell r="D1183">
            <v>535</v>
          </cell>
          <cell r="E1183">
            <v>650000</v>
          </cell>
          <cell r="F1183" t="str">
            <v>Unidad (Nr</v>
          </cell>
        </row>
        <row r="1184">
          <cell r="B1184">
            <v>42182801</v>
          </cell>
          <cell r="C1184" t="str">
            <v>Basculas de peso de panales</v>
          </cell>
          <cell r="D1184">
            <v>535</v>
          </cell>
          <cell r="E1184">
            <v>12000000</v>
          </cell>
          <cell r="F1184" t="str">
            <v>UNIDAD</v>
          </cell>
        </row>
        <row r="1185">
          <cell r="B1185">
            <v>42182807</v>
          </cell>
          <cell r="C1185" t="str">
            <v>Basculas de plataforma de silla de ruedas</v>
          </cell>
          <cell r="D1185">
            <v>535</v>
          </cell>
          <cell r="E1185">
            <v>10000000</v>
          </cell>
          <cell r="F1185" t="str">
            <v>UNIDAD</v>
          </cell>
        </row>
        <row r="1186">
          <cell r="B1186">
            <v>42183031</v>
          </cell>
          <cell r="C1186" t="str">
            <v>Sets de placas seudoisocromaticas o accesorios</v>
          </cell>
          <cell r="D1186">
            <v>535</v>
          </cell>
          <cell r="E1186">
            <v>325000</v>
          </cell>
          <cell r="F1186" t="str">
            <v>UNIDAD</v>
          </cell>
        </row>
        <row r="1187">
          <cell r="B1187">
            <v>42191608</v>
          </cell>
          <cell r="C1187" t="str">
            <v>Monitores de salida o controles de enfermeria</v>
          </cell>
          <cell r="D1187">
            <v>535</v>
          </cell>
          <cell r="E1187">
            <v>11500000</v>
          </cell>
          <cell r="F1187" t="str">
            <v>UNIDAD</v>
          </cell>
        </row>
        <row r="1188">
          <cell r="B1188">
            <v>42191705</v>
          </cell>
          <cell r="C1188" t="str">
            <v>Alertas de gas medico</v>
          </cell>
          <cell r="D1188">
            <v>535</v>
          </cell>
          <cell r="E1188">
            <v>15000000</v>
          </cell>
          <cell r="F1188" t="str">
            <v>UNIDAD</v>
          </cell>
        </row>
        <row r="1189">
          <cell r="B1189">
            <v>42191802</v>
          </cell>
          <cell r="C1189" t="str">
            <v>Incubadoras clinicas o calentadores de bebe</v>
          </cell>
          <cell r="D1189">
            <v>535</v>
          </cell>
          <cell r="E1189">
            <v>25000000</v>
          </cell>
          <cell r="F1189" t="str">
            <v>UNIDAD</v>
          </cell>
        </row>
        <row r="1190">
          <cell r="B1190">
            <v>42191904</v>
          </cell>
          <cell r="C1190" t="str">
            <v>Armarios o cajas de seguridad para narcoticos</v>
          </cell>
          <cell r="D1190">
            <v>541</v>
          </cell>
          <cell r="E1190">
            <v>31000</v>
          </cell>
          <cell r="F1190" t="str">
            <v>UNIDAD</v>
          </cell>
        </row>
        <row r="1191">
          <cell r="B1191">
            <v>42191907</v>
          </cell>
          <cell r="C1191" t="str">
            <v>Armarios o baules de almacenamiento de instrumental medico</v>
          </cell>
          <cell r="D1191">
            <v>541</v>
          </cell>
          <cell r="E1191">
            <v>5000000</v>
          </cell>
          <cell r="F1191" t="str">
            <v>UNIDAD</v>
          </cell>
        </row>
        <row r="1192">
          <cell r="B1192">
            <v>42192001</v>
          </cell>
          <cell r="C1192" t="str">
            <v>Mesas de examen o de procedimiento clinico para uso general</v>
          </cell>
          <cell r="D1192">
            <v>541</v>
          </cell>
          <cell r="E1192">
            <v>45000000</v>
          </cell>
          <cell r="F1192" t="str">
            <v>UNIDAD</v>
          </cell>
        </row>
        <row r="1193">
          <cell r="B1193">
            <v>42192102</v>
          </cell>
          <cell r="C1193" t="str">
            <v>Sillones reclinables de hospital o accesorios</v>
          </cell>
          <cell r="D1193">
            <v>541</v>
          </cell>
          <cell r="E1193">
            <v>60000000</v>
          </cell>
          <cell r="F1193" t="str">
            <v>UNIDAD</v>
          </cell>
        </row>
        <row r="1194">
          <cell r="B1194">
            <v>42192107</v>
          </cell>
          <cell r="C1194" t="str">
            <v>Sillas de examen clinico o accesorios</v>
          </cell>
          <cell r="D1194">
            <v>535</v>
          </cell>
          <cell r="E1194">
            <v>4500000</v>
          </cell>
          <cell r="F1194" t="str">
            <v>UNIDAD</v>
          </cell>
        </row>
        <row r="1195">
          <cell r="B1195">
            <v>42192207</v>
          </cell>
          <cell r="C1195" t="str">
            <v>Camillas de paciente o accesorios de camilla</v>
          </cell>
          <cell r="D1195">
            <v>535</v>
          </cell>
          <cell r="E1195">
            <v>375000</v>
          </cell>
          <cell r="F1195" t="str">
            <v>UNIDAD</v>
          </cell>
        </row>
        <row r="1196">
          <cell r="B1196">
            <v>42192210</v>
          </cell>
          <cell r="C1196" t="str">
            <v>Sillas de ruedas</v>
          </cell>
          <cell r="D1196">
            <v>535</v>
          </cell>
          <cell r="E1196">
            <v>6500</v>
          </cell>
          <cell r="F1196" t="str">
            <v>UNIDAD</v>
          </cell>
        </row>
        <row r="1197">
          <cell r="B1197">
            <v>42192302</v>
          </cell>
          <cell r="C1197" t="str">
            <v>Elevadores hidraulicos clinicos o accesorios</v>
          </cell>
          <cell r="D1197">
            <v>535</v>
          </cell>
          <cell r="E1197">
            <v>100000000</v>
          </cell>
          <cell r="F1197" t="str">
            <v>UNIDAD</v>
          </cell>
        </row>
        <row r="1198">
          <cell r="B1198">
            <v>42192402</v>
          </cell>
          <cell r="C1198" t="str">
            <v>Carros especificos de equipo de control y de diagnostico</v>
          </cell>
          <cell r="D1198">
            <v>535</v>
          </cell>
          <cell r="E1198">
            <v>49511484</v>
          </cell>
          <cell r="F1198" t="str">
            <v>UNIDAD</v>
          </cell>
        </row>
        <row r="1199">
          <cell r="B1199">
            <v>42192502</v>
          </cell>
          <cell r="C1199" t="str">
            <v>Bolsas para equipo medico</v>
          </cell>
          <cell r="D1199">
            <v>357</v>
          </cell>
          <cell r="E1199">
            <v>401500</v>
          </cell>
          <cell r="F1199" t="str">
            <v>PAQUETE</v>
          </cell>
        </row>
        <row r="1200">
          <cell r="B1200">
            <v>42192603</v>
          </cell>
          <cell r="C1200" t="str">
            <v>Vasos o botellas de administracion de medicamentos o accesorios</v>
          </cell>
          <cell r="D1200">
            <v>358</v>
          </cell>
          <cell r="E1200">
            <v>15000</v>
          </cell>
          <cell r="F1200" t="str">
            <v>UNIDAD</v>
          </cell>
        </row>
        <row r="1201">
          <cell r="B1201">
            <v>42201607</v>
          </cell>
          <cell r="C1201" t="str">
            <v>Monitores de resonancia magnetica (MRI) medica</v>
          </cell>
          <cell r="D1201">
            <v>535</v>
          </cell>
          <cell r="E1201">
            <v>10000000</v>
          </cell>
          <cell r="F1201" t="str">
            <v>UNIDAD</v>
          </cell>
        </row>
        <row r="1202">
          <cell r="B1202">
            <v>42201712</v>
          </cell>
          <cell r="C1202" t="str">
            <v>Unidades de ecografia o eco pulso o doppler o ultrasonido medico para uso diagnostico general</v>
          </cell>
          <cell r="D1202">
            <v>535</v>
          </cell>
          <cell r="E1202">
            <v>8250000</v>
          </cell>
          <cell r="F1202" t="str">
            <v>UNIDAD</v>
          </cell>
        </row>
        <row r="1203">
          <cell r="B1203">
            <v>42201713</v>
          </cell>
          <cell r="C1203" t="str">
            <v>Componentes tridimensionales ecograficos medicos de ultrasonidos, efecto Doppler o eco</v>
          </cell>
          <cell r="D1203">
            <v>535</v>
          </cell>
          <cell r="E1203">
            <v>75000000</v>
          </cell>
          <cell r="F1203" t="str">
            <v>Unidad (Nr</v>
          </cell>
        </row>
        <row r="1204">
          <cell r="B1204">
            <v>42201805</v>
          </cell>
          <cell r="C1204" t="str">
            <v>Equipo medico de fluoroscopio de cine</v>
          </cell>
          <cell r="D1204">
            <v>535</v>
          </cell>
          <cell r="E1204">
            <v>3000000</v>
          </cell>
          <cell r="F1204" t="str">
            <v>UNIDAD</v>
          </cell>
        </row>
        <row r="1205">
          <cell r="B1205">
            <v>42201810</v>
          </cell>
          <cell r="C1205" t="str">
            <v>Pelicula o cartuchos radiograficos medicos para uso general</v>
          </cell>
          <cell r="D1205">
            <v>535</v>
          </cell>
          <cell r="E1205">
            <v>12500000</v>
          </cell>
          <cell r="F1205" t="str">
            <v>UNIDAD</v>
          </cell>
        </row>
        <row r="1206">
          <cell r="B1206">
            <v>42201823</v>
          </cell>
          <cell r="C1206" t="str">
            <v>Tubo y unidad transformadora de radiografia medica</v>
          </cell>
          <cell r="D1206">
            <v>535</v>
          </cell>
          <cell r="E1206">
            <v>25000</v>
          </cell>
          <cell r="F1206" t="str">
            <v>UNIDAD</v>
          </cell>
        </row>
        <row r="1207">
          <cell r="B1207">
            <v>42201841</v>
          </cell>
          <cell r="C1207" t="str">
            <v>Papeles radiograficos de diagnostico medico</v>
          </cell>
          <cell r="D1207">
            <v>359</v>
          </cell>
          <cell r="E1207">
            <v>500000</v>
          </cell>
          <cell r="F1207" t="str">
            <v>UNIDAD</v>
          </cell>
        </row>
        <row r="1208">
          <cell r="B1208">
            <v>42203201</v>
          </cell>
          <cell r="C1208" t="str">
            <v>Simuladores de planificacion de radioterapia de radiologia y fluoroscopia (RF)</v>
          </cell>
          <cell r="D1208">
            <v>535</v>
          </cell>
          <cell r="E1208">
            <v>4000000</v>
          </cell>
          <cell r="F1208" t="str">
            <v>UNIDAD</v>
          </cell>
        </row>
        <row r="1209">
          <cell r="B1209">
            <v>42203402</v>
          </cell>
          <cell r="C1209" t="str">
            <v>Cateteres o juegos vasculares intervencional o diagnosticos</v>
          </cell>
          <cell r="D1209">
            <v>535</v>
          </cell>
          <cell r="E1209">
            <v>18500</v>
          </cell>
          <cell r="F1209" t="str">
            <v>CAJA</v>
          </cell>
        </row>
        <row r="1210">
          <cell r="B1210">
            <v>42203601</v>
          </cell>
          <cell r="C1210" t="str">
            <v>Equipo para sistemas de red de imagenes digitales (DIN) de defensa</v>
          </cell>
          <cell r="D1210">
            <v>535</v>
          </cell>
          <cell r="E1210">
            <v>70000000</v>
          </cell>
          <cell r="F1210" t="str">
            <v>UNIDAD</v>
          </cell>
        </row>
        <row r="1211">
          <cell r="B1211">
            <v>42203704</v>
          </cell>
          <cell r="C1211" t="str">
            <v>Toners o reveladores medicos</v>
          </cell>
          <cell r="D1211">
            <v>358</v>
          </cell>
          <cell r="E1211">
            <v>6000</v>
          </cell>
          <cell r="F1211" t="str">
            <v>UNIDAD</v>
          </cell>
        </row>
        <row r="1212">
          <cell r="B1212">
            <v>42203707</v>
          </cell>
          <cell r="C1212" t="str">
            <v>Equipo o suministros de camara oscura para radiografia medica</v>
          </cell>
          <cell r="D1212">
            <v>359</v>
          </cell>
          <cell r="E1212">
            <v>290000</v>
          </cell>
          <cell r="F1212" t="str">
            <v>CAJA</v>
          </cell>
        </row>
        <row r="1213">
          <cell r="B1213">
            <v>42204002</v>
          </cell>
          <cell r="C1213" t="str">
            <v>Cortinas o mascaras o delantales medicos de resguardo radiologico</v>
          </cell>
          <cell r="D1213">
            <v>322</v>
          </cell>
          <cell r="E1213">
            <v>250000</v>
          </cell>
          <cell r="F1213" t="str">
            <v>UNIDAD</v>
          </cell>
        </row>
        <row r="1214">
          <cell r="B1214">
            <v>42211508</v>
          </cell>
          <cell r="C1214" t="str">
            <v>Dispositivos de movilidad multifuncional o accesorios</v>
          </cell>
          <cell r="D1214">
            <v>535</v>
          </cell>
          <cell r="E1214">
            <v>6674400</v>
          </cell>
          <cell r="F1214" t="str">
            <v>UNIDAD</v>
          </cell>
        </row>
        <row r="1215">
          <cell r="B1215">
            <v>42211708</v>
          </cell>
          <cell r="C1215" t="str">
            <v>Aparatos de telefono para personas con desafios fisicos</v>
          </cell>
          <cell r="D1215">
            <v>535</v>
          </cell>
          <cell r="E1215">
            <v>720000</v>
          </cell>
          <cell r="F1215" t="str">
            <v>UNIDAD</v>
          </cell>
        </row>
        <row r="1216">
          <cell r="B1216">
            <v>42211809</v>
          </cell>
          <cell r="C1216" t="str">
            <v>Abrazaderas de pantalon para personas con desafios fisicos</v>
          </cell>
          <cell r="D1216">
            <v>535</v>
          </cell>
          <cell r="E1216">
            <v>70000</v>
          </cell>
          <cell r="F1216" t="str">
            <v>UNIDAD</v>
          </cell>
        </row>
        <row r="1217">
          <cell r="B1217">
            <v>42221501</v>
          </cell>
          <cell r="C1217" t="str">
            <v>Cateteres de linea arterial</v>
          </cell>
          <cell r="D1217">
            <v>358</v>
          </cell>
          <cell r="E1217">
            <v>18500</v>
          </cell>
          <cell r="F1217" t="str">
            <v>CAJA</v>
          </cell>
        </row>
        <row r="1218">
          <cell r="B1218">
            <v>42221504</v>
          </cell>
          <cell r="C1218" t="str">
            <v>Cateteres intravenosos perifericos para uso general</v>
          </cell>
          <cell r="D1218">
            <v>358</v>
          </cell>
          <cell r="E1218">
            <v>188100</v>
          </cell>
          <cell r="F1218" t="str">
            <v>CAJA</v>
          </cell>
        </row>
        <row r="1219">
          <cell r="B1219">
            <v>42221505</v>
          </cell>
          <cell r="C1219" t="str">
            <v>Cateteres arteriales o intravenosos pediatricos o de microflujo o de vena del pericraneo</v>
          </cell>
          <cell r="D1219">
            <v>358</v>
          </cell>
          <cell r="E1219">
            <v>16400</v>
          </cell>
          <cell r="F1219" t="str">
            <v>CAJA</v>
          </cell>
        </row>
        <row r="1220">
          <cell r="B1220">
            <v>42221508</v>
          </cell>
          <cell r="C1220" t="str">
            <v>Kits dermatologicos para cateteres intravenosos o arteriales</v>
          </cell>
          <cell r="D1220">
            <v>535</v>
          </cell>
          <cell r="E1220">
            <v>198000</v>
          </cell>
          <cell r="F1220" t="str">
            <v>CAJA</v>
          </cell>
        </row>
        <row r="1221">
          <cell r="B1221">
            <v>42221509</v>
          </cell>
          <cell r="C1221" t="str">
            <v>Bandejas para cateteres intravenosos o arteriales</v>
          </cell>
          <cell r="D1221">
            <v>535</v>
          </cell>
          <cell r="E1221">
            <v>1925</v>
          </cell>
          <cell r="F1221" t="str">
            <v>UNIDAD</v>
          </cell>
        </row>
        <row r="1222">
          <cell r="B1222">
            <v>42221603</v>
          </cell>
          <cell r="C1222" t="str">
            <v>Tuberia de extension arterial o intravenosa</v>
          </cell>
          <cell r="D1222">
            <v>535</v>
          </cell>
          <cell r="E1222">
            <v>198000</v>
          </cell>
          <cell r="F1222" t="str">
            <v>CAJA</v>
          </cell>
        </row>
        <row r="1223">
          <cell r="B1223">
            <v>42221614</v>
          </cell>
          <cell r="C1223" t="str">
            <v>Tuberia intravenosa con equipo de administracion del cateter</v>
          </cell>
          <cell r="D1223">
            <v>535</v>
          </cell>
          <cell r="E1223">
            <v>300000</v>
          </cell>
          <cell r="F1223" t="str">
            <v>CAJA</v>
          </cell>
        </row>
        <row r="1224">
          <cell r="B1224">
            <v>42221701</v>
          </cell>
          <cell r="C1224" t="str">
            <v>Bolsas de puerto unico o recipientes de infusion intravenosa o arterial</v>
          </cell>
          <cell r="D1224">
            <v>357</v>
          </cell>
          <cell r="E1224">
            <v>21450</v>
          </cell>
          <cell r="F1224" t="str">
            <v>PAQUETE</v>
          </cell>
        </row>
        <row r="1225">
          <cell r="B1225">
            <v>42221704</v>
          </cell>
          <cell r="C1225" t="str">
            <v>Bolsas de infusion de presion intravenosas y arteriales</v>
          </cell>
          <cell r="D1225">
            <v>357</v>
          </cell>
          <cell r="E1225">
            <v>7920</v>
          </cell>
          <cell r="F1225" t="str">
            <v>UNIDAD</v>
          </cell>
        </row>
        <row r="1226">
          <cell r="B1226">
            <v>42221705</v>
          </cell>
          <cell r="C1226" t="str">
            <v>Conjuntos de viales de infusion de analgesicos</v>
          </cell>
          <cell r="D1226">
            <v>358</v>
          </cell>
          <cell r="E1226">
            <v>25300</v>
          </cell>
          <cell r="F1226" t="str">
            <v>UNIDAD</v>
          </cell>
        </row>
        <row r="1227">
          <cell r="B1227">
            <v>42221706</v>
          </cell>
          <cell r="C1227" t="str">
            <v>Bolsas de transferencia o canillas de contenedores de infusion intravenosa o arterial</v>
          </cell>
          <cell r="D1227">
            <v>357</v>
          </cell>
          <cell r="E1227">
            <v>78000</v>
          </cell>
          <cell r="F1227" t="str">
            <v>PAQUETE</v>
          </cell>
        </row>
        <row r="1228">
          <cell r="B1228">
            <v>42222301</v>
          </cell>
          <cell r="C1228" t="str">
            <v>Equipos de administracion de la transfusion de sangre</v>
          </cell>
          <cell r="D1228">
            <v>535</v>
          </cell>
          <cell r="E1228">
            <v>2200</v>
          </cell>
          <cell r="F1228" t="str">
            <v>UNIDAD</v>
          </cell>
        </row>
        <row r="1229">
          <cell r="B1229">
            <v>42231507</v>
          </cell>
          <cell r="C1229" t="str">
            <v>Cepillo de limpieza de tubo enteral</v>
          </cell>
          <cell r="D1229">
            <v>358</v>
          </cell>
          <cell r="E1229">
            <v>7700</v>
          </cell>
          <cell r="F1229" t="str">
            <v>UNIDAD</v>
          </cell>
        </row>
        <row r="1230">
          <cell r="B1230">
            <v>42231608</v>
          </cell>
          <cell r="C1230" t="str">
            <v>Sets de cateteres y agujas de yeyunostomia</v>
          </cell>
          <cell r="D1230">
            <v>535</v>
          </cell>
          <cell r="E1230">
            <v>3850</v>
          </cell>
          <cell r="F1230" t="str">
            <v>UNIDAD</v>
          </cell>
        </row>
        <row r="1231">
          <cell r="B1231">
            <v>42241504</v>
          </cell>
          <cell r="C1231" t="str">
            <v>Forros o tela de punto para la escayola o la tablilla</v>
          </cell>
          <cell r="D1231">
            <v>329</v>
          </cell>
          <cell r="E1231">
            <v>13750</v>
          </cell>
          <cell r="F1231" t="str">
            <v>UNIDAD</v>
          </cell>
        </row>
        <row r="1232">
          <cell r="B1232">
            <v>42241509</v>
          </cell>
          <cell r="C1232" t="str">
            <v>Componentes ortosas termoplasticas</v>
          </cell>
          <cell r="D1232">
            <v>358</v>
          </cell>
          <cell r="E1232">
            <v>45000</v>
          </cell>
          <cell r="F1232" t="str">
            <v>Unidad (Nr</v>
          </cell>
        </row>
        <row r="1233">
          <cell r="B1233">
            <v>42241705</v>
          </cell>
          <cell r="C1233" t="str">
            <v>Zapatillas y botas para escayola, ortosis de pierna o accesorios</v>
          </cell>
          <cell r="D1233">
            <v>535</v>
          </cell>
          <cell r="E1233">
            <v>59763</v>
          </cell>
          <cell r="F1233" t="str">
            <v>PAR</v>
          </cell>
        </row>
        <row r="1234">
          <cell r="B1234">
            <v>42242105</v>
          </cell>
          <cell r="C1234" t="str">
            <v>Carritos moviles de traccion</v>
          </cell>
          <cell r="D1234">
            <v>535</v>
          </cell>
          <cell r="E1234">
            <v>2500000</v>
          </cell>
          <cell r="F1234" t="str">
            <v>UNIDAD</v>
          </cell>
        </row>
        <row r="1235">
          <cell r="B1235">
            <v>42251804</v>
          </cell>
          <cell r="C1235" t="str">
            <v>Carritos de tirar o empujar para rehabilitacion o terapia</v>
          </cell>
          <cell r="D1235">
            <v>535</v>
          </cell>
          <cell r="E1235">
            <v>35000</v>
          </cell>
          <cell r="F1235" t="str">
            <v>UNIDAD</v>
          </cell>
        </row>
        <row r="1236">
          <cell r="B1236">
            <v>42261504</v>
          </cell>
          <cell r="C1236" t="str">
            <v>Tiradores de aguja y hilo para autopsia</v>
          </cell>
          <cell r="D1236">
            <v>358</v>
          </cell>
          <cell r="E1236">
            <v>6660</v>
          </cell>
          <cell r="F1236" t="str">
            <v>UNIDAD</v>
          </cell>
        </row>
        <row r="1237">
          <cell r="B1237">
            <v>42261507</v>
          </cell>
          <cell r="C1237" t="str">
            <v>Hilo de autopsia</v>
          </cell>
          <cell r="D1237">
            <v>358</v>
          </cell>
          <cell r="E1237">
            <v>60500</v>
          </cell>
          <cell r="F1237" t="str">
            <v>METRO</v>
          </cell>
        </row>
        <row r="1238">
          <cell r="B1238">
            <v>42261508</v>
          </cell>
          <cell r="C1238" t="str">
            <v>Agujas de autopsia</v>
          </cell>
          <cell r="D1238">
            <v>358</v>
          </cell>
          <cell r="E1238">
            <v>11000</v>
          </cell>
          <cell r="F1238" t="str">
            <v>UNIDAD</v>
          </cell>
        </row>
        <row r="1239">
          <cell r="B1239">
            <v>42261903</v>
          </cell>
          <cell r="C1239" t="str">
            <v>Equipo o suministros de deteccion de sangre de autopsia</v>
          </cell>
          <cell r="D1239">
            <v>535</v>
          </cell>
          <cell r="E1239">
            <v>19375</v>
          </cell>
          <cell r="F1239" t="str">
            <v>UNIDAD</v>
          </cell>
        </row>
        <row r="1240">
          <cell r="B1240">
            <v>42262003</v>
          </cell>
          <cell r="C1240" t="str">
            <v>Tratamientos quimicos o liquidos para embalsamar</v>
          </cell>
          <cell r="D1240">
            <v>358</v>
          </cell>
          <cell r="E1240">
            <v>5280</v>
          </cell>
          <cell r="F1240" t="str">
            <v>FRASCO</v>
          </cell>
        </row>
        <row r="1241">
          <cell r="B1241">
            <v>42262007</v>
          </cell>
          <cell r="C1241" t="str">
            <v>Agujas de inyeccion para embalsamamiento</v>
          </cell>
          <cell r="D1241">
            <v>358</v>
          </cell>
          <cell r="E1241">
            <v>19800</v>
          </cell>
          <cell r="F1241" t="str">
            <v>CAJA</v>
          </cell>
        </row>
        <row r="1242">
          <cell r="B1242">
            <v>42271602</v>
          </cell>
          <cell r="C1242" t="str">
            <v>Espirometros o sus accesorios o suministros</v>
          </cell>
          <cell r="D1242">
            <v>535</v>
          </cell>
          <cell r="E1242">
            <v>7800000</v>
          </cell>
          <cell r="F1242" t="str">
            <v>UNIDAD</v>
          </cell>
        </row>
        <row r="1243">
          <cell r="B1243">
            <v>42271715</v>
          </cell>
          <cell r="C1243" t="str">
            <v>Conectores o tubos de oxigeno medico</v>
          </cell>
          <cell r="D1243">
            <v>535</v>
          </cell>
          <cell r="E1243">
            <v>158976</v>
          </cell>
          <cell r="F1243" t="str">
            <v>CAJA</v>
          </cell>
        </row>
        <row r="1244">
          <cell r="B1244">
            <v>42271718</v>
          </cell>
          <cell r="C1244" t="str">
            <v>Accesorios para productos de administracion de oxigenoterapia o sus suministros</v>
          </cell>
          <cell r="D1244">
            <v>535</v>
          </cell>
          <cell r="E1244">
            <v>2500000</v>
          </cell>
          <cell r="F1244" t="str">
            <v>JUEGO</v>
          </cell>
        </row>
        <row r="1245">
          <cell r="B1245">
            <v>42271802</v>
          </cell>
          <cell r="C1245" t="str">
            <v>Nebulizadores o accesorios</v>
          </cell>
          <cell r="D1245">
            <v>535</v>
          </cell>
          <cell r="E1245">
            <v>340000</v>
          </cell>
          <cell r="F1245" t="str">
            <v>UNIDAD</v>
          </cell>
        </row>
        <row r="1246">
          <cell r="B1246">
            <v>42271907</v>
          </cell>
          <cell r="C1246" t="str">
            <v>Productos o accesorios de aspirador respiratorio</v>
          </cell>
          <cell r="D1246">
            <v>358</v>
          </cell>
          <cell r="E1246">
            <v>650000</v>
          </cell>
          <cell r="F1246" t="str">
            <v>UNIDAD</v>
          </cell>
        </row>
        <row r="1247">
          <cell r="B1247">
            <v>42272001</v>
          </cell>
          <cell r="C1247" t="str">
            <v>Laringoscopios o accesorios</v>
          </cell>
          <cell r="D1247">
            <v>535</v>
          </cell>
          <cell r="E1247">
            <v>450000</v>
          </cell>
          <cell r="F1247" t="str">
            <v>UNIDAD</v>
          </cell>
        </row>
        <row r="1248">
          <cell r="B1248">
            <v>42272008</v>
          </cell>
          <cell r="C1248" t="str">
            <v>Guias o calibres de intubacion</v>
          </cell>
          <cell r="D1248">
            <v>535</v>
          </cell>
          <cell r="E1248">
            <v>8000</v>
          </cell>
          <cell r="F1248" t="str">
            <v>UNIDAD</v>
          </cell>
        </row>
        <row r="1249">
          <cell r="B1249">
            <v>42272010</v>
          </cell>
          <cell r="C1249" t="str">
            <v>Bombas de succion</v>
          </cell>
          <cell r="D1249">
            <v>535</v>
          </cell>
          <cell r="E1249">
            <v>8972000</v>
          </cell>
          <cell r="F1249" t="str">
            <v>UNIDAD</v>
          </cell>
        </row>
        <row r="1250">
          <cell r="B1250">
            <v>42272201</v>
          </cell>
          <cell r="C1250" t="str">
            <v>Maquinas de respiracion intermitente por presion positiva (IPPB)</v>
          </cell>
          <cell r="D1250">
            <v>535</v>
          </cell>
          <cell r="E1250">
            <v>3000000</v>
          </cell>
          <cell r="F1250" t="str">
            <v>UNIDAD</v>
          </cell>
        </row>
        <row r="1251">
          <cell r="B1251">
            <v>42272217</v>
          </cell>
          <cell r="C1251" t="str">
            <v>Sifones del agua del ventilador</v>
          </cell>
          <cell r="D1251">
            <v>538</v>
          </cell>
          <cell r="E1251">
            <v>7139</v>
          </cell>
          <cell r="F1251" t="str">
            <v>UNIDAD</v>
          </cell>
        </row>
        <row r="1252">
          <cell r="B1252">
            <v>42272220</v>
          </cell>
          <cell r="C1252" t="str">
            <v>Accesorios del ventilador</v>
          </cell>
          <cell r="D1252">
            <v>346</v>
          </cell>
          <cell r="E1252">
            <v>118580</v>
          </cell>
          <cell r="F1252" t="str">
            <v>UNIDAD</v>
          </cell>
        </row>
        <row r="1253">
          <cell r="B1253">
            <v>42272304</v>
          </cell>
          <cell r="C1253" t="str">
            <v>Accesorios o componentes resucitadores</v>
          </cell>
          <cell r="D1253">
            <v>358</v>
          </cell>
          <cell r="E1253">
            <v>374400</v>
          </cell>
          <cell r="F1253" t="str">
            <v>UNIDAD</v>
          </cell>
        </row>
        <row r="1254">
          <cell r="B1254">
            <v>42272501</v>
          </cell>
          <cell r="C1254" t="str">
            <v>Aparatos de anestesia con gas</v>
          </cell>
          <cell r="D1254">
            <v>535</v>
          </cell>
          <cell r="E1254">
            <v>189000000</v>
          </cell>
          <cell r="F1254" t="str">
            <v>UNIDAD</v>
          </cell>
        </row>
        <row r="1255">
          <cell r="B1255">
            <v>42272504</v>
          </cell>
          <cell r="C1255" t="str">
            <v>Sets o kits de anestesia</v>
          </cell>
          <cell r="D1255">
            <v>535</v>
          </cell>
          <cell r="E1255">
            <v>140000</v>
          </cell>
          <cell r="F1255" t="str">
            <v>CAJA</v>
          </cell>
        </row>
        <row r="1256">
          <cell r="B1256">
            <v>42281508</v>
          </cell>
          <cell r="C1256" t="str">
            <v>Esterilizadores o autoclaves de vapor</v>
          </cell>
          <cell r="D1256">
            <v>535</v>
          </cell>
          <cell r="E1256">
            <v>1200000</v>
          </cell>
          <cell r="F1256" t="str">
            <v>JUEGO</v>
          </cell>
        </row>
        <row r="1257">
          <cell r="B1257">
            <v>42281510</v>
          </cell>
          <cell r="C1257" t="str">
            <v>Asideros o cuerdas o estantes o garpas de instrumentos de esterilizacion</v>
          </cell>
          <cell r="D1257">
            <v>535</v>
          </cell>
          <cell r="E1257">
            <v>20000</v>
          </cell>
          <cell r="F1257" t="str">
            <v>UNIDAD</v>
          </cell>
        </row>
        <row r="1258">
          <cell r="B1258">
            <v>42281511</v>
          </cell>
          <cell r="C1258" t="str">
            <v>Lamparas de esterilizacion</v>
          </cell>
          <cell r="D1258">
            <v>535</v>
          </cell>
          <cell r="E1258">
            <v>75000</v>
          </cell>
          <cell r="F1258" t="str">
            <v>UNIDAD</v>
          </cell>
        </row>
        <row r="1259">
          <cell r="B1259">
            <v>42281516</v>
          </cell>
          <cell r="C1259" t="str">
            <v>Filtros de esterilizacion</v>
          </cell>
          <cell r="D1259">
            <v>535</v>
          </cell>
          <cell r="E1259">
            <v>120000</v>
          </cell>
          <cell r="F1259" t="str">
            <v>CAJA</v>
          </cell>
        </row>
        <row r="1260">
          <cell r="B1260">
            <v>42281521</v>
          </cell>
          <cell r="C1260" t="str">
            <v>Sets de esterilizacion</v>
          </cell>
          <cell r="D1260">
            <v>535</v>
          </cell>
          <cell r="E1260">
            <v>11550000</v>
          </cell>
          <cell r="F1260" t="str">
            <v>UNIDAD</v>
          </cell>
        </row>
        <row r="1261">
          <cell r="B1261">
            <v>42281701</v>
          </cell>
          <cell r="C1261" t="str">
            <v>Limpiadores de camara para autoclaves o esterilizadores</v>
          </cell>
          <cell r="D1261">
            <v>535</v>
          </cell>
          <cell r="E1261">
            <v>8500000</v>
          </cell>
          <cell r="F1261" t="str">
            <v>Evento</v>
          </cell>
        </row>
        <row r="1262">
          <cell r="B1262">
            <v>42291601</v>
          </cell>
          <cell r="C1262" t="str">
            <v>Escalpelos quirurgicos de laser o cuchillos o mangos de cuchillos</v>
          </cell>
          <cell r="D1262">
            <v>535</v>
          </cell>
          <cell r="E1262">
            <v>560000</v>
          </cell>
          <cell r="F1262" t="str">
            <v>UNIDAD</v>
          </cell>
        </row>
        <row r="1263">
          <cell r="B1263">
            <v>42291604</v>
          </cell>
          <cell r="C1263" t="str">
            <v>Sierras de mano, seguetas o mangos de sierra quirurgicos para huesos</v>
          </cell>
          <cell r="D1263">
            <v>358</v>
          </cell>
          <cell r="E1263">
            <v>120000</v>
          </cell>
          <cell r="F1263" t="str">
            <v>CAJA</v>
          </cell>
        </row>
        <row r="1264">
          <cell r="B1264">
            <v>42291607</v>
          </cell>
          <cell r="C1264" t="str">
            <v>Gasas o curettes quirurgicos</v>
          </cell>
          <cell r="D1264">
            <v>358</v>
          </cell>
          <cell r="E1264">
            <v>64350</v>
          </cell>
          <cell r="F1264" t="str">
            <v>PAQUETE</v>
          </cell>
        </row>
        <row r="1265">
          <cell r="B1265">
            <v>42291613</v>
          </cell>
          <cell r="C1265" t="str">
            <v>Escalpelos, bisturies, cuchillas o trepanos quirurgicos, o accesorios</v>
          </cell>
          <cell r="D1265">
            <v>358</v>
          </cell>
          <cell r="E1265">
            <v>750</v>
          </cell>
          <cell r="F1265" t="str">
            <v>UNIDAD</v>
          </cell>
        </row>
        <row r="1266">
          <cell r="B1266">
            <v>42291614</v>
          </cell>
          <cell r="C1266" t="str">
            <v>Tijeras quirurgicas</v>
          </cell>
          <cell r="D1266">
            <v>358</v>
          </cell>
          <cell r="E1266">
            <v>116160</v>
          </cell>
          <cell r="F1266" t="str">
            <v>UNIDAD</v>
          </cell>
        </row>
        <row r="1267">
          <cell r="B1267">
            <v>42291802</v>
          </cell>
          <cell r="C1267" t="str">
            <v>Abrazaderas, pinzas o forceps quirurgicos, o accesorios</v>
          </cell>
          <cell r="D1267">
            <v>535</v>
          </cell>
          <cell r="E1267">
            <v>58080</v>
          </cell>
          <cell r="F1267" t="str">
            <v>UNIDAD</v>
          </cell>
        </row>
        <row r="1268">
          <cell r="B1268">
            <v>42291901</v>
          </cell>
          <cell r="C1268" t="str">
            <v>Portainstrumentos o posicionadores quirurgicos</v>
          </cell>
          <cell r="D1268">
            <v>535</v>
          </cell>
          <cell r="E1268">
            <v>90000</v>
          </cell>
          <cell r="F1268" t="str">
            <v>UNIDAD</v>
          </cell>
        </row>
        <row r="1269">
          <cell r="B1269">
            <v>42292102</v>
          </cell>
          <cell r="C1269" t="str">
            <v>Extractores quirurgicos</v>
          </cell>
          <cell r="D1269">
            <v>535</v>
          </cell>
          <cell r="E1269">
            <v>25000</v>
          </cell>
          <cell r="F1269" t="str">
            <v>UNIDAD</v>
          </cell>
        </row>
        <row r="1270">
          <cell r="B1270">
            <v>42292103</v>
          </cell>
          <cell r="C1270" t="str">
            <v>Llaves o mangos quirurgicos</v>
          </cell>
          <cell r="D1270">
            <v>535</v>
          </cell>
          <cell r="E1270">
            <v>12000</v>
          </cell>
          <cell r="F1270" t="str">
            <v>UNIDAD</v>
          </cell>
        </row>
        <row r="1271">
          <cell r="B1271">
            <v>42292403</v>
          </cell>
          <cell r="C1271" t="str">
            <v>Mango de trinquete quirurgico</v>
          </cell>
          <cell r="D1271">
            <v>535</v>
          </cell>
          <cell r="E1271">
            <v>92000</v>
          </cell>
          <cell r="F1271" t="str">
            <v>UNIDAD</v>
          </cell>
        </row>
        <row r="1272">
          <cell r="B1272">
            <v>42292902</v>
          </cell>
          <cell r="C1272" t="str">
            <v>Portaagujas de laser quirurgicas</v>
          </cell>
          <cell r="D1272">
            <v>535</v>
          </cell>
          <cell r="E1272">
            <v>30000</v>
          </cell>
          <cell r="F1272" t="str">
            <v>CAJA</v>
          </cell>
        </row>
        <row r="1273">
          <cell r="B1273">
            <v>42292904</v>
          </cell>
          <cell r="C1273" t="str">
            <v>Sutura quirurgica o agarradores de alambre o productos relacionados</v>
          </cell>
          <cell r="D1273">
            <v>358</v>
          </cell>
          <cell r="E1273">
            <v>4000</v>
          </cell>
          <cell r="F1273" t="str">
            <v>UNIDAD</v>
          </cell>
        </row>
        <row r="1274">
          <cell r="B1274">
            <v>42292908</v>
          </cell>
          <cell r="C1274" t="str">
            <v>Dispositivos de sutura quirurgica</v>
          </cell>
          <cell r="D1274">
            <v>535</v>
          </cell>
          <cell r="E1274">
            <v>6800</v>
          </cell>
          <cell r="F1274" t="str">
            <v>UNIDAD</v>
          </cell>
        </row>
        <row r="1275">
          <cell r="B1275">
            <v>42293104</v>
          </cell>
          <cell r="C1275" t="str">
            <v>Abrebocas quirurgicos o accesorios</v>
          </cell>
          <cell r="D1275">
            <v>535</v>
          </cell>
          <cell r="E1275">
            <v>21000</v>
          </cell>
          <cell r="F1275" t="str">
            <v>UNIDAD</v>
          </cell>
        </row>
        <row r="1276">
          <cell r="B1276">
            <v>42293139</v>
          </cell>
          <cell r="C1276" t="str">
            <v>Dispositivos de sujecion de retractores</v>
          </cell>
          <cell r="D1276">
            <v>535</v>
          </cell>
          <cell r="E1276">
            <v>3500</v>
          </cell>
          <cell r="F1276" t="str">
            <v>Unidad (Nr</v>
          </cell>
        </row>
        <row r="1277">
          <cell r="B1277">
            <v>42293505</v>
          </cell>
          <cell r="C1277" t="str">
            <v>Sondas de drenaje para la aspiracion quirurgica</v>
          </cell>
          <cell r="D1277">
            <v>535</v>
          </cell>
          <cell r="E1277">
            <v>115000</v>
          </cell>
          <cell r="F1277" t="str">
            <v>CAJA</v>
          </cell>
        </row>
        <row r="1278">
          <cell r="B1278">
            <v>42293901</v>
          </cell>
          <cell r="C1278" t="str">
            <v>Anillos quirurgicos de laparotomia</v>
          </cell>
          <cell r="D1278">
            <v>535</v>
          </cell>
          <cell r="E1278">
            <v>9000</v>
          </cell>
          <cell r="F1278" t="str">
            <v>UNIDAD</v>
          </cell>
        </row>
        <row r="1279">
          <cell r="B1279">
            <v>42294511</v>
          </cell>
          <cell r="C1279" t="str">
            <v>Bisturies, cuchillas o tijeras para cirugia oftalmologica, o accesorios</v>
          </cell>
          <cell r="D1279">
            <v>358</v>
          </cell>
          <cell r="E1279">
            <v>100000</v>
          </cell>
          <cell r="F1279" t="str">
            <v>CAJA</v>
          </cell>
        </row>
        <row r="1280">
          <cell r="B1280">
            <v>42294526</v>
          </cell>
          <cell r="C1280" t="str">
            <v>Dilatadores o sets de dilatacion del lacrimal</v>
          </cell>
          <cell r="D1280">
            <v>535</v>
          </cell>
          <cell r="E1280">
            <v>25000</v>
          </cell>
          <cell r="F1280" t="str">
            <v>UNIDAD</v>
          </cell>
        </row>
        <row r="1281">
          <cell r="B1281">
            <v>42294601</v>
          </cell>
          <cell r="C1281" t="str">
            <v>Bolsas de traslado o de sangre de autotransfusion</v>
          </cell>
          <cell r="D1281">
            <v>357</v>
          </cell>
          <cell r="E1281">
            <v>18900</v>
          </cell>
          <cell r="F1281" t="str">
            <v>UNIDAD</v>
          </cell>
        </row>
        <row r="1282">
          <cell r="B1282">
            <v>42294806</v>
          </cell>
          <cell r="C1282" t="str">
            <v>Quistoscopios</v>
          </cell>
          <cell r="D1282">
            <v>535</v>
          </cell>
          <cell r="E1282">
            <v>3000000</v>
          </cell>
          <cell r="F1282" t="str">
            <v>UNIDAD</v>
          </cell>
        </row>
        <row r="1283">
          <cell r="B1283">
            <v>42294926</v>
          </cell>
          <cell r="C1283" t="str">
            <v>Sobretubos endoscopicos</v>
          </cell>
          <cell r="D1283">
            <v>535</v>
          </cell>
          <cell r="E1283">
            <v>230000</v>
          </cell>
          <cell r="F1283" t="str">
            <v>Unidad (Nr</v>
          </cell>
        </row>
        <row r="1284">
          <cell r="B1284">
            <v>42294928</v>
          </cell>
          <cell r="C1284" t="str">
            <v>Sondas endoscopicas</v>
          </cell>
          <cell r="D1284">
            <v>535</v>
          </cell>
          <cell r="E1284">
            <v>495000</v>
          </cell>
          <cell r="F1284" t="str">
            <v>CAJA</v>
          </cell>
        </row>
        <row r="1285">
          <cell r="B1285">
            <v>42294935</v>
          </cell>
          <cell r="C1285" t="str">
            <v>Agujas de puncion, revestimientos, obturadores o canulas para endoscopia, o bandejas de procedimiento, kits o productos relacionados</v>
          </cell>
          <cell r="D1285">
            <v>535</v>
          </cell>
          <cell r="E1285">
            <v>4235</v>
          </cell>
          <cell r="F1285" t="str">
            <v>CAJA</v>
          </cell>
        </row>
        <row r="1286">
          <cell r="B1286">
            <v>42295101</v>
          </cell>
          <cell r="C1286" t="str">
            <v>Sosten para palangana paro uso quirurgico</v>
          </cell>
          <cell r="D1286">
            <v>535</v>
          </cell>
          <cell r="E1286">
            <v>28709</v>
          </cell>
          <cell r="F1286" t="str">
            <v>UNIDAD</v>
          </cell>
        </row>
        <row r="1287">
          <cell r="B1287">
            <v>42295104</v>
          </cell>
          <cell r="C1287" t="str">
            <v>Equipo electro quirurgico o electro cauterio o accesorios o productos relacionados</v>
          </cell>
          <cell r="D1287">
            <v>535</v>
          </cell>
          <cell r="E1287">
            <v>323600</v>
          </cell>
          <cell r="F1287" t="str">
            <v>UNIDAD</v>
          </cell>
        </row>
        <row r="1288">
          <cell r="B1288">
            <v>42295125</v>
          </cell>
          <cell r="C1288" t="str">
            <v>Mesas quirurgicas urologicas o accesorios</v>
          </cell>
          <cell r="D1288">
            <v>535</v>
          </cell>
          <cell r="E1288">
            <v>28700000</v>
          </cell>
          <cell r="F1288" t="str">
            <v>UNIDAD</v>
          </cell>
        </row>
        <row r="1289">
          <cell r="B1289">
            <v>42295405</v>
          </cell>
          <cell r="C1289" t="str">
            <v>Introductores, pernos guia, alambres guia o alambres deslizantes para operaciones no endoscopicas o a corazon abierto</v>
          </cell>
          <cell r="D1289">
            <v>535</v>
          </cell>
          <cell r="E1289">
            <v>5000</v>
          </cell>
          <cell r="F1289" t="str">
            <v>UNIDAD</v>
          </cell>
        </row>
        <row r="1290">
          <cell r="B1290">
            <v>42295406</v>
          </cell>
          <cell r="C1290" t="str">
            <v>Bastoncillos, esponjas o apositos quirurgicos para laparotomia o especialidades, o detectables por rayos X o de gasa</v>
          </cell>
          <cell r="D1290">
            <v>535</v>
          </cell>
          <cell r="E1290">
            <v>1950000</v>
          </cell>
          <cell r="F1290" t="str">
            <v>UNIDAD</v>
          </cell>
        </row>
        <row r="1291">
          <cell r="B1291">
            <v>42295420</v>
          </cell>
          <cell r="C1291" t="str">
            <v>Cateteres, kits de cateterizacion o bolsas de drenaje para cirugia o endoscopia</v>
          </cell>
          <cell r="D1291">
            <v>535</v>
          </cell>
          <cell r="E1291">
            <v>2500000</v>
          </cell>
          <cell r="F1291" t="str">
            <v>CAJA</v>
          </cell>
        </row>
        <row r="1292">
          <cell r="B1292">
            <v>42295428</v>
          </cell>
          <cell r="C1292" t="str">
            <v>Tubos de succion o irrigacion quirurgica, o accesorios</v>
          </cell>
          <cell r="D1292">
            <v>535</v>
          </cell>
          <cell r="E1292">
            <v>70400</v>
          </cell>
          <cell r="F1292" t="str">
            <v>CAJA</v>
          </cell>
        </row>
        <row r="1293">
          <cell r="B1293">
            <v>42295462</v>
          </cell>
          <cell r="C1293" t="str">
            <v>Cateteres urodinamicos o accesorios</v>
          </cell>
          <cell r="D1293">
            <v>535</v>
          </cell>
          <cell r="E1293">
            <v>5500000</v>
          </cell>
          <cell r="F1293" t="str">
            <v>UNIDAD</v>
          </cell>
        </row>
        <row r="1294">
          <cell r="B1294">
            <v>42295507</v>
          </cell>
          <cell r="C1294" t="str">
            <v>Implantes ortopedicos o alambres quirurgicos</v>
          </cell>
          <cell r="D1294">
            <v>535</v>
          </cell>
          <cell r="E1294">
            <v>500000</v>
          </cell>
          <cell r="F1294" t="str">
            <v>CAJA</v>
          </cell>
        </row>
        <row r="1295">
          <cell r="B1295">
            <v>42311503</v>
          </cell>
          <cell r="C1295" t="str">
            <v>Rodillos de vendas</v>
          </cell>
          <cell r="D1295">
            <v>535</v>
          </cell>
          <cell r="E1295">
            <v>27800</v>
          </cell>
          <cell r="F1295" t="str">
            <v>CAJA</v>
          </cell>
        </row>
        <row r="1296">
          <cell r="B1296">
            <v>42311505</v>
          </cell>
          <cell r="C1296" t="str">
            <v>Vendas o vendajes para uso general</v>
          </cell>
          <cell r="D1296">
            <v>358</v>
          </cell>
          <cell r="E1296">
            <v>350</v>
          </cell>
          <cell r="F1296" t="str">
            <v>UNIDAD</v>
          </cell>
        </row>
        <row r="1297">
          <cell r="B1297">
            <v>42311506</v>
          </cell>
          <cell r="C1297" t="str">
            <v>Vendas o apositos compresores</v>
          </cell>
          <cell r="D1297">
            <v>358</v>
          </cell>
          <cell r="E1297">
            <v>8900</v>
          </cell>
          <cell r="F1297" t="str">
            <v>UNIDAD</v>
          </cell>
        </row>
        <row r="1298">
          <cell r="B1298">
            <v>42311511</v>
          </cell>
          <cell r="C1298" t="str">
            <v>Vendas de gasa</v>
          </cell>
          <cell r="D1298">
            <v>358</v>
          </cell>
          <cell r="E1298">
            <v>30800</v>
          </cell>
          <cell r="F1298" t="str">
            <v>PAQUETE</v>
          </cell>
        </row>
        <row r="1299">
          <cell r="B1299">
            <v>42311514</v>
          </cell>
          <cell r="C1299" t="str">
            <v>Vendajes germicidas</v>
          </cell>
          <cell r="D1299">
            <v>358</v>
          </cell>
          <cell r="E1299">
            <v>12000</v>
          </cell>
          <cell r="F1299" t="str">
            <v>FRASCO</v>
          </cell>
        </row>
        <row r="1300">
          <cell r="B1300">
            <v>42311528</v>
          </cell>
          <cell r="C1300" t="str">
            <v>Sistemas de vendajes mojados</v>
          </cell>
          <cell r="D1300">
            <v>358</v>
          </cell>
          <cell r="E1300">
            <v>575700</v>
          </cell>
          <cell r="F1300" t="str">
            <v>CAJA</v>
          </cell>
        </row>
        <row r="1301">
          <cell r="B1301">
            <v>42311531</v>
          </cell>
          <cell r="C1301" t="str">
            <v>Coberturas para apositos</v>
          </cell>
          <cell r="D1301">
            <v>358</v>
          </cell>
          <cell r="E1301">
            <v>750000</v>
          </cell>
          <cell r="F1301" t="str">
            <v>Unidad (Nr</v>
          </cell>
        </row>
        <row r="1302">
          <cell r="B1302">
            <v>42311604</v>
          </cell>
          <cell r="C1302" t="str">
            <v>Hemostaticos de colageno o colageno microfibrilar</v>
          </cell>
          <cell r="D1302">
            <v>535</v>
          </cell>
          <cell r="E1302">
            <v>20000</v>
          </cell>
          <cell r="F1302" t="str">
            <v>FRASCO</v>
          </cell>
        </row>
        <row r="1303">
          <cell r="B1303">
            <v>42311702</v>
          </cell>
          <cell r="C1303" t="str">
            <v>Cintas umblicas para infantes</v>
          </cell>
          <cell r="D1303">
            <v>352</v>
          </cell>
          <cell r="E1303">
            <v>4500</v>
          </cell>
          <cell r="F1303" t="str">
            <v>UNIDAD</v>
          </cell>
        </row>
        <row r="1304">
          <cell r="B1304">
            <v>42311708</v>
          </cell>
          <cell r="C1304" t="str">
            <v>Cintas adhesivas medicas y quirurgicas para el uso general</v>
          </cell>
          <cell r="D1304">
            <v>352</v>
          </cell>
          <cell r="E1304">
            <v>5500</v>
          </cell>
          <cell r="F1304" t="str">
            <v>UNIDAD</v>
          </cell>
        </row>
        <row r="1305">
          <cell r="B1305">
            <v>42311902</v>
          </cell>
          <cell r="C1305" t="str">
            <v>Bolsas de drenaje o depositos para el drenaje medico de incision</v>
          </cell>
          <cell r="D1305">
            <v>357</v>
          </cell>
          <cell r="E1305">
            <v>127050</v>
          </cell>
          <cell r="F1305" t="str">
            <v>PAQUETE</v>
          </cell>
        </row>
        <row r="1306">
          <cell r="B1306">
            <v>42312115</v>
          </cell>
          <cell r="C1306" t="str">
            <v>Mangueras de irrigacion para ostomia</v>
          </cell>
          <cell r="D1306">
            <v>535</v>
          </cell>
          <cell r="E1306">
            <v>43718</v>
          </cell>
          <cell r="F1306" t="str">
            <v>UNIDAD</v>
          </cell>
        </row>
        <row r="1307">
          <cell r="B1307">
            <v>42312201</v>
          </cell>
          <cell r="C1307" t="str">
            <v>Sutura</v>
          </cell>
          <cell r="D1307">
            <v>352</v>
          </cell>
          <cell r="E1307">
            <v>10000</v>
          </cell>
          <cell r="F1307" t="str">
            <v>EVENTO</v>
          </cell>
        </row>
        <row r="1308">
          <cell r="B1308">
            <v>42312206</v>
          </cell>
          <cell r="C1308" t="str">
            <v>Agujas de sutura</v>
          </cell>
          <cell r="D1308">
            <v>358</v>
          </cell>
          <cell r="E1308">
            <v>62500</v>
          </cell>
          <cell r="F1308" t="str">
            <v>CAJA</v>
          </cell>
        </row>
        <row r="1309">
          <cell r="B1309">
            <v>42312305</v>
          </cell>
          <cell r="C1309" t="str">
            <v>Productos medicos enzimaticos de debridement</v>
          </cell>
          <cell r="D1309">
            <v>358</v>
          </cell>
          <cell r="E1309">
            <v>287496</v>
          </cell>
          <cell r="F1309" t="str">
            <v>LITRO</v>
          </cell>
        </row>
        <row r="1310">
          <cell r="B1310">
            <v>42312310</v>
          </cell>
          <cell r="C1310" t="str">
            <v>Frascos limpiadores</v>
          </cell>
          <cell r="D1310">
            <v>358</v>
          </cell>
          <cell r="E1310">
            <v>9800</v>
          </cell>
          <cell r="F1310" t="str">
            <v>UNIDAD</v>
          </cell>
        </row>
        <row r="1311">
          <cell r="B1311">
            <v>42312311</v>
          </cell>
          <cell r="C1311" t="str">
            <v>Kits desinfectantes</v>
          </cell>
          <cell r="D1311">
            <v>358</v>
          </cell>
          <cell r="E1311">
            <v>28000</v>
          </cell>
          <cell r="F1311" t="str">
            <v>FRASCO</v>
          </cell>
        </row>
        <row r="1312">
          <cell r="B1312">
            <v>42312313</v>
          </cell>
          <cell r="C1312" t="str">
            <v>Soluciones para la limpieza de heridas</v>
          </cell>
          <cell r="D1312">
            <v>358</v>
          </cell>
          <cell r="E1312">
            <v>80000</v>
          </cell>
          <cell r="F1312" t="str">
            <v>Litro</v>
          </cell>
        </row>
        <row r="1313">
          <cell r="B1313">
            <v>43191504</v>
          </cell>
          <cell r="C1313" t="str">
            <v>Telefonos fijos</v>
          </cell>
          <cell r="D1313">
            <v>536</v>
          </cell>
          <cell r="E1313">
            <v>200000</v>
          </cell>
          <cell r="F1313" t="str">
            <v>Unidad (Nr</v>
          </cell>
        </row>
        <row r="1314">
          <cell r="B1314">
            <v>43191507</v>
          </cell>
          <cell r="C1314" t="str">
            <v>Telefonos para usos especiales</v>
          </cell>
          <cell r="D1314">
            <v>536</v>
          </cell>
          <cell r="E1314">
            <v>2100000</v>
          </cell>
          <cell r="F1314" t="str">
            <v>Unidad (Nr</v>
          </cell>
        </row>
        <row r="1315">
          <cell r="B1315">
            <v>43191508</v>
          </cell>
          <cell r="C1315" t="str">
            <v>Telefonos digitales</v>
          </cell>
          <cell r="D1315">
            <v>536</v>
          </cell>
          <cell r="E1315">
            <v>3000000</v>
          </cell>
          <cell r="F1315" t="str">
            <v>UNIDAD</v>
          </cell>
        </row>
        <row r="1316">
          <cell r="B1316">
            <v>43191509</v>
          </cell>
          <cell r="C1316" t="str">
            <v>Telefonos analogicos</v>
          </cell>
          <cell r="D1316">
            <v>536</v>
          </cell>
          <cell r="E1316">
            <v>450000</v>
          </cell>
          <cell r="F1316" t="str">
            <v>UNIDAD</v>
          </cell>
        </row>
        <row r="1317">
          <cell r="B1317">
            <v>43191602</v>
          </cell>
          <cell r="C1317" t="str">
            <v>Marcadores telefonicos</v>
          </cell>
          <cell r="D1317">
            <v>536</v>
          </cell>
          <cell r="E1317">
            <v>3600000</v>
          </cell>
          <cell r="F1317" t="str">
            <v>UNIDAD</v>
          </cell>
        </row>
        <row r="1318">
          <cell r="B1318">
            <v>43191603</v>
          </cell>
          <cell r="C1318" t="str">
            <v>Cordones prolongadores de telefono</v>
          </cell>
          <cell r="D1318">
            <v>536</v>
          </cell>
          <cell r="E1318">
            <v>5000</v>
          </cell>
          <cell r="F1318" t="str">
            <v>METRO</v>
          </cell>
        </row>
        <row r="1319">
          <cell r="B1319">
            <v>43191605</v>
          </cell>
          <cell r="C1319" t="str">
            <v>Cordones de microtelefono</v>
          </cell>
          <cell r="D1319">
            <v>536</v>
          </cell>
          <cell r="E1319">
            <v>2500</v>
          </cell>
          <cell r="F1319" t="str">
            <v>METRO</v>
          </cell>
        </row>
        <row r="1320">
          <cell r="B1320">
            <v>43191609</v>
          </cell>
          <cell r="C1320" t="str">
            <v>Auriculares telefonicos</v>
          </cell>
          <cell r="D1320">
            <v>536</v>
          </cell>
          <cell r="E1320">
            <v>800000</v>
          </cell>
          <cell r="F1320" t="str">
            <v>UNIDAD</v>
          </cell>
        </row>
        <row r="1321">
          <cell r="B1321">
            <v>43191614</v>
          </cell>
          <cell r="C1321" t="str">
            <v>Convertidores de voz telefonicos</v>
          </cell>
          <cell r="D1321">
            <v>536</v>
          </cell>
          <cell r="E1321">
            <v>50000000</v>
          </cell>
          <cell r="F1321" t="str">
            <v>UNIDAD</v>
          </cell>
        </row>
        <row r="1322">
          <cell r="B1322">
            <v>43201401</v>
          </cell>
          <cell r="C1322" t="str">
            <v>Tarjetas aceleradoras de video o graficos</v>
          </cell>
          <cell r="D1322">
            <v>536</v>
          </cell>
          <cell r="E1322">
            <v>185250</v>
          </cell>
          <cell r="F1322" t="str">
            <v>UNIDAD</v>
          </cell>
        </row>
        <row r="1323">
          <cell r="B1323">
            <v>43201404</v>
          </cell>
          <cell r="C1323" t="str">
            <v>Tarjetas de interfaz de red</v>
          </cell>
          <cell r="D1323">
            <v>536</v>
          </cell>
          <cell r="E1323">
            <v>120320</v>
          </cell>
          <cell r="F1323" t="str">
            <v>UNIDAD</v>
          </cell>
        </row>
        <row r="1324">
          <cell r="B1324">
            <v>43201405</v>
          </cell>
          <cell r="C1324" t="str">
            <v>Tarjetas de recepcion de redes opticas</v>
          </cell>
          <cell r="D1324">
            <v>536</v>
          </cell>
          <cell r="E1324">
            <v>120000</v>
          </cell>
          <cell r="F1324" t="str">
            <v>UNIDAD</v>
          </cell>
        </row>
        <row r="1325">
          <cell r="B1325">
            <v>43201501</v>
          </cell>
          <cell r="C1325" t="str">
            <v>Tarjetas de interfaz de telecomunicaciones de modo de transferencia asincrono (ATM)</v>
          </cell>
          <cell r="D1325">
            <v>536</v>
          </cell>
          <cell r="E1325">
            <v>2469600</v>
          </cell>
          <cell r="F1325" t="str">
            <v>CAJA</v>
          </cell>
        </row>
        <row r="1326">
          <cell r="B1326">
            <v>43201502</v>
          </cell>
          <cell r="C1326" t="str">
            <v>Tarjetas aceleradoras de sonido</v>
          </cell>
          <cell r="D1326">
            <v>536</v>
          </cell>
          <cell r="E1326">
            <v>45000</v>
          </cell>
          <cell r="F1326" t="str">
            <v>UNIDAD</v>
          </cell>
        </row>
        <row r="1327">
          <cell r="B1327">
            <v>43201503</v>
          </cell>
          <cell r="C1327" t="str">
            <v>Procesadores de unidad central de procesamiento (CPU)</v>
          </cell>
          <cell r="D1327">
            <v>536</v>
          </cell>
          <cell r="E1327">
            <v>1358000</v>
          </cell>
          <cell r="F1327" t="str">
            <v>UNIDAD</v>
          </cell>
        </row>
        <row r="1328">
          <cell r="B1328">
            <v>43201531</v>
          </cell>
          <cell r="C1328" t="str">
            <v>Tarjetas de entrada de video</v>
          </cell>
          <cell r="D1328">
            <v>536</v>
          </cell>
          <cell r="E1328">
            <v>360000</v>
          </cell>
          <cell r="F1328" t="str">
            <v>UNIDAD</v>
          </cell>
        </row>
        <row r="1329">
          <cell r="B1329">
            <v>43201537</v>
          </cell>
          <cell r="C1329" t="str">
            <v>Servidores de impresora</v>
          </cell>
          <cell r="D1329">
            <v>536</v>
          </cell>
          <cell r="E1329">
            <v>4394500</v>
          </cell>
          <cell r="F1329" t="str">
            <v>UNIDAD</v>
          </cell>
        </row>
        <row r="1330">
          <cell r="B1330">
            <v>43201538</v>
          </cell>
          <cell r="C1330" t="str">
            <v>Ventiladores de unidad central de procesamiento (CPU)</v>
          </cell>
          <cell r="D1330">
            <v>536</v>
          </cell>
          <cell r="E1330">
            <v>130000</v>
          </cell>
          <cell r="F1330" t="str">
            <v>UNIDAD</v>
          </cell>
        </row>
        <row r="1331">
          <cell r="B1331">
            <v>43201545</v>
          </cell>
          <cell r="C1331" t="str">
            <v>Tarjetas de fax</v>
          </cell>
          <cell r="D1331">
            <v>536</v>
          </cell>
          <cell r="E1331">
            <v>4000000</v>
          </cell>
          <cell r="F1331" t="str">
            <v>UNIDAD</v>
          </cell>
        </row>
        <row r="1332">
          <cell r="B1332">
            <v>43201546</v>
          </cell>
          <cell r="C1332" t="str">
            <v>Tarjetas de audioconferencia</v>
          </cell>
          <cell r="D1332">
            <v>536</v>
          </cell>
          <cell r="E1332">
            <v>360000</v>
          </cell>
          <cell r="F1332" t="str">
            <v>Unidad (Nr</v>
          </cell>
        </row>
        <row r="1333">
          <cell r="B1333">
            <v>43201552</v>
          </cell>
          <cell r="C1333" t="str">
            <v>Adaptadores de telefonia o hardware</v>
          </cell>
          <cell r="D1333">
            <v>536</v>
          </cell>
          <cell r="E1333">
            <v>1490</v>
          </cell>
          <cell r="F1333" t="str">
            <v>UNIDAD</v>
          </cell>
        </row>
        <row r="1334">
          <cell r="B1334">
            <v>43201553</v>
          </cell>
          <cell r="C1334" t="str">
            <v>Transceptores y convertidores de soporte</v>
          </cell>
          <cell r="D1334">
            <v>536</v>
          </cell>
          <cell r="E1334">
            <v>10000000</v>
          </cell>
          <cell r="F1334" t="str">
            <v>UNIDAD</v>
          </cell>
        </row>
        <row r="1335">
          <cell r="B1335">
            <v>43201610</v>
          </cell>
          <cell r="C1335" t="str">
            <v>Tarjeta madre posterior o paneles o conjuntos</v>
          </cell>
          <cell r="D1335">
            <v>536</v>
          </cell>
          <cell r="E1335">
            <v>442000</v>
          </cell>
          <cell r="F1335" t="str">
            <v>UNIDAD</v>
          </cell>
        </row>
        <row r="1336">
          <cell r="B1336">
            <v>43201801</v>
          </cell>
          <cell r="C1336" t="str">
            <v>Unidades de discos flexibles</v>
          </cell>
          <cell r="D1336">
            <v>543</v>
          </cell>
          <cell r="E1336">
            <v>71417</v>
          </cell>
          <cell r="F1336" t="str">
            <v>Unidad (Nr</v>
          </cell>
        </row>
        <row r="1337">
          <cell r="B1337">
            <v>43201806</v>
          </cell>
          <cell r="C1337" t="str">
            <v>Bloques de cintas</v>
          </cell>
          <cell r="D1337">
            <v>543</v>
          </cell>
          <cell r="E1337">
            <v>20000</v>
          </cell>
          <cell r="F1337" t="str">
            <v>UNIDAD</v>
          </cell>
        </row>
        <row r="1338">
          <cell r="B1338">
            <v>43201807</v>
          </cell>
          <cell r="C1338" t="str">
            <v>Unidades de cinta magnetica</v>
          </cell>
          <cell r="D1338">
            <v>342</v>
          </cell>
          <cell r="E1338">
            <v>41184</v>
          </cell>
          <cell r="F1338" t="str">
            <v>UNIDAD</v>
          </cell>
        </row>
        <row r="1339">
          <cell r="B1339">
            <v>43201808</v>
          </cell>
          <cell r="C1339" t="str">
            <v>CD de solo lectura</v>
          </cell>
          <cell r="D1339">
            <v>342</v>
          </cell>
          <cell r="E1339">
            <v>172500</v>
          </cell>
          <cell r="F1339" t="str">
            <v>UNIDAD</v>
          </cell>
        </row>
        <row r="1340">
          <cell r="B1340">
            <v>43201810</v>
          </cell>
          <cell r="C1340" t="str">
            <v>DVD de solo lectura</v>
          </cell>
          <cell r="D1340">
            <v>543</v>
          </cell>
          <cell r="E1340">
            <v>500000</v>
          </cell>
          <cell r="F1340" t="str">
            <v>UNIDAD</v>
          </cell>
        </row>
        <row r="1341">
          <cell r="B1341">
            <v>43201811</v>
          </cell>
          <cell r="C1341" t="str">
            <v>DVD de lectura y escritura</v>
          </cell>
          <cell r="D1341">
            <v>543</v>
          </cell>
          <cell r="E1341">
            <v>10500000</v>
          </cell>
          <cell r="F1341" t="str">
            <v>UNIDAD</v>
          </cell>
        </row>
        <row r="1342">
          <cell r="B1342">
            <v>43201815</v>
          </cell>
          <cell r="C1342" t="str">
            <v>Unidades de escritura y lectura de arquitectura microcanal de interconexion de componentes perifericos</v>
          </cell>
          <cell r="D1342">
            <v>536</v>
          </cell>
          <cell r="E1342">
            <v>484225829</v>
          </cell>
          <cell r="F1342" t="str">
            <v>Evento</v>
          </cell>
        </row>
        <row r="1343">
          <cell r="B1343">
            <v>43202001</v>
          </cell>
          <cell r="C1343" t="str">
            <v>Discos compactos (CD)</v>
          </cell>
          <cell r="D1343">
            <v>342</v>
          </cell>
          <cell r="E1343">
            <v>83655</v>
          </cell>
          <cell r="F1343" t="str">
            <v>CAJA</v>
          </cell>
        </row>
        <row r="1344">
          <cell r="B1344">
            <v>43202002</v>
          </cell>
          <cell r="C1344" t="str">
            <v>Cintas virgenes</v>
          </cell>
          <cell r="D1344">
            <v>342</v>
          </cell>
          <cell r="E1344">
            <v>20000</v>
          </cell>
          <cell r="F1344" t="str">
            <v>UNIDAD</v>
          </cell>
        </row>
        <row r="1345">
          <cell r="B1345">
            <v>43202201</v>
          </cell>
          <cell r="C1345" t="str">
            <v>Partes de la pieza de telefono</v>
          </cell>
          <cell r="D1345">
            <v>536</v>
          </cell>
          <cell r="E1345">
            <v>225000</v>
          </cell>
          <cell r="F1345" t="str">
            <v>UNIDAD</v>
          </cell>
        </row>
        <row r="1346">
          <cell r="B1346">
            <v>43202208</v>
          </cell>
          <cell r="C1346" t="str">
            <v>Conjuntos de cableado</v>
          </cell>
          <cell r="D1346">
            <v>536</v>
          </cell>
          <cell r="E1346">
            <v>1200</v>
          </cell>
          <cell r="F1346" t="str">
            <v>UNIDAD</v>
          </cell>
        </row>
        <row r="1347">
          <cell r="B1347">
            <v>43211501</v>
          </cell>
          <cell r="C1347" t="str">
            <v>Servidores</v>
          </cell>
          <cell r="D1347">
            <v>543</v>
          </cell>
          <cell r="E1347">
            <v>1200000</v>
          </cell>
          <cell r="F1347" t="str">
            <v>EVENTO</v>
          </cell>
        </row>
        <row r="1348">
          <cell r="B1348">
            <v>43211505</v>
          </cell>
          <cell r="C1348" t="str">
            <v>Terminal de punto de venta (POS)</v>
          </cell>
          <cell r="D1348">
            <v>543</v>
          </cell>
          <cell r="E1348">
            <v>1738125</v>
          </cell>
          <cell r="F1348" t="str">
            <v>UNIDAD</v>
          </cell>
        </row>
        <row r="1349">
          <cell r="B1349">
            <v>43211507</v>
          </cell>
          <cell r="C1349" t="str">
            <v>Computadoras de sobremesa</v>
          </cell>
          <cell r="D1349">
            <v>543</v>
          </cell>
          <cell r="E1349">
            <v>9157400</v>
          </cell>
          <cell r="F1349" t="str">
            <v>Unidad (Nr</v>
          </cell>
        </row>
        <row r="1350">
          <cell r="B1350">
            <v>43211508</v>
          </cell>
          <cell r="C1350" t="str">
            <v>Computadoras personales (PC)</v>
          </cell>
          <cell r="D1350">
            <v>543</v>
          </cell>
          <cell r="E1350">
            <v>6343100</v>
          </cell>
          <cell r="F1350" t="str">
            <v>UNIDAD</v>
          </cell>
        </row>
        <row r="1351">
          <cell r="B1351">
            <v>43211509</v>
          </cell>
          <cell r="C1351" t="str">
            <v>Computadoras portatiles tipo tableta</v>
          </cell>
          <cell r="D1351">
            <v>543</v>
          </cell>
          <cell r="E1351">
            <v>10040000</v>
          </cell>
          <cell r="F1351" t="str">
            <v>UNIDAD</v>
          </cell>
        </row>
        <row r="1352">
          <cell r="B1352">
            <v>43211512</v>
          </cell>
          <cell r="C1352" t="str">
            <v>Computadoras centrales</v>
          </cell>
          <cell r="D1352">
            <v>543</v>
          </cell>
          <cell r="E1352">
            <v>4000000</v>
          </cell>
          <cell r="F1352" t="str">
            <v>UNIDAD</v>
          </cell>
        </row>
        <row r="1353">
          <cell r="B1353">
            <v>43211601</v>
          </cell>
          <cell r="C1353" t="str">
            <v>Cajas de conmutacion de computadores o Gabinete</v>
          </cell>
          <cell r="D1353">
            <v>543</v>
          </cell>
          <cell r="E1353">
            <v>191008</v>
          </cell>
          <cell r="F1353" t="str">
            <v>UNIDAD</v>
          </cell>
        </row>
        <row r="1354">
          <cell r="B1354">
            <v>43211606</v>
          </cell>
          <cell r="C1354" t="str">
            <v>Equipos multimedia</v>
          </cell>
          <cell r="D1354">
            <v>543</v>
          </cell>
          <cell r="E1354">
            <v>150000</v>
          </cell>
          <cell r="F1354" t="str">
            <v>UNIDAD</v>
          </cell>
        </row>
        <row r="1355">
          <cell r="B1355">
            <v>43211608</v>
          </cell>
          <cell r="C1355" t="str">
            <v>Equipo codificador-decodificador</v>
          </cell>
          <cell r="D1355">
            <v>543</v>
          </cell>
          <cell r="E1355">
            <v>2000000</v>
          </cell>
          <cell r="F1355" t="str">
            <v>UNIDAD</v>
          </cell>
        </row>
        <row r="1356">
          <cell r="B1356">
            <v>43211701</v>
          </cell>
          <cell r="C1356" t="str">
            <v>Equipo de lector de codigo de barras</v>
          </cell>
          <cell r="D1356">
            <v>543</v>
          </cell>
          <cell r="E1356">
            <v>1869231</v>
          </cell>
          <cell r="F1356" t="str">
            <v>UNIDAD</v>
          </cell>
        </row>
        <row r="1357">
          <cell r="B1357">
            <v>43211706</v>
          </cell>
          <cell r="C1357" t="str">
            <v>Teclados</v>
          </cell>
          <cell r="D1357">
            <v>543</v>
          </cell>
          <cell r="E1357">
            <v>16500</v>
          </cell>
          <cell r="F1357" t="str">
            <v>UNIDAD</v>
          </cell>
        </row>
        <row r="1358">
          <cell r="B1358">
            <v>43211708</v>
          </cell>
          <cell r="C1358" t="str">
            <v>Trackballs y ratones de computador</v>
          </cell>
          <cell r="D1358">
            <v>543</v>
          </cell>
          <cell r="E1358">
            <v>30000</v>
          </cell>
          <cell r="F1358" t="str">
            <v>UNIDAD</v>
          </cell>
        </row>
        <row r="1359">
          <cell r="B1359">
            <v>43211711</v>
          </cell>
          <cell r="C1359" t="str">
            <v>Escaneres</v>
          </cell>
          <cell r="D1359">
            <v>543</v>
          </cell>
          <cell r="E1359">
            <v>1500000</v>
          </cell>
          <cell r="F1359" t="str">
            <v>UNIDAD</v>
          </cell>
        </row>
        <row r="1360">
          <cell r="B1360">
            <v>43211715</v>
          </cell>
          <cell r="C1360" t="str">
            <v>Terminales portatiles de entrada de datos</v>
          </cell>
          <cell r="D1360">
            <v>543</v>
          </cell>
          <cell r="E1360">
            <v>6600000</v>
          </cell>
          <cell r="F1360" t="str">
            <v>UNIDAD</v>
          </cell>
        </row>
        <row r="1361">
          <cell r="B1361">
            <v>43211717</v>
          </cell>
          <cell r="C1361" t="str">
            <v>Sistemas de reconocimiento optico de caracteres</v>
          </cell>
          <cell r="D1361">
            <v>543</v>
          </cell>
          <cell r="E1361">
            <v>1200000</v>
          </cell>
          <cell r="F1361" t="str">
            <v>UNIDAD</v>
          </cell>
        </row>
        <row r="1362">
          <cell r="B1362">
            <v>43211719</v>
          </cell>
          <cell r="C1362" t="str">
            <v>Microfonos de voz para computador</v>
          </cell>
          <cell r="D1362">
            <v>543</v>
          </cell>
          <cell r="E1362">
            <v>50000000</v>
          </cell>
          <cell r="F1362" t="str">
            <v>Unidad (Nr</v>
          </cell>
        </row>
        <row r="1363">
          <cell r="B1363">
            <v>43211803</v>
          </cell>
          <cell r="C1363" t="str">
            <v>Forros de Teclado</v>
          </cell>
          <cell r="D1363">
            <v>543</v>
          </cell>
          <cell r="E1363">
            <v>3500</v>
          </cell>
          <cell r="F1363" t="str">
            <v>UNIDAD</v>
          </cell>
        </row>
        <row r="1364">
          <cell r="B1364">
            <v>43211901</v>
          </cell>
          <cell r="C1364" t="str">
            <v>Monitores de tubo de rayo catodico (CRT)</v>
          </cell>
          <cell r="D1364">
            <v>543</v>
          </cell>
          <cell r="E1364">
            <v>770000</v>
          </cell>
          <cell r="F1364" t="str">
            <v>UNIDAD</v>
          </cell>
        </row>
        <row r="1365">
          <cell r="B1365">
            <v>43211902</v>
          </cell>
          <cell r="C1365" t="str">
            <v>Monitores o pantallas de visualizacion en cristal liquido (LCD)</v>
          </cell>
          <cell r="D1365">
            <v>543</v>
          </cell>
          <cell r="E1365">
            <v>1000000</v>
          </cell>
          <cell r="F1365" t="str">
            <v>UNIDAD</v>
          </cell>
        </row>
        <row r="1366">
          <cell r="B1366">
            <v>43211903</v>
          </cell>
          <cell r="C1366" t="str">
            <v>Monitores de pantalla tactil</v>
          </cell>
          <cell r="D1366">
            <v>543</v>
          </cell>
          <cell r="E1366">
            <v>17600000</v>
          </cell>
          <cell r="F1366" t="str">
            <v>UNIDAD</v>
          </cell>
        </row>
        <row r="1367">
          <cell r="B1367">
            <v>43212001</v>
          </cell>
          <cell r="C1367" t="str">
            <v>Filtros para pantallas de computador</v>
          </cell>
          <cell r="D1367">
            <v>543</v>
          </cell>
          <cell r="E1367">
            <v>58500</v>
          </cell>
          <cell r="F1367" t="str">
            <v>UNIDAD</v>
          </cell>
        </row>
        <row r="1368">
          <cell r="B1368">
            <v>43212104</v>
          </cell>
          <cell r="C1368" t="str">
            <v>Impresoras de chorro de tinta</v>
          </cell>
          <cell r="D1368">
            <v>543</v>
          </cell>
          <cell r="E1368">
            <v>880000</v>
          </cell>
          <cell r="F1368" t="str">
            <v>UNIDAD</v>
          </cell>
        </row>
        <row r="1369">
          <cell r="B1369">
            <v>43212105</v>
          </cell>
          <cell r="C1369" t="str">
            <v>Impresoras de laser</v>
          </cell>
          <cell r="D1369">
            <v>543</v>
          </cell>
          <cell r="E1369">
            <v>15000000</v>
          </cell>
          <cell r="F1369" t="str">
            <v>UNIDAD</v>
          </cell>
        </row>
        <row r="1370">
          <cell r="B1370">
            <v>43212106</v>
          </cell>
          <cell r="C1370" t="str">
            <v>Impresoras de matriz de lineas</v>
          </cell>
          <cell r="D1370">
            <v>543</v>
          </cell>
          <cell r="E1370">
            <v>5000000</v>
          </cell>
          <cell r="F1370" t="str">
            <v>UNIDAD</v>
          </cell>
        </row>
        <row r="1371">
          <cell r="B1371">
            <v>43212107</v>
          </cell>
          <cell r="C1371" t="str">
            <v>Trazadoras de graficos</v>
          </cell>
          <cell r="D1371">
            <v>543</v>
          </cell>
          <cell r="E1371">
            <v>77000000</v>
          </cell>
          <cell r="F1371" t="str">
            <v>Unidad (Nr</v>
          </cell>
        </row>
        <row r="1372">
          <cell r="B1372">
            <v>43212108</v>
          </cell>
          <cell r="C1372" t="str">
            <v>Impresoras de cinta termica</v>
          </cell>
          <cell r="D1372">
            <v>543</v>
          </cell>
          <cell r="E1372">
            <v>4155800</v>
          </cell>
          <cell r="F1372" t="str">
            <v>UNIDAD</v>
          </cell>
        </row>
        <row r="1373">
          <cell r="B1373">
            <v>43212109</v>
          </cell>
          <cell r="C1373" t="str">
            <v>Impresora de etiquetas de bolsa</v>
          </cell>
          <cell r="D1373">
            <v>543</v>
          </cell>
          <cell r="E1373">
            <v>3080000</v>
          </cell>
          <cell r="F1373" t="str">
            <v>Unidad (Nr</v>
          </cell>
        </row>
        <row r="1374">
          <cell r="B1374">
            <v>43212114</v>
          </cell>
          <cell r="C1374" t="str">
            <v>Impresoras de imagenes digitales</v>
          </cell>
          <cell r="D1374">
            <v>543</v>
          </cell>
          <cell r="E1374">
            <v>20000000</v>
          </cell>
          <cell r="F1374" t="str">
            <v>UNIDAD</v>
          </cell>
        </row>
        <row r="1375">
          <cell r="B1375">
            <v>43221510</v>
          </cell>
          <cell r="C1375" t="str">
            <v>Reenviador o desviador de llamadas telefonicas</v>
          </cell>
          <cell r="D1375">
            <v>536</v>
          </cell>
          <cell r="E1375">
            <v>10500000</v>
          </cell>
          <cell r="F1375" t="str">
            <v>UNIDAD</v>
          </cell>
        </row>
        <row r="1376">
          <cell r="B1376">
            <v>43221514</v>
          </cell>
          <cell r="C1376" t="str">
            <v>Unidades de seguridad de marcado telefonico</v>
          </cell>
          <cell r="D1376">
            <v>536</v>
          </cell>
          <cell r="E1376">
            <v>206250</v>
          </cell>
          <cell r="F1376" t="str">
            <v>UNIDAD</v>
          </cell>
        </row>
        <row r="1377">
          <cell r="B1377">
            <v>43221526</v>
          </cell>
          <cell r="C1377" t="str">
            <v>Sistema telefonico de entradas</v>
          </cell>
          <cell r="D1377">
            <v>536</v>
          </cell>
          <cell r="E1377">
            <v>59000000</v>
          </cell>
          <cell r="F1377" t="str">
            <v>UNIDAD</v>
          </cell>
        </row>
        <row r="1378">
          <cell r="B1378">
            <v>43221703</v>
          </cell>
          <cell r="C1378" t="str">
            <v>Antenas de television</v>
          </cell>
          <cell r="D1378">
            <v>536</v>
          </cell>
          <cell r="E1378">
            <v>350000</v>
          </cell>
          <cell r="F1378" t="str">
            <v>UNIDAD</v>
          </cell>
        </row>
        <row r="1379">
          <cell r="B1379">
            <v>43221704</v>
          </cell>
          <cell r="C1379" t="str">
            <v>Equipo basico de radio</v>
          </cell>
          <cell r="D1379">
            <v>536</v>
          </cell>
          <cell r="E1379">
            <v>350000</v>
          </cell>
          <cell r="F1379" t="str">
            <v>UNIDAD</v>
          </cell>
        </row>
        <row r="1380">
          <cell r="B1380">
            <v>43221706</v>
          </cell>
          <cell r="C1380" t="str">
            <v>Antenas de radio</v>
          </cell>
          <cell r="D1380">
            <v>536</v>
          </cell>
          <cell r="E1380">
            <v>420000</v>
          </cell>
          <cell r="F1380" t="str">
            <v>UNIDAD</v>
          </cell>
        </row>
        <row r="1381">
          <cell r="B1381">
            <v>43221712</v>
          </cell>
          <cell r="C1381" t="str">
            <v>Antenas de satelite</v>
          </cell>
          <cell r="D1381">
            <v>536</v>
          </cell>
          <cell r="E1381">
            <v>15000000</v>
          </cell>
          <cell r="F1381" t="str">
            <v>UNIDAD</v>
          </cell>
        </row>
        <row r="1382">
          <cell r="B1382">
            <v>43221714</v>
          </cell>
          <cell r="C1382" t="str">
            <v>Equipo de acceso de onda corta</v>
          </cell>
          <cell r="D1382">
            <v>536</v>
          </cell>
          <cell r="E1382">
            <v>5500000</v>
          </cell>
          <cell r="F1382" t="str">
            <v>UNIDAD</v>
          </cell>
        </row>
        <row r="1383">
          <cell r="B1383">
            <v>43221721</v>
          </cell>
          <cell r="C1383" t="str">
            <v>Equipo de comunicacion de datos de radiofrecuencia</v>
          </cell>
          <cell r="D1383">
            <v>536</v>
          </cell>
          <cell r="E1383">
            <v>7000000</v>
          </cell>
          <cell r="F1383" t="str">
            <v>UNIDAD</v>
          </cell>
        </row>
        <row r="1384">
          <cell r="B1384">
            <v>43222606</v>
          </cell>
          <cell r="C1384" t="str">
            <v>Kits de inicio de nodo de servicio de Internet</v>
          </cell>
          <cell r="D1384">
            <v>543</v>
          </cell>
          <cell r="E1384">
            <v>2517500</v>
          </cell>
          <cell r="F1384" t="str">
            <v>Evento</v>
          </cell>
        </row>
        <row r="1385">
          <cell r="B1385">
            <v>43222609</v>
          </cell>
          <cell r="C1385" t="str">
            <v>Routers de red</v>
          </cell>
          <cell r="D1385">
            <v>543</v>
          </cell>
          <cell r="E1385">
            <v>11000000</v>
          </cell>
          <cell r="F1385" t="str">
            <v>UNIDAD</v>
          </cell>
        </row>
        <row r="1386">
          <cell r="B1386">
            <v>43222610</v>
          </cell>
          <cell r="C1386" t="str">
            <v>Concentradores de servicio de red</v>
          </cell>
          <cell r="D1386">
            <v>543</v>
          </cell>
          <cell r="E1386">
            <v>590000</v>
          </cell>
          <cell r="F1386" t="str">
            <v>UNIDAD</v>
          </cell>
        </row>
        <row r="1387">
          <cell r="B1387">
            <v>43222611</v>
          </cell>
          <cell r="C1387" t="str">
            <v>Unidades de servicio de datos o canales de red</v>
          </cell>
          <cell r="D1387">
            <v>268</v>
          </cell>
          <cell r="E1387">
            <v>2000000</v>
          </cell>
          <cell r="F1387" t="str">
            <v>EVENTO</v>
          </cell>
        </row>
        <row r="1388">
          <cell r="B1388">
            <v>43222612</v>
          </cell>
          <cell r="C1388" t="str">
            <v>Interruptores de red</v>
          </cell>
          <cell r="D1388">
            <v>543</v>
          </cell>
          <cell r="E1388">
            <v>375000000</v>
          </cell>
          <cell r="F1388" t="str">
            <v>UNIDAD</v>
          </cell>
        </row>
        <row r="1389">
          <cell r="B1389">
            <v>43222629</v>
          </cell>
          <cell r="C1389" t="str">
            <v>Bancos de modem</v>
          </cell>
          <cell r="D1389">
            <v>543</v>
          </cell>
          <cell r="E1389">
            <v>7000000</v>
          </cell>
          <cell r="F1389" t="str">
            <v>Unidad (Nr</v>
          </cell>
        </row>
        <row r="1390">
          <cell r="B1390">
            <v>43222802</v>
          </cell>
          <cell r="C1390" t="str">
            <v>Equipo de cuadro de conmutacion de circuitos</v>
          </cell>
          <cell r="D1390">
            <v>543</v>
          </cell>
          <cell r="E1390">
            <v>42000000</v>
          </cell>
          <cell r="F1390" t="str">
            <v>UNIDAD</v>
          </cell>
        </row>
        <row r="1391">
          <cell r="B1391">
            <v>43222813</v>
          </cell>
          <cell r="C1391" t="str">
            <v>Kits de piezas de cuadro de conmutacion telefonico</v>
          </cell>
          <cell r="D1391">
            <v>536</v>
          </cell>
          <cell r="E1391">
            <v>100000</v>
          </cell>
          <cell r="F1391" t="str">
            <v>UNIDAD</v>
          </cell>
        </row>
        <row r="1392">
          <cell r="B1392">
            <v>43222817</v>
          </cell>
          <cell r="C1392" t="str">
            <v>Repetidores de telecomunicaciones</v>
          </cell>
          <cell r="D1392">
            <v>536</v>
          </cell>
          <cell r="E1392">
            <v>15000000</v>
          </cell>
          <cell r="F1392" t="str">
            <v>UNIDAD</v>
          </cell>
        </row>
        <row r="1393">
          <cell r="B1393">
            <v>43231501</v>
          </cell>
          <cell r="C1393" t="str">
            <v>Software de centro de llamadas o soporte tecnico</v>
          </cell>
          <cell r="D1393">
            <v>579</v>
          </cell>
          <cell r="E1393">
            <v>300000000</v>
          </cell>
          <cell r="F1393" t="str">
            <v>Evento</v>
          </cell>
        </row>
        <row r="1394">
          <cell r="B1394">
            <v>43231511</v>
          </cell>
          <cell r="C1394" t="str">
            <v>Software de sistema experto</v>
          </cell>
          <cell r="D1394">
            <v>579</v>
          </cell>
          <cell r="E1394">
            <v>5918000</v>
          </cell>
          <cell r="F1394" t="str">
            <v>UNIDAD</v>
          </cell>
        </row>
        <row r="1395">
          <cell r="B1395">
            <v>43231512</v>
          </cell>
          <cell r="C1395" t="str">
            <v>Software de gestion de licencias</v>
          </cell>
          <cell r="D1395">
            <v>579</v>
          </cell>
          <cell r="E1395">
            <v>731500</v>
          </cell>
          <cell r="F1395" t="str">
            <v>UNIDAD</v>
          </cell>
        </row>
        <row r="1396">
          <cell r="B1396">
            <v>43232005</v>
          </cell>
          <cell r="C1396" t="str">
            <v>Programas para edicion de musica o sonido</v>
          </cell>
          <cell r="D1396">
            <v>579</v>
          </cell>
          <cell r="E1396">
            <v>15000000</v>
          </cell>
          <cell r="F1396" t="str">
            <v>UNIDAD</v>
          </cell>
        </row>
        <row r="1397">
          <cell r="B1397">
            <v>43232202</v>
          </cell>
          <cell r="C1397" t="str">
            <v>Programas de gestion de documentos</v>
          </cell>
          <cell r="D1397">
            <v>579</v>
          </cell>
          <cell r="E1397">
            <v>15000000</v>
          </cell>
          <cell r="F1397" t="str">
            <v>UNIDAD</v>
          </cell>
        </row>
        <row r="1398">
          <cell r="B1398">
            <v>43232311</v>
          </cell>
          <cell r="C1398" t="str">
            <v>Software de administracion de bases de datos orientado a objetos</v>
          </cell>
          <cell r="D1398">
            <v>579</v>
          </cell>
          <cell r="E1398">
            <v>30000000</v>
          </cell>
          <cell r="F1398" t="str">
            <v>UNIDAD</v>
          </cell>
        </row>
        <row r="1399">
          <cell r="B1399">
            <v>43232404</v>
          </cell>
          <cell r="C1399" t="str">
            <v>Software de desarrollo de interfaz grafica de usuario</v>
          </cell>
          <cell r="D1399">
            <v>579</v>
          </cell>
          <cell r="E1399">
            <v>200000000</v>
          </cell>
          <cell r="F1399" t="str">
            <v>Unidad (Nr</v>
          </cell>
        </row>
        <row r="1400">
          <cell r="B1400">
            <v>43232407</v>
          </cell>
          <cell r="C1400" t="str">
            <v>Software de arquitectura del sistema y analisis de requisitos</v>
          </cell>
          <cell r="D1400">
            <v>579</v>
          </cell>
          <cell r="E1400">
            <v>22721875</v>
          </cell>
          <cell r="F1400" t="str">
            <v>UNIDAD</v>
          </cell>
        </row>
        <row r="1401">
          <cell r="B1401">
            <v>43232605</v>
          </cell>
          <cell r="C1401" t="str">
            <v>Software analitico o cientifico</v>
          </cell>
          <cell r="D1401">
            <v>579</v>
          </cell>
          <cell r="E1401">
            <v>10000000</v>
          </cell>
          <cell r="F1401" t="str">
            <v>UNIDAD</v>
          </cell>
        </row>
        <row r="1402">
          <cell r="B1402">
            <v>43232804</v>
          </cell>
          <cell r="C1402" t="str">
            <v>Software de administracion</v>
          </cell>
          <cell r="D1402">
            <v>579</v>
          </cell>
          <cell r="E1402">
            <v>89250000</v>
          </cell>
          <cell r="F1402" t="str">
            <v>UNIDAD</v>
          </cell>
        </row>
        <row r="1403">
          <cell r="B1403">
            <v>43232804</v>
          </cell>
          <cell r="C1403" t="str">
            <v>Software de administracion</v>
          </cell>
          <cell r="D1403">
            <v>579</v>
          </cell>
          <cell r="E1403">
            <v>800000000</v>
          </cell>
          <cell r="F1403" t="str">
            <v>Unidad (Nr</v>
          </cell>
        </row>
        <row r="1404">
          <cell r="B1404">
            <v>43232901</v>
          </cell>
          <cell r="C1404" t="str">
            <v>Software de acceso</v>
          </cell>
          <cell r="D1404">
            <v>579</v>
          </cell>
          <cell r="E1404">
            <v>3500000</v>
          </cell>
          <cell r="F1404" t="str">
            <v>UNIDAD</v>
          </cell>
        </row>
        <row r="1405">
          <cell r="B1405">
            <v>43233002</v>
          </cell>
          <cell r="C1405" t="str">
            <v>Software de sistema operativo de redes</v>
          </cell>
          <cell r="D1405">
            <v>579</v>
          </cell>
          <cell r="E1405">
            <v>600000000</v>
          </cell>
          <cell r="F1405" t="str">
            <v>Evento</v>
          </cell>
        </row>
        <row r="1406">
          <cell r="B1406">
            <v>43233004</v>
          </cell>
          <cell r="C1406" t="str">
            <v>Software de sistema operativo</v>
          </cell>
          <cell r="D1406">
            <v>579</v>
          </cell>
          <cell r="E1406">
            <v>500000</v>
          </cell>
          <cell r="F1406" t="str">
            <v>UNIDAD</v>
          </cell>
        </row>
        <row r="1407">
          <cell r="B1407">
            <v>43233204</v>
          </cell>
          <cell r="C1407" t="str">
            <v>Software de equipos de red privada virtual (VPN) o de seguridad de red</v>
          </cell>
          <cell r="D1407">
            <v>579</v>
          </cell>
          <cell r="E1407">
            <v>162500000</v>
          </cell>
          <cell r="F1407" t="str">
            <v>Unidad (Nr</v>
          </cell>
        </row>
        <row r="1408">
          <cell r="B1408">
            <v>43233205</v>
          </cell>
          <cell r="C1408" t="str">
            <v>Software de proteccion antivirus y de seguridad de transacciones</v>
          </cell>
          <cell r="D1408">
            <v>579</v>
          </cell>
          <cell r="E1408">
            <v>500000</v>
          </cell>
          <cell r="F1408" t="str">
            <v>UNIDAD</v>
          </cell>
        </row>
        <row r="1409">
          <cell r="B1409">
            <v>44101501</v>
          </cell>
          <cell r="C1409" t="str">
            <v>Fotocopiadoras</v>
          </cell>
          <cell r="D1409">
            <v>542</v>
          </cell>
          <cell r="E1409">
            <v>30000000</v>
          </cell>
          <cell r="F1409" t="str">
            <v>UNIDAD</v>
          </cell>
        </row>
        <row r="1410">
          <cell r="B1410">
            <v>44101502</v>
          </cell>
          <cell r="C1410" t="str">
            <v>Aparatos de fax</v>
          </cell>
          <cell r="D1410">
            <v>536</v>
          </cell>
          <cell r="E1410">
            <v>1500000</v>
          </cell>
          <cell r="F1410" t="str">
            <v>UNIDAD</v>
          </cell>
        </row>
        <row r="1411">
          <cell r="B1411">
            <v>44101601</v>
          </cell>
          <cell r="C1411" t="str">
            <v>Guillotina o Maquina para cortar papel</v>
          </cell>
          <cell r="D1411">
            <v>542</v>
          </cell>
          <cell r="E1411">
            <v>75000</v>
          </cell>
          <cell r="F1411" t="str">
            <v>UNIDAD</v>
          </cell>
        </row>
        <row r="1412">
          <cell r="B1412">
            <v>44101603</v>
          </cell>
          <cell r="C1412" t="str">
            <v>Maquinas destructoras de papel</v>
          </cell>
          <cell r="D1412">
            <v>542</v>
          </cell>
          <cell r="E1412">
            <v>2365000</v>
          </cell>
          <cell r="F1412" t="str">
            <v>UNIDAD</v>
          </cell>
        </row>
        <row r="1413">
          <cell r="B1413">
            <v>44101703</v>
          </cell>
          <cell r="C1413" t="str">
            <v>Unidades de comunicacion doble</v>
          </cell>
          <cell r="D1413">
            <v>542</v>
          </cell>
          <cell r="E1413">
            <v>2450</v>
          </cell>
          <cell r="F1413" t="str">
            <v>UNIDAD</v>
          </cell>
        </row>
        <row r="1414">
          <cell r="B1414">
            <v>44101709</v>
          </cell>
          <cell r="C1414" t="str">
            <v>Conjuntos de espejos</v>
          </cell>
          <cell r="D1414">
            <v>542</v>
          </cell>
          <cell r="E1414">
            <v>7500</v>
          </cell>
          <cell r="F1414" t="str">
            <v>UNIDAD</v>
          </cell>
        </row>
        <row r="1415">
          <cell r="B1415">
            <v>44101711</v>
          </cell>
          <cell r="C1415" t="str">
            <v>Conjunto de compresor</v>
          </cell>
          <cell r="D1415">
            <v>542</v>
          </cell>
          <cell r="E1415">
            <v>1964500</v>
          </cell>
          <cell r="F1415" t="str">
            <v>UNIDAD</v>
          </cell>
        </row>
        <row r="1416">
          <cell r="B1416">
            <v>44101801</v>
          </cell>
          <cell r="C1416" t="str">
            <v>Calculadoras</v>
          </cell>
          <cell r="D1416">
            <v>542</v>
          </cell>
          <cell r="E1416">
            <v>79200</v>
          </cell>
          <cell r="F1416" t="str">
            <v>UNIDAD</v>
          </cell>
        </row>
        <row r="1417">
          <cell r="B1417">
            <v>44101803</v>
          </cell>
          <cell r="C1417" t="str">
            <v>Maquinas contables</v>
          </cell>
          <cell r="D1417">
            <v>542</v>
          </cell>
          <cell r="E1417">
            <v>1700000</v>
          </cell>
          <cell r="F1417" t="str">
            <v>UNIDAD</v>
          </cell>
        </row>
        <row r="1418">
          <cell r="B1418">
            <v>44101804</v>
          </cell>
          <cell r="C1418" t="str">
            <v>Cajas registradoras</v>
          </cell>
          <cell r="D1418">
            <v>542</v>
          </cell>
          <cell r="E1418">
            <v>5000000</v>
          </cell>
          <cell r="F1418" t="str">
            <v>UNIDAD</v>
          </cell>
        </row>
        <row r="1419">
          <cell r="B1419">
            <v>44101805</v>
          </cell>
          <cell r="C1419" t="str">
            <v>Cintas de calculadora</v>
          </cell>
          <cell r="D1419">
            <v>542</v>
          </cell>
          <cell r="E1419">
            <v>23925</v>
          </cell>
          <cell r="F1419" t="str">
            <v>CAJA</v>
          </cell>
        </row>
        <row r="1420">
          <cell r="B1420">
            <v>44101806</v>
          </cell>
          <cell r="C1420" t="str">
            <v>Cintas de caja registradora</v>
          </cell>
          <cell r="D1420">
            <v>542</v>
          </cell>
          <cell r="E1420">
            <v>8000</v>
          </cell>
          <cell r="F1420" t="str">
            <v>UNIDAD</v>
          </cell>
        </row>
        <row r="1421">
          <cell r="B1421">
            <v>44101902</v>
          </cell>
          <cell r="C1421" t="str">
            <v>Maquinas para extender cheques</v>
          </cell>
          <cell r="D1421">
            <v>542</v>
          </cell>
          <cell r="E1421">
            <v>60609600</v>
          </cell>
          <cell r="F1421" t="str">
            <v>UNIDAD</v>
          </cell>
        </row>
        <row r="1422">
          <cell r="B1422">
            <v>44102001</v>
          </cell>
          <cell r="C1422" t="str">
            <v>Lamina para plastificar</v>
          </cell>
          <cell r="D1422">
            <v>542</v>
          </cell>
          <cell r="E1422">
            <v>47400</v>
          </cell>
          <cell r="F1422" t="str">
            <v>CAJA</v>
          </cell>
        </row>
        <row r="1423">
          <cell r="B1423">
            <v>44102105</v>
          </cell>
          <cell r="C1423" t="str">
            <v>Maquinas de imprimir direcciones</v>
          </cell>
          <cell r="D1423">
            <v>542</v>
          </cell>
          <cell r="E1423">
            <v>20000000</v>
          </cell>
          <cell r="F1423" t="str">
            <v>UNIDAD</v>
          </cell>
        </row>
        <row r="1424">
          <cell r="B1424">
            <v>44102306</v>
          </cell>
          <cell r="C1424" t="str">
            <v>Maquinas atadoras</v>
          </cell>
          <cell r="D1424">
            <v>542</v>
          </cell>
          <cell r="E1424">
            <v>30000000</v>
          </cell>
          <cell r="F1424" t="str">
            <v>UNIDAD</v>
          </cell>
        </row>
        <row r="1425">
          <cell r="B1425">
            <v>44102402</v>
          </cell>
          <cell r="C1425" t="str">
            <v>Fechadores o numeradores</v>
          </cell>
          <cell r="D1425">
            <v>542</v>
          </cell>
          <cell r="E1425">
            <v>8000</v>
          </cell>
          <cell r="F1425" t="str">
            <v>UNIDAD</v>
          </cell>
        </row>
        <row r="1426">
          <cell r="B1426">
            <v>44102405</v>
          </cell>
          <cell r="C1426" t="str">
            <v>Etiquetadoras</v>
          </cell>
          <cell r="D1426">
            <v>542</v>
          </cell>
          <cell r="E1426">
            <v>12000000</v>
          </cell>
          <cell r="F1426" t="str">
            <v>UNIDAD</v>
          </cell>
        </row>
        <row r="1427">
          <cell r="B1427">
            <v>44102407</v>
          </cell>
          <cell r="C1427" t="str">
            <v>Grabador de cinta en relieve</v>
          </cell>
          <cell r="D1427">
            <v>542</v>
          </cell>
          <cell r="E1427">
            <v>45000</v>
          </cell>
          <cell r="F1427" t="str">
            <v>UNIDAD</v>
          </cell>
        </row>
        <row r="1428">
          <cell r="B1428">
            <v>44102412</v>
          </cell>
          <cell r="C1428" t="str">
            <v>Cartuchos de etiquetas adhesivas</v>
          </cell>
          <cell r="D1428">
            <v>542</v>
          </cell>
          <cell r="E1428">
            <v>52460</v>
          </cell>
          <cell r="F1428" t="str">
            <v>UNIDAD</v>
          </cell>
        </row>
        <row r="1429">
          <cell r="B1429">
            <v>44102602</v>
          </cell>
          <cell r="C1429" t="str">
            <v>Maquinas de escribir</v>
          </cell>
          <cell r="D1429">
            <v>542</v>
          </cell>
          <cell r="E1429">
            <v>600000</v>
          </cell>
          <cell r="F1429" t="str">
            <v>UNIDAD</v>
          </cell>
        </row>
        <row r="1430">
          <cell r="B1430">
            <v>44102608</v>
          </cell>
          <cell r="C1430" t="str">
            <v>Elementos de impresion de maquina de escribir</v>
          </cell>
          <cell r="D1430">
            <v>542</v>
          </cell>
          <cell r="E1430">
            <v>44275</v>
          </cell>
          <cell r="F1430" t="str">
            <v>UNIDAD</v>
          </cell>
        </row>
        <row r="1431">
          <cell r="B1431">
            <v>44102609</v>
          </cell>
          <cell r="C1431" t="str">
            <v>Kits de materiales para maquina de escribir o accesorios</v>
          </cell>
          <cell r="D1431">
            <v>542</v>
          </cell>
          <cell r="E1431">
            <v>5000</v>
          </cell>
          <cell r="F1431" t="str">
            <v>UNIDAD</v>
          </cell>
        </row>
        <row r="1432">
          <cell r="B1432">
            <v>44102801</v>
          </cell>
          <cell r="C1432" t="str">
            <v>Plastificadoras</v>
          </cell>
          <cell r="D1432">
            <v>542</v>
          </cell>
          <cell r="E1432">
            <v>52000000</v>
          </cell>
          <cell r="F1432" t="str">
            <v>UNIDAD</v>
          </cell>
        </row>
        <row r="1433">
          <cell r="B1433">
            <v>44103004</v>
          </cell>
          <cell r="C1433" t="str">
            <v>Fusibles</v>
          </cell>
          <cell r="D1433">
            <v>343</v>
          </cell>
          <cell r="E1433">
            <v>550000</v>
          </cell>
          <cell r="F1433" t="str">
            <v>UNIDAD</v>
          </cell>
        </row>
        <row r="1434">
          <cell r="B1434">
            <v>44103101</v>
          </cell>
          <cell r="C1434" t="str">
            <v>Cintas de cartuchos para impresoras, fax o fotocopiadoras</v>
          </cell>
          <cell r="D1434">
            <v>342</v>
          </cell>
          <cell r="E1434">
            <v>88500</v>
          </cell>
          <cell r="F1434" t="str">
            <v>UNIDAD</v>
          </cell>
        </row>
        <row r="1435">
          <cell r="B1435">
            <v>44103108</v>
          </cell>
          <cell r="C1435" t="str">
            <v>Reveladores para impresoras y fotocopiadoras</v>
          </cell>
          <cell r="D1435">
            <v>346</v>
          </cell>
          <cell r="E1435">
            <v>143000</v>
          </cell>
          <cell r="F1435" t="str">
            <v>UNIDAD</v>
          </cell>
        </row>
        <row r="1436">
          <cell r="B1436">
            <v>44103109</v>
          </cell>
          <cell r="C1436" t="str">
            <v>Tambores de la maquina impresora o facsimil o maquina de fotocopia</v>
          </cell>
          <cell r="D1436">
            <v>346</v>
          </cell>
          <cell r="E1436">
            <v>720000</v>
          </cell>
          <cell r="F1436" t="str">
            <v>UNIDAD</v>
          </cell>
        </row>
        <row r="1437">
          <cell r="B1437">
            <v>44103110</v>
          </cell>
          <cell r="C1437" t="str">
            <v>Cabezales de impresora</v>
          </cell>
          <cell r="D1437">
            <v>346</v>
          </cell>
          <cell r="E1437">
            <v>1200000</v>
          </cell>
          <cell r="F1437" t="str">
            <v>UNIDAD</v>
          </cell>
        </row>
        <row r="1438">
          <cell r="B1438">
            <v>44103112</v>
          </cell>
          <cell r="C1438" t="str">
            <v>Cinta de tinta para impresora</v>
          </cell>
          <cell r="D1438">
            <v>342</v>
          </cell>
          <cell r="E1438">
            <v>48400</v>
          </cell>
          <cell r="F1438" t="str">
            <v>UNIDAD</v>
          </cell>
        </row>
        <row r="1439">
          <cell r="B1439">
            <v>44103116</v>
          </cell>
          <cell r="C1439" t="str">
            <v>Kits para impresoras</v>
          </cell>
          <cell r="D1439">
            <v>342</v>
          </cell>
          <cell r="E1439">
            <v>17000</v>
          </cell>
          <cell r="F1439" t="str">
            <v>UNIDAD</v>
          </cell>
        </row>
        <row r="1440">
          <cell r="B1440">
            <v>44103201</v>
          </cell>
          <cell r="C1440" t="str">
            <v>Maquinas de tarjeta registradora de horas trabajadas</v>
          </cell>
          <cell r="D1440">
            <v>542</v>
          </cell>
          <cell r="E1440">
            <v>4755102</v>
          </cell>
          <cell r="F1440" t="str">
            <v>UNIDAD</v>
          </cell>
        </row>
        <row r="1441">
          <cell r="B1441">
            <v>44103203</v>
          </cell>
          <cell r="C1441" t="str">
            <v>Cinta de repuesto de maquina de tarjeta de fichaje</v>
          </cell>
          <cell r="D1441">
            <v>342</v>
          </cell>
          <cell r="E1441">
            <v>47332</v>
          </cell>
          <cell r="F1441" t="str">
            <v>UNIDAD</v>
          </cell>
        </row>
        <row r="1442">
          <cell r="B1442">
            <v>44103205</v>
          </cell>
          <cell r="C1442" t="str">
            <v>Hojas o fichas de control</v>
          </cell>
          <cell r="D1442">
            <v>333</v>
          </cell>
          <cell r="E1442">
            <v>400</v>
          </cell>
          <cell r="F1442" t="str">
            <v>UNIDAD</v>
          </cell>
        </row>
        <row r="1443">
          <cell r="B1443">
            <v>44103502</v>
          </cell>
          <cell r="C1443" t="str">
            <v>Cubiertas de encuadernacion</v>
          </cell>
          <cell r="D1443">
            <v>342</v>
          </cell>
          <cell r="E1443">
            <v>3300</v>
          </cell>
          <cell r="F1443" t="str">
            <v>UNIDAD</v>
          </cell>
        </row>
        <row r="1444">
          <cell r="B1444">
            <v>44103504</v>
          </cell>
          <cell r="C1444" t="str">
            <v>Canutillos metalicos o plasticos de encuadernacion</v>
          </cell>
          <cell r="D1444">
            <v>342</v>
          </cell>
          <cell r="E1444">
            <v>1100</v>
          </cell>
          <cell r="F1444" t="str">
            <v>UNIDAD</v>
          </cell>
        </row>
        <row r="1445">
          <cell r="B1445">
            <v>44103507</v>
          </cell>
          <cell r="C1445" t="str">
            <v>Kits de encuadernacion</v>
          </cell>
          <cell r="D1445">
            <v>342</v>
          </cell>
          <cell r="E1445">
            <v>10000</v>
          </cell>
          <cell r="F1445" t="str">
            <v>KILO</v>
          </cell>
        </row>
        <row r="1446">
          <cell r="B1446">
            <v>44111510</v>
          </cell>
          <cell r="C1446" t="str">
            <v>Organizadores colgantes o accesorios</v>
          </cell>
          <cell r="D1446">
            <v>541</v>
          </cell>
          <cell r="E1446">
            <v>500000</v>
          </cell>
          <cell r="F1446" t="str">
            <v>UNIDAD</v>
          </cell>
        </row>
        <row r="1447">
          <cell r="B1447">
            <v>44111518</v>
          </cell>
          <cell r="C1447" t="str">
            <v>Tarjeteros</v>
          </cell>
          <cell r="D1447">
            <v>542</v>
          </cell>
          <cell r="E1447">
            <v>46300</v>
          </cell>
          <cell r="F1447" t="str">
            <v>UNIDAD</v>
          </cell>
        </row>
        <row r="1448">
          <cell r="B1448">
            <v>44111521</v>
          </cell>
          <cell r="C1448" t="str">
            <v>Sujetapapeles</v>
          </cell>
          <cell r="D1448">
            <v>342</v>
          </cell>
          <cell r="E1448">
            <v>2500</v>
          </cell>
          <cell r="F1448" t="str">
            <v>CAJA</v>
          </cell>
        </row>
        <row r="1449">
          <cell r="B1449">
            <v>44111601</v>
          </cell>
          <cell r="C1449" t="str">
            <v>Bolsas o billeteras de moneda</v>
          </cell>
          <cell r="D1449">
            <v>396</v>
          </cell>
          <cell r="E1449">
            <v>33300</v>
          </cell>
          <cell r="F1449" t="str">
            <v>PAQUETE</v>
          </cell>
        </row>
        <row r="1450">
          <cell r="B1450">
            <v>44111604</v>
          </cell>
          <cell r="C1450" t="str">
            <v>Envolturas de monedas o fajas para billetes</v>
          </cell>
          <cell r="D1450">
            <v>542</v>
          </cell>
          <cell r="E1450">
            <v>315135</v>
          </cell>
          <cell r="F1450" t="str">
            <v>FRASCO</v>
          </cell>
        </row>
        <row r="1451">
          <cell r="B1451">
            <v>44111609</v>
          </cell>
          <cell r="C1451" t="str">
            <v>Suministros o detectores de billetes falsificados</v>
          </cell>
          <cell r="D1451">
            <v>542</v>
          </cell>
          <cell r="E1451">
            <v>14780800</v>
          </cell>
          <cell r="F1451" t="str">
            <v>UNIDAD</v>
          </cell>
        </row>
        <row r="1452">
          <cell r="B1452">
            <v>44111802</v>
          </cell>
          <cell r="C1452" t="str">
            <v>Laminas de dibujo</v>
          </cell>
          <cell r="D1452">
            <v>339</v>
          </cell>
          <cell r="E1452">
            <v>52000</v>
          </cell>
          <cell r="F1452" t="str">
            <v>UNIDAD</v>
          </cell>
        </row>
        <row r="1453">
          <cell r="B1453">
            <v>44111803</v>
          </cell>
          <cell r="C1453" t="str">
            <v>Compases</v>
          </cell>
          <cell r="D1453">
            <v>342</v>
          </cell>
          <cell r="E1453">
            <v>3080</v>
          </cell>
          <cell r="F1453" t="str">
            <v>UNIDAD</v>
          </cell>
        </row>
        <row r="1454">
          <cell r="B1454">
            <v>44111804</v>
          </cell>
          <cell r="C1454" t="str">
            <v>Papeles de dibujo</v>
          </cell>
          <cell r="D1454">
            <v>333</v>
          </cell>
          <cell r="E1454">
            <v>23800</v>
          </cell>
          <cell r="F1454" t="str">
            <v>Resma</v>
          </cell>
        </row>
        <row r="1455">
          <cell r="B1455">
            <v>44111809</v>
          </cell>
          <cell r="C1455" t="str">
            <v>Plantillas</v>
          </cell>
          <cell r="D1455">
            <v>342</v>
          </cell>
          <cell r="E1455">
            <v>18000</v>
          </cell>
          <cell r="F1455" t="str">
            <v>UNIDAD</v>
          </cell>
        </row>
        <row r="1456">
          <cell r="B1456">
            <v>44111911</v>
          </cell>
          <cell r="C1456" t="str">
            <v>Pizarras blancas interactivas o accesorios</v>
          </cell>
          <cell r="D1456">
            <v>542</v>
          </cell>
          <cell r="E1456">
            <v>700000</v>
          </cell>
          <cell r="F1456" t="str">
            <v>UNIDAD</v>
          </cell>
        </row>
        <row r="1457">
          <cell r="B1457">
            <v>44112002</v>
          </cell>
          <cell r="C1457" t="str">
            <v>Calendarios de escritorio o recambios</v>
          </cell>
          <cell r="D1457">
            <v>335</v>
          </cell>
          <cell r="E1457">
            <v>15000</v>
          </cell>
          <cell r="F1457" t="str">
            <v>Unidad (Nr</v>
          </cell>
        </row>
        <row r="1458">
          <cell r="B1458">
            <v>44112005</v>
          </cell>
          <cell r="C1458" t="str">
            <v>Agendas o recambios</v>
          </cell>
          <cell r="D1458">
            <v>333</v>
          </cell>
          <cell r="E1458">
            <v>46600</v>
          </cell>
          <cell r="F1458" t="str">
            <v>UNIDAD</v>
          </cell>
        </row>
        <row r="1459">
          <cell r="B1459">
            <v>44121504</v>
          </cell>
          <cell r="C1459" t="str">
            <v>Sobres con ventanillas</v>
          </cell>
          <cell r="D1459">
            <v>342</v>
          </cell>
          <cell r="E1459">
            <v>250</v>
          </cell>
          <cell r="F1459" t="str">
            <v>Unidad (Nr</v>
          </cell>
        </row>
        <row r="1460">
          <cell r="B1460">
            <v>44121505</v>
          </cell>
          <cell r="C1460" t="str">
            <v>Sobres especiales o manila</v>
          </cell>
          <cell r="D1460">
            <v>334</v>
          </cell>
          <cell r="E1460">
            <v>215000</v>
          </cell>
          <cell r="F1460" t="str">
            <v>CAJA</v>
          </cell>
        </row>
        <row r="1461">
          <cell r="B1461">
            <v>44121506</v>
          </cell>
          <cell r="C1461" t="str">
            <v>Sobres estandar</v>
          </cell>
          <cell r="D1461">
            <v>334</v>
          </cell>
          <cell r="E1461">
            <v>26125</v>
          </cell>
          <cell r="F1461" t="str">
            <v>CAJA</v>
          </cell>
        </row>
        <row r="1462">
          <cell r="B1462">
            <v>44121623</v>
          </cell>
          <cell r="C1462" t="str">
            <v>Abrecartas mecanica</v>
          </cell>
          <cell r="D1462">
            <v>342</v>
          </cell>
          <cell r="E1462">
            <v>30000</v>
          </cell>
          <cell r="F1462" t="str">
            <v>CAJA</v>
          </cell>
        </row>
        <row r="1463">
          <cell r="B1463">
            <v>44121627</v>
          </cell>
          <cell r="C1463" t="str">
            <v>Marcadores de libro</v>
          </cell>
          <cell r="D1463">
            <v>342</v>
          </cell>
          <cell r="E1463">
            <v>47450</v>
          </cell>
          <cell r="F1463" t="str">
            <v>UNIDAD</v>
          </cell>
        </row>
        <row r="1464">
          <cell r="B1464">
            <v>44121704</v>
          </cell>
          <cell r="C1464" t="str">
            <v>Boligrafos</v>
          </cell>
          <cell r="D1464">
            <v>342</v>
          </cell>
          <cell r="E1464">
            <v>1800</v>
          </cell>
          <cell r="F1464" t="str">
            <v>UNIDAD</v>
          </cell>
        </row>
        <row r="1465">
          <cell r="B1465">
            <v>44121710</v>
          </cell>
          <cell r="C1465" t="str">
            <v>Tiza para escribir</v>
          </cell>
          <cell r="D1465">
            <v>342</v>
          </cell>
          <cell r="E1465">
            <v>10835</v>
          </cell>
          <cell r="F1465" t="str">
            <v>CAJA</v>
          </cell>
        </row>
        <row r="1466">
          <cell r="B1466">
            <v>44121711</v>
          </cell>
          <cell r="C1466" t="str">
            <v>Rotuladores</v>
          </cell>
          <cell r="D1466">
            <v>342</v>
          </cell>
          <cell r="E1466">
            <v>4129</v>
          </cell>
          <cell r="F1466" t="str">
            <v>UNIDAD</v>
          </cell>
        </row>
        <row r="1467">
          <cell r="B1467">
            <v>44121713</v>
          </cell>
          <cell r="C1467" t="str">
            <v>Plumillas</v>
          </cell>
          <cell r="D1467">
            <v>342</v>
          </cell>
          <cell r="E1467">
            <v>136500</v>
          </cell>
          <cell r="F1467" t="str">
            <v>JUEGO</v>
          </cell>
        </row>
        <row r="1468">
          <cell r="B1468">
            <v>44121801</v>
          </cell>
          <cell r="C1468" t="str">
            <v>Cinta correctora</v>
          </cell>
          <cell r="D1468">
            <v>342</v>
          </cell>
          <cell r="E1468">
            <v>19923</v>
          </cell>
          <cell r="F1468" t="str">
            <v>UNIDAD</v>
          </cell>
        </row>
        <row r="1469">
          <cell r="B1469">
            <v>44121902</v>
          </cell>
          <cell r="C1469" t="str">
            <v>Tinta</v>
          </cell>
          <cell r="D1469">
            <v>342</v>
          </cell>
          <cell r="E1469">
            <v>160000</v>
          </cell>
          <cell r="F1469" t="str">
            <v>UNIDAD</v>
          </cell>
        </row>
        <row r="1470">
          <cell r="B1470">
            <v>44121904</v>
          </cell>
          <cell r="C1470" t="str">
            <v>Rellenos de tinta</v>
          </cell>
          <cell r="D1470">
            <v>342</v>
          </cell>
          <cell r="E1470">
            <v>11941</v>
          </cell>
          <cell r="F1470" t="str">
            <v>UNIDAD</v>
          </cell>
        </row>
        <row r="1471">
          <cell r="B1471">
            <v>44122001</v>
          </cell>
          <cell r="C1471" t="str">
            <v>Archivadores de fichas</v>
          </cell>
          <cell r="D1471">
            <v>342</v>
          </cell>
          <cell r="E1471">
            <v>7000</v>
          </cell>
          <cell r="F1471" t="str">
            <v>UNIDAD</v>
          </cell>
        </row>
        <row r="1472">
          <cell r="B1472">
            <v>44122009</v>
          </cell>
          <cell r="C1472" t="str">
            <v>Ficheros giratorios o de tarjetas profesionales</v>
          </cell>
          <cell r="D1472">
            <v>542</v>
          </cell>
          <cell r="E1472">
            <v>1089000</v>
          </cell>
          <cell r="F1472" t="str">
            <v>UNIDAD</v>
          </cell>
        </row>
        <row r="1473">
          <cell r="B1473">
            <v>44122010</v>
          </cell>
          <cell r="C1473" t="str">
            <v>Divisores</v>
          </cell>
          <cell r="D1473">
            <v>342</v>
          </cell>
          <cell r="E1473">
            <v>130000</v>
          </cell>
          <cell r="F1473" t="str">
            <v>UNIDAD</v>
          </cell>
        </row>
        <row r="1474">
          <cell r="B1474">
            <v>44122016</v>
          </cell>
          <cell r="C1474" t="str">
            <v>Sujetadocumentos</v>
          </cell>
          <cell r="D1474">
            <v>542</v>
          </cell>
          <cell r="E1474">
            <v>29380</v>
          </cell>
          <cell r="F1474" t="str">
            <v>UNIDAD</v>
          </cell>
        </row>
        <row r="1475">
          <cell r="B1475">
            <v>44122101</v>
          </cell>
          <cell r="C1475" t="str">
            <v>Gomas elasticas</v>
          </cell>
          <cell r="D1475">
            <v>342</v>
          </cell>
          <cell r="E1475">
            <v>3000</v>
          </cell>
          <cell r="F1475" t="str">
            <v>CAJA</v>
          </cell>
        </row>
        <row r="1476">
          <cell r="B1476">
            <v>44122103</v>
          </cell>
          <cell r="C1476" t="str">
            <v>Corchetes</v>
          </cell>
          <cell r="D1476">
            <v>342</v>
          </cell>
          <cell r="E1476">
            <v>8700</v>
          </cell>
          <cell r="F1476" t="str">
            <v>UNIDAD</v>
          </cell>
        </row>
        <row r="1477">
          <cell r="B1477">
            <v>44122105</v>
          </cell>
          <cell r="C1477" t="str">
            <v>Clips para carpetas o abrazaderas</v>
          </cell>
          <cell r="D1477">
            <v>342</v>
          </cell>
          <cell r="E1477">
            <v>16500</v>
          </cell>
          <cell r="F1477" t="str">
            <v>UNIDAD</v>
          </cell>
        </row>
        <row r="1478">
          <cell r="B1478">
            <v>44122109</v>
          </cell>
          <cell r="C1478" t="str">
            <v>Sujetadores para archivar</v>
          </cell>
          <cell r="D1478">
            <v>342</v>
          </cell>
          <cell r="E1478">
            <v>3500</v>
          </cell>
          <cell r="F1478" t="str">
            <v>Unidad (Nr</v>
          </cell>
        </row>
        <row r="1479">
          <cell r="B1479">
            <v>44122119</v>
          </cell>
          <cell r="C1479" t="str">
            <v>Fasteners autoadhesivos</v>
          </cell>
          <cell r="D1479">
            <v>342</v>
          </cell>
          <cell r="E1479">
            <v>4500</v>
          </cell>
          <cell r="F1479" t="str">
            <v>UNIDAD</v>
          </cell>
        </row>
        <row r="1480">
          <cell r="B1480">
            <v>44122120</v>
          </cell>
          <cell r="C1480" t="str">
            <v>Espiral de encuadernacion</v>
          </cell>
          <cell r="D1480">
            <v>542</v>
          </cell>
          <cell r="E1480">
            <v>248</v>
          </cell>
          <cell r="F1480" t="str">
            <v>UNIDAD</v>
          </cell>
        </row>
        <row r="1481">
          <cell r="B1481">
            <v>45101502</v>
          </cell>
          <cell r="C1481" t="str">
            <v>Impresoras offset</v>
          </cell>
          <cell r="D1481">
            <v>543</v>
          </cell>
          <cell r="E1481">
            <v>400000000</v>
          </cell>
          <cell r="F1481" t="str">
            <v>UNIDAD</v>
          </cell>
        </row>
        <row r="1482">
          <cell r="B1482">
            <v>45101506</v>
          </cell>
          <cell r="C1482" t="str">
            <v>Impresoras de serigrafia</v>
          </cell>
          <cell r="D1482">
            <v>543</v>
          </cell>
          <cell r="E1482">
            <v>14000000</v>
          </cell>
          <cell r="F1482" t="str">
            <v>UNIDAD</v>
          </cell>
        </row>
        <row r="1483">
          <cell r="B1483">
            <v>45101511</v>
          </cell>
          <cell r="C1483" t="str">
            <v>Impresora Inkjet para aplicaciones comerciales de imprimir</v>
          </cell>
          <cell r="D1483">
            <v>543</v>
          </cell>
          <cell r="E1483">
            <v>2500000</v>
          </cell>
          <cell r="F1483" t="str">
            <v>UNIDAD</v>
          </cell>
        </row>
        <row r="1484">
          <cell r="B1484">
            <v>45101702</v>
          </cell>
          <cell r="C1484" t="str">
            <v>Guillotinas de imprenta</v>
          </cell>
          <cell r="D1484">
            <v>542</v>
          </cell>
          <cell r="E1484">
            <v>50000</v>
          </cell>
          <cell r="F1484" t="str">
            <v>UNIDAD</v>
          </cell>
        </row>
        <row r="1485">
          <cell r="B1485">
            <v>45101705</v>
          </cell>
          <cell r="C1485" t="str">
            <v>Recortadores de imprenta</v>
          </cell>
          <cell r="D1485">
            <v>542</v>
          </cell>
          <cell r="E1485">
            <v>75900</v>
          </cell>
          <cell r="F1485" t="str">
            <v>UNIDAD</v>
          </cell>
        </row>
        <row r="1486">
          <cell r="B1486">
            <v>45101905</v>
          </cell>
          <cell r="C1486" t="str">
            <v>Tableros de dibujo o retoques</v>
          </cell>
          <cell r="D1486">
            <v>542</v>
          </cell>
          <cell r="E1486">
            <v>3850</v>
          </cell>
          <cell r="F1486" t="str">
            <v>UNIDAD</v>
          </cell>
        </row>
        <row r="1487">
          <cell r="B1487">
            <v>45111601</v>
          </cell>
          <cell r="C1487" t="str">
            <v>Agujas indicadoras</v>
          </cell>
          <cell r="D1487">
            <v>542</v>
          </cell>
          <cell r="E1487">
            <v>11500000</v>
          </cell>
          <cell r="F1487" t="str">
            <v>CAJA</v>
          </cell>
        </row>
        <row r="1488">
          <cell r="B1488">
            <v>45111602</v>
          </cell>
          <cell r="C1488" t="str">
            <v>Lamparas de proyeccion</v>
          </cell>
          <cell r="D1488">
            <v>542</v>
          </cell>
          <cell r="E1488">
            <v>2000000</v>
          </cell>
          <cell r="F1488" t="str">
            <v>UNIDAD</v>
          </cell>
        </row>
        <row r="1489">
          <cell r="B1489">
            <v>45111603</v>
          </cell>
          <cell r="C1489" t="str">
            <v>Pantallas de proyeccion</v>
          </cell>
          <cell r="D1489">
            <v>542</v>
          </cell>
          <cell r="E1489">
            <v>100000</v>
          </cell>
          <cell r="F1489" t="str">
            <v>UNIDAD</v>
          </cell>
        </row>
        <row r="1490">
          <cell r="B1490">
            <v>45111604</v>
          </cell>
          <cell r="C1490" t="str">
            <v>Proyectores de diapositivas</v>
          </cell>
          <cell r="D1490">
            <v>542</v>
          </cell>
          <cell r="E1490">
            <v>6587000</v>
          </cell>
          <cell r="F1490" t="str">
            <v>EVENTO</v>
          </cell>
        </row>
        <row r="1491">
          <cell r="B1491">
            <v>45111607</v>
          </cell>
          <cell r="C1491" t="str">
            <v>Retroproyectores</v>
          </cell>
          <cell r="D1491">
            <v>538</v>
          </cell>
          <cell r="E1491">
            <v>12000000</v>
          </cell>
          <cell r="F1491" t="str">
            <v>UNIDAD</v>
          </cell>
        </row>
        <row r="1492">
          <cell r="B1492">
            <v>45111609</v>
          </cell>
          <cell r="C1492" t="str">
            <v>Proyectores multimedia</v>
          </cell>
          <cell r="D1492">
            <v>538</v>
          </cell>
          <cell r="E1492">
            <v>6000000</v>
          </cell>
          <cell r="F1492" t="str">
            <v>Unidad (Nr</v>
          </cell>
        </row>
        <row r="1493">
          <cell r="B1493">
            <v>45111615</v>
          </cell>
          <cell r="C1493" t="str">
            <v>Lentes de proyeccion</v>
          </cell>
          <cell r="D1493">
            <v>538</v>
          </cell>
          <cell r="E1493">
            <v>18000</v>
          </cell>
          <cell r="F1493" t="str">
            <v>UNIDAD</v>
          </cell>
        </row>
        <row r="1494">
          <cell r="B1494">
            <v>45111616</v>
          </cell>
          <cell r="C1494" t="str">
            <v>Proyectores de video</v>
          </cell>
          <cell r="D1494">
            <v>538</v>
          </cell>
          <cell r="E1494">
            <v>15000000</v>
          </cell>
          <cell r="F1494" t="str">
            <v>UNIDAD</v>
          </cell>
        </row>
        <row r="1495">
          <cell r="B1495">
            <v>45111617</v>
          </cell>
          <cell r="C1495" t="str">
            <v>Carrito para proyector de video o retroproyector</v>
          </cell>
          <cell r="D1495">
            <v>538</v>
          </cell>
          <cell r="E1495">
            <v>4000000</v>
          </cell>
          <cell r="F1495" t="str">
            <v>UNIDAD</v>
          </cell>
        </row>
        <row r="1496">
          <cell r="B1496">
            <v>45111702</v>
          </cell>
          <cell r="C1496" t="str">
            <v>Cajas de conexion de sonido</v>
          </cell>
          <cell r="D1496">
            <v>538</v>
          </cell>
          <cell r="E1496">
            <v>99000</v>
          </cell>
          <cell r="F1496" t="str">
            <v>JUEGO</v>
          </cell>
        </row>
        <row r="1497">
          <cell r="B1497">
            <v>45111704</v>
          </cell>
          <cell r="C1497" t="str">
            <v>Consolas de mezcla de sonidos</v>
          </cell>
          <cell r="D1497">
            <v>541</v>
          </cell>
          <cell r="E1497">
            <v>16320000</v>
          </cell>
          <cell r="F1497" t="str">
            <v>UNIDAD</v>
          </cell>
        </row>
        <row r="1498">
          <cell r="B1498">
            <v>45121501</v>
          </cell>
          <cell r="C1498" t="str">
            <v>Camaras fijas</v>
          </cell>
          <cell r="D1498">
            <v>538</v>
          </cell>
          <cell r="E1498">
            <v>300000</v>
          </cell>
          <cell r="F1498" t="str">
            <v>UNIDAD</v>
          </cell>
        </row>
        <row r="1499">
          <cell r="B1499">
            <v>45121504</v>
          </cell>
          <cell r="C1499" t="str">
            <v>Camaras digitales</v>
          </cell>
          <cell r="D1499">
            <v>538</v>
          </cell>
          <cell r="E1499">
            <v>9240000</v>
          </cell>
          <cell r="F1499" t="str">
            <v>UNIDAD</v>
          </cell>
        </row>
        <row r="1500">
          <cell r="B1500">
            <v>45121505</v>
          </cell>
          <cell r="C1500" t="str">
            <v>Camaras cinematograficas</v>
          </cell>
          <cell r="D1500">
            <v>538</v>
          </cell>
          <cell r="E1500">
            <v>6300000</v>
          </cell>
          <cell r="F1500" t="str">
            <v>UNIDAD</v>
          </cell>
        </row>
        <row r="1501">
          <cell r="B1501">
            <v>45121506</v>
          </cell>
          <cell r="C1501" t="str">
            <v>Camaras fotograficas de videoconferencia</v>
          </cell>
          <cell r="D1501">
            <v>538</v>
          </cell>
          <cell r="E1501">
            <v>2000000</v>
          </cell>
          <cell r="F1501" t="str">
            <v>Unidad (Nr</v>
          </cell>
        </row>
        <row r="1502">
          <cell r="B1502">
            <v>45121515</v>
          </cell>
          <cell r="C1502" t="str">
            <v>Videocamaras portatiles</v>
          </cell>
          <cell r="D1502">
            <v>538</v>
          </cell>
          <cell r="E1502">
            <v>800000</v>
          </cell>
          <cell r="F1502" t="str">
            <v>Unidad (Nr</v>
          </cell>
        </row>
        <row r="1503">
          <cell r="B1503">
            <v>45121602</v>
          </cell>
          <cell r="C1503" t="str">
            <v>Tripodes</v>
          </cell>
          <cell r="D1503">
            <v>538</v>
          </cell>
          <cell r="E1503">
            <v>150000</v>
          </cell>
          <cell r="F1503" t="str">
            <v>UNIDAD</v>
          </cell>
        </row>
        <row r="1504">
          <cell r="B1504">
            <v>45121605</v>
          </cell>
          <cell r="C1504" t="str">
            <v>Chasis de pantallas</v>
          </cell>
          <cell r="D1504">
            <v>538</v>
          </cell>
          <cell r="E1504">
            <v>655600</v>
          </cell>
          <cell r="F1504" t="str">
            <v>UNIDAD</v>
          </cell>
        </row>
        <row r="1505">
          <cell r="B1505">
            <v>45121801</v>
          </cell>
          <cell r="C1505" t="str">
            <v>Camaras para microfilmar</v>
          </cell>
          <cell r="D1505">
            <v>538</v>
          </cell>
          <cell r="E1505">
            <v>14500000</v>
          </cell>
          <cell r="F1505" t="str">
            <v>UNIDAD</v>
          </cell>
        </row>
        <row r="1506">
          <cell r="B1506">
            <v>45121806</v>
          </cell>
          <cell r="C1506" t="str">
            <v>Componentes de duplicador de microfilmes o accesorios</v>
          </cell>
          <cell r="D1506">
            <v>538</v>
          </cell>
          <cell r="E1506">
            <v>60000000</v>
          </cell>
          <cell r="F1506" t="str">
            <v>UNIDAD</v>
          </cell>
        </row>
        <row r="1507">
          <cell r="B1507">
            <v>45121810</v>
          </cell>
          <cell r="C1507" t="str">
            <v>Componentes diversos de microfilm o accesorios</v>
          </cell>
          <cell r="D1507">
            <v>538</v>
          </cell>
          <cell r="E1507">
            <v>87000</v>
          </cell>
          <cell r="F1507" t="str">
            <v>UNIDAD</v>
          </cell>
        </row>
        <row r="1508">
          <cell r="B1508">
            <v>45131503</v>
          </cell>
          <cell r="C1508" t="str">
            <v>Pelicula para instantaneas</v>
          </cell>
          <cell r="D1508">
            <v>359</v>
          </cell>
          <cell r="E1508">
            <v>10000</v>
          </cell>
          <cell r="F1508" t="str">
            <v>UNIDAD</v>
          </cell>
        </row>
        <row r="1509">
          <cell r="B1509">
            <v>45131604</v>
          </cell>
          <cell r="C1509" t="str">
            <v>Cintas de video virgenes</v>
          </cell>
          <cell r="D1509">
            <v>359</v>
          </cell>
          <cell r="E1509">
            <v>16500</v>
          </cell>
          <cell r="F1509" t="str">
            <v>UNIDAD</v>
          </cell>
        </row>
        <row r="1510">
          <cell r="B1510">
            <v>46101501</v>
          </cell>
          <cell r="C1510" t="str">
            <v>Ametralladoras</v>
          </cell>
          <cell r="D1510">
            <v>538</v>
          </cell>
          <cell r="E1510">
            <v>50000000</v>
          </cell>
          <cell r="F1510" t="str">
            <v>UNIDAD</v>
          </cell>
        </row>
        <row r="1511">
          <cell r="B1511">
            <v>46101502</v>
          </cell>
          <cell r="C1511" t="str">
            <v>Escopetas para policia o proteccion</v>
          </cell>
          <cell r="D1511">
            <v>551</v>
          </cell>
          <cell r="E1511">
            <v>1800000</v>
          </cell>
          <cell r="F1511" t="str">
            <v>UNIDAD</v>
          </cell>
        </row>
        <row r="1512">
          <cell r="B1512">
            <v>46101503</v>
          </cell>
          <cell r="C1512" t="str">
            <v>Rifles militares</v>
          </cell>
          <cell r="D1512">
            <v>551</v>
          </cell>
          <cell r="E1512">
            <v>2500000</v>
          </cell>
          <cell r="F1512" t="str">
            <v>UNIDAD</v>
          </cell>
        </row>
        <row r="1513">
          <cell r="B1513">
            <v>46101504</v>
          </cell>
          <cell r="C1513" t="str">
            <v>Pistolas</v>
          </cell>
          <cell r="D1513">
            <v>551</v>
          </cell>
          <cell r="E1513">
            <v>1500000</v>
          </cell>
          <cell r="F1513" t="str">
            <v>UNIDAD</v>
          </cell>
        </row>
        <row r="1514">
          <cell r="B1514">
            <v>46101505</v>
          </cell>
          <cell r="C1514" t="str">
            <v>Rifles de aire o pistolas de aire</v>
          </cell>
          <cell r="D1514">
            <v>551</v>
          </cell>
          <cell r="E1514">
            <v>13000</v>
          </cell>
          <cell r="F1514" t="str">
            <v>UNIDAD</v>
          </cell>
        </row>
        <row r="1515">
          <cell r="B1515">
            <v>46101601</v>
          </cell>
          <cell r="C1515" t="str">
            <v>Municion para defensa u orden publico</v>
          </cell>
          <cell r="D1515">
            <v>551</v>
          </cell>
          <cell r="E1515">
            <v>1200</v>
          </cell>
          <cell r="F1515" t="str">
            <v>UNIDAD</v>
          </cell>
        </row>
        <row r="1516">
          <cell r="B1516">
            <v>46111502</v>
          </cell>
          <cell r="C1516" t="str">
            <v>Minas</v>
          </cell>
          <cell r="D1516">
            <v>551</v>
          </cell>
          <cell r="E1516">
            <v>3900</v>
          </cell>
          <cell r="F1516" t="str">
            <v>CAJA</v>
          </cell>
        </row>
        <row r="1517">
          <cell r="B1517">
            <v>46121601</v>
          </cell>
          <cell r="C1517" t="str">
            <v>Aparatos electronicos de armas y seguridad</v>
          </cell>
          <cell r="D1517">
            <v>551</v>
          </cell>
          <cell r="E1517">
            <v>55000</v>
          </cell>
          <cell r="F1517" t="str">
            <v>UNIDAD</v>
          </cell>
        </row>
        <row r="1518">
          <cell r="B1518">
            <v>46151504</v>
          </cell>
          <cell r="C1518" t="str">
            <v>Equipo de proteccion corporal</v>
          </cell>
          <cell r="D1518">
            <v>551</v>
          </cell>
          <cell r="E1518">
            <v>150000</v>
          </cell>
          <cell r="F1518" t="str">
            <v>UNIDAD</v>
          </cell>
        </row>
        <row r="1519">
          <cell r="B1519">
            <v>46151708</v>
          </cell>
          <cell r="C1519" t="str">
            <v>Lupas forenses</v>
          </cell>
          <cell r="D1519">
            <v>538</v>
          </cell>
          <cell r="E1519">
            <v>18180</v>
          </cell>
          <cell r="F1519" t="str">
            <v>UNIDAD</v>
          </cell>
        </row>
        <row r="1520">
          <cell r="B1520">
            <v>46151709</v>
          </cell>
          <cell r="C1520" t="str">
            <v>Marcadores para huellas digitales</v>
          </cell>
          <cell r="D1520">
            <v>538</v>
          </cell>
          <cell r="E1520">
            <v>650000</v>
          </cell>
          <cell r="F1520" t="str">
            <v>UNIDAD</v>
          </cell>
        </row>
        <row r="1521">
          <cell r="B1521">
            <v>46161508</v>
          </cell>
          <cell r="C1521" t="str">
            <v>Delimitadores o conos de trafico</v>
          </cell>
          <cell r="D1521">
            <v>538</v>
          </cell>
          <cell r="E1521">
            <v>124000</v>
          </cell>
          <cell r="F1521" t="str">
            <v>Unidad (Nr</v>
          </cell>
        </row>
        <row r="1522">
          <cell r="B1522">
            <v>46171501</v>
          </cell>
          <cell r="C1522" t="str">
            <v>Candados</v>
          </cell>
          <cell r="D1522">
            <v>397</v>
          </cell>
          <cell r="E1522">
            <v>38100</v>
          </cell>
          <cell r="F1522" t="str">
            <v>UNIDAD</v>
          </cell>
        </row>
        <row r="1523">
          <cell r="B1523">
            <v>46171503</v>
          </cell>
          <cell r="C1523" t="str">
            <v>Juegos de cerraduras</v>
          </cell>
          <cell r="D1523">
            <v>397</v>
          </cell>
          <cell r="E1523">
            <v>16800</v>
          </cell>
          <cell r="F1523" t="str">
            <v>UNIDAD</v>
          </cell>
        </row>
        <row r="1524">
          <cell r="B1524">
            <v>46171505</v>
          </cell>
          <cell r="C1524" t="str">
            <v>Llaves</v>
          </cell>
          <cell r="D1524">
            <v>397</v>
          </cell>
          <cell r="E1524">
            <v>18000</v>
          </cell>
          <cell r="F1524" t="str">
            <v>UNIDAD</v>
          </cell>
        </row>
        <row r="1525">
          <cell r="B1525">
            <v>46171506</v>
          </cell>
          <cell r="C1525" t="str">
            <v>Cajas fuertes</v>
          </cell>
          <cell r="D1525">
            <v>397</v>
          </cell>
          <cell r="E1525">
            <v>29671045</v>
          </cell>
          <cell r="F1525" t="str">
            <v>UNIDAD</v>
          </cell>
        </row>
        <row r="1526">
          <cell r="B1526">
            <v>46171507</v>
          </cell>
          <cell r="C1526" t="str">
            <v>Barras de seguridad</v>
          </cell>
          <cell r="D1526">
            <v>397</v>
          </cell>
          <cell r="E1526">
            <v>3355556</v>
          </cell>
          <cell r="F1526" t="str">
            <v>UNIDAD</v>
          </cell>
        </row>
        <row r="1527">
          <cell r="B1527">
            <v>46171510</v>
          </cell>
          <cell r="C1527" t="str">
            <v>Cerraduras con temporizador</v>
          </cell>
          <cell r="D1527">
            <v>397</v>
          </cell>
          <cell r="E1527">
            <v>658000</v>
          </cell>
          <cell r="F1527" t="str">
            <v>UNIDAD</v>
          </cell>
        </row>
        <row r="1528">
          <cell r="B1528">
            <v>46171511</v>
          </cell>
          <cell r="C1528" t="str">
            <v>Dispositivos de bloqueo</v>
          </cell>
          <cell r="D1528">
            <v>538</v>
          </cell>
          <cell r="E1528">
            <v>177725</v>
          </cell>
          <cell r="F1528" t="str">
            <v>UNIDAD</v>
          </cell>
        </row>
        <row r="1529">
          <cell r="B1529">
            <v>46171514</v>
          </cell>
          <cell r="C1529" t="str">
            <v>Cadenas de seguridad o accesorios</v>
          </cell>
          <cell r="D1529">
            <v>397</v>
          </cell>
          <cell r="E1529">
            <v>120000</v>
          </cell>
          <cell r="F1529" t="str">
            <v>METRO</v>
          </cell>
        </row>
        <row r="1530">
          <cell r="B1530">
            <v>46171604</v>
          </cell>
          <cell r="C1530" t="str">
            <v>Sistemas de alarma</v>
          </cell>
          <cell r="D1530">
            <v>538</v>
          </cell>
          <cell r="E1530">
            <v>60000000</v>
          </cell>
          <cell r="F1530" t="str">
            <v>UNIDAD</v>
          </cell>
        </row>
        <row r="1531">
          <cell r="B1531">
            <v>46171606</v>
          </cell>
          <cell r="C1531" t="str">
            <v>Sirenas</v>
          </cell>
          <cell r="D1531">
            <v>538</v>
          </cell>
          <cell r="E1531">
            <v>200000</v>
          </cell>
          <cell r="F1531" t="str">
            <v>UNIDAD</v>
          </cell>
        </row>
        <row r="1532">
          <cell r="B1532">
            <v>46171610</v>
          </cell>
          <cell r="C1532" t="str">
            <v>Camaras de seguridad</v>
          </cell>
          <cell r="D1532">
            <v>538</v>
          </cell>
          <cell r="E1532">
            <v>175000000</v>
          </cell>
          <cell r="F1532" t="str">
            <v>UNIDAD</v>
          </cell>
        </row>
        <row r="1533">
          <cell r="B1533">
            <v>46171613</v>
          </cell>
          <cell r="C1533" t="str">
            <v>Detectores de gas</v>
          </cell>
          <cell r="D1533">
            <v>538</v>
          </cell>
          <cell r="E1533">
            <v>7000000</v>
          </cell>
          <cell r="F1533" t="str">
            <v>UNIDAD</v>
          </cell>
        </row>
        <row r="1534">
          <cell r="B1534">
            <v>46171618</v>
          </cell>
          <cell r="C1534" t="str">
            <v>Timbres de puerta</v>
          </cell>
          <cell r="D1534">
            <v>538</v>
          </cell>
          <cell r="E1534">
            <v>20750</v>
          </cell>
          <cell r="F1534" t="str">
            <v>UNIDAD</v>
          </cell>
        </row>
        <row r="1535">
          <cell r="B1535">
            <v>46171619</v>
          </cell>
          <cell r="C1535" t="str">
            <v>Sistemas de control de acceso o de seguridad</v>
          </cell>
          <cell r="D1535">
            <v>538</v>
          </cell>
          <cell r="E1535">
            <v>105000000</v>
          </cell>
          <cell r="F1535" t="str">
            <v>UNIDAD</v>
          </cell>
        </row>
        <row r="1536">
          <cell r="B1536">
            <v>46181501</v>
          </cell>
          <cell r="C1536" t="str">
            <v>Delantales protectores</v>
          </cell>
          <cell r="D1536">
            <v>551</v>
          </cell>
          <cell r="E1536">
            <v>25000</v>
          </cell>
          <cell r="F1536" t="str">
            <v>UNIDAD</v>
          </cell>
        </row>
        <row r="1537">
          <cell r="B1537">
            <v>46181502</v>
          </cell>
          <cell r="C1537" t="str">
            <v>Chalecos antibalas</v>
          </cell>
          <cell r="D1537">
            <v>551</v>
          </cell>
          <cell r="E1537">
            <v>2500000</v>
          </cell>
          <cell r="F1537" t="str">
            <v>UNIDAD</v>
          </cell>
        </row>
        <row r="1538">
          <cell r="B1538">
            <v>46181504</v>
          </cell>
          <cell r="C1538" t="str">
            <v>Guantes protectores</v>
          </cell>
          <cell r="D1538">
            <v>551</v>
          </cell>
          <cell r="E1538">
            <v>35000</v>
          </cell>
          <cell r="F1538" t="str">
            <v>CAJA</v>
          </cell>
        </row>
        <row r="1539">
          <cell r="B1539">
            <v>46181506</v>
          </cell>
          <cell r="C1539" t="str">
            <v>Ponchos protectores</v>
          </cell>
          <cell r="D1539">
            <v>551</v>
          </cell>
          <cell r="E1539">
            <v>38300</v>
          </cell>
          <cell r="F1539" t="str">
            <v>UNIDAD</v>
          </cell>
        </row>
        <row r="1540">
          <cell r="B1540">
            <v>46181507</v>
          </cell>
          <cell r="C1540" t="str">
            <v>Chalecos de proteccion</v>
          </cell>
          <cell r="D1540">
            <v>551</v>
          </cell>
          <cell r="E1540">
            <v>150000</v>
          </cell>
          <cell r="F1540" t="str">
            <v>JUEGO</v>
          </cell>
        </row>
        <row r="1541">
          <cell r="B1541">
            <v>46181517</v>
          </cell>
          <cell r="C1541" t="str">
            <v>Trajes aislados o para flotar en el agua</v>
          </cell>
          <cell r="D1541">
            <v>551</v>
          </cell>
          <cell r="E1541">
            <v>900000</v>
          </cell>
          <cell r="F1541" t="str">
            <v>JUEGO</v>
          </cell>
        </row>
        <row r="1542">
          <cell r="B1542">
            <v>46181525</v>
          </cell>
          <cell r="C1542" t="str">
            <v>Ropa impermeable protectora o ropa para ambiente humedo</v>
          </cell>
          <cell r="D1542">
            <v>322</v>
          </cell>
          <cell r="E1542">
            <v>75020</v>
          </cell>
          <cell r="F1542" t="str">
            <v>UNIDAD</v>
          </cell>
        </row>
        <row r="1543">
          <cell r="B1543">
            <v>46181526</v>
          </cell>
          <cell r="C1543" t="str">
            <v>Camisas protectivas</v>
          </cell>
          <cell r="D1543">
            <v>551</v>
          </cell>
          <cell r="E1543">
            <v>50000</v>
          </cell>
          <cell r="F1543" t="str">
            <v>UNIDAD</v>
          </cell>
        </row>
        <row r="1544">
          <cell r="B1544">
            <v>46181527</v>
          </cell>
          <cell r="C1544" t="str">
            <v>Pantalones protectivos</v>
          </cell>
          <cell r="D1544">
            <v>551</v>
          </cell>
          <cell r="E1544">
            <v>38750</v>
          </cell>
          <cell r="F1544" t="str">
            <v>UNIDAD</v>
          </cell>
        </row>
        <row r="1545">
          <cell r="B1545">
            <v>46181532</v>
          </cell>
          <cell r="C1545" t="str">
            <v>Batas blancas</v>
          </cell>
          <cell r="D1545">
            <v>322</v>
          </cell>
          <cell r="E1545">
            <v>10000</v>
          </cell>
          <cell r="F1545" t="str">
            <v>UNIDAD</v>
          </cell>
        </row>
        <row r="1546">
          <cell r="B1546">
            <v>46181535</v>
          </cell>
          <cell r="C1546" t="str">
            <v>Medias o calcetines de proteccion</v>
          </cell>
          <cell r="D1546">
            <v>551</v>
          </cell>
          <cell r="E1546">
            <v>60000</v>
          </cell>
          <cell r="F1546" t="str">
            <v>UNIDAD</v>
          </cell>
        </row>
        <row r="1547">
          <cell r="B1547">
            <v>46181605</v>
          </cell>
          <cell r="C1547" t="str">
            <v>Zapatos de proteccion</v>
          </cell>
          <cell r="D1547">
            <v>551</v>
          </cell>
          <cell r="E1547">
            <v>79950</v>
          </cell>
          <cell r="F1547" t="str">
            <v>PAR</v>
          </cell>
        </row>
        <row r="1548">
          <cell r="B1548">
            <v>46181701</v>
          </cell>
          <cell r="C1548" t="str">
            <v>Cascos protectores</v>
          </cell>
          <cell r="D1548">
            <v>551</v>
          </cell>
          <cell r="E1548">
            <v>400000</v>
          </cell>
          <cell r="F1548" t="str">
            <v>UNIDAD</v>
          </cell>
        </row>
        <row r="1549">
          <cell r="B1549">
            <v>46181703</v>
          </cell>
          <cell r="C1549" t="str">
            <v>Caretas de soldador</v>
          </cell>
          <cell r="D1549">
            <v>551</v>
          </cell>
          <cell r="E1549">
            <v>75000</v>
          </cell>
          <cell r="F1549" t="str">
            <v>Unidad (Nr</v>
          </cell>
        </row>
        <row r="1550">
          <cell r="B1550">
            <v>46181704</v>
          </cell>
          <cell r="C1550" t="str">
            <v>Cascos de proteccion</v>
          </cell>
          <cell r="D1550">
            <v>551</v>
          </cell>
          <cell r="E1550">
            <v>75000</v>
          </cell>
          <cell r="F1550" t="str">
            <v>UNIDAD</v>
          </cell>
        </row>
        <row r="1551">
          <cell r="B1551">
            <v>46181805</v>
          </cell>
          <cell r="C1551" t="str">
            <v>Filtros de visualizacion de video</v>
          </cell>
          <cell r="D1551">
            <v>538</v>
          </cell>
          <cell r="E1551">
            <v>44716</v>
          </cell>
          <cell r="F1551" t="str">
            <v>Unidad (Nr</v>
          </cell>
        </row>
        <row r="1552">
          <cell r="B1552">
            <v>46181806</v>
          </cell>
          <cell r="C1552" t="str">
            <v>Limpiador de lente</v>
          </cell>
          <cell r="D1552">
            <v>538</v>
          </cell>
          <cell r="E1552">
            <v>60000</v>
          </cell>
          <cell r="F1552" t="str">
            <v>LITRO</v>
          </cell>
        </row>
        <row r="1553">
          <cell r="B1553">
            <v>46181811</v>
          </cell>
          <cell r="C1553" t="str">
            <v>Lente de proteccion</v>
          </cell>
          <cell r="D1553">
            <v>551</v>
          </cell>
          <cell r="E1553">
            <v>55000</v>
          </cell>
          <cell r="F1553" t="str">
            <v>Unidad (Nr</v>
          </cell>
        </row>
        <row r="1554">
          <cell r="B1554">
            <v>46181901</v>
          </cell>
          <cell r="C1554" t="str">
            <v>Protectores de oidos</v>
          </cell>
          <cell r="D1554">
            <v>551</v>
          </cell>
          <cell r="E1554">
            <v>35000</v>
          </cell>
          <cell r="F1554" t="str">
            <v>UNIDAD</v>
          </cell>
        </row>
        <row r="1555">
          <cell r="B1555">
            <v>46182001</v>
          </cell>
          <cell r="C1555" t="str">
            <v>Mascaras o accesorios</v>
          </cell>
          <cell r="D1555">
            <v>551</v>
          </cell>
          <cell r="E1555">
            <v>70000</v>
          </cell>
          <cell r="F1555" t="str">
            <v>CAJA</v>
          </cell>
        </row>
        <row r="1556">
          <cell r="B1556">
            <v>46182002</v>
          </cell>
          <cell r="C1556" t="str">
            <v>Respiradores</v>
          </cell>
          <cell r="D1556">
            <v>535</v>
          </cell>
          <cell r="E1556">
            <v>2500000</v>
          </cell>
          <cell r="F1556" t="str">
            <v>UNIDAD</v>
          </cell>
        </row>
        <row r="1557">
          <cell r="B1557">
            <v>46182003</v>
          </cell>
          <cell r="C1557" t="str">
            <v>Mascaras de gas</v>
          </cell>
          <cell r="D1557">
            <v>551</v>
          </cell>
          <cell r="E1557">
            <v>165000</v>
          </cell>
          <cell r="F1557" t="str">
            <v>Unidad (Nr</v>
          </cell>
        </row>
        <row r="1558">
          <cell r="B1558">
            <v>46182005</v>
          </cell>
          <cell r="C1558" t="str">
            <v>Mascaras o filtros de respirador o accesorios</v>
          </cell>
          <cell r="D1558">
            <v>551</v>
          </cell>
          <cell r="E1558">
            <v>306638</v>
          </cell>
          <cell r="F1558" t="str">
            <v>UNIDAD</v>
          </cell>
        </row>
        <row r="1559">
          <cell r="B1559">
            <v>46182208</v>
          </cell>
          <cell r="C1559" t="str">
            <v>Plantillas de zapato</v>
          </cell>
          <cell r="D1559">
            <v>551</v>
          </cell>
          <cell r="E1559">
            <v>13500</v>
          </cell>
          <cell r="F1559" t="str">
            <v>UNIDAD</v>
          </cell>
        </row>
        <row r="1560">
          <cell r="B1560">
            <v>46182304</v>
          </cell>
          <cell r="C1560" t="str">
            <v>Conector de anclaje</v>
          </cell>
          <cell r="D1560">
            <v>538</v>
          </cell>
          <cell r="E1560">
            <v>6000</v>
          </cell>
          <cell r="F1560" t="str">
            <v>UNIDAD</v>
          </cell>
        </row>
        <row r="1561">
          <cell r="B1561">
            <v>46191505</v>
          </cell>
          <cell r="C1561" t="str">
            <v>Sistemas de alarma de incendio</v>
          </cell>
          <cell r="D1561">
            <v>538</v>
          </cell>
          <cell r="E1561">
            <v>330000000</v>
          </cell>
          <cell r="F1561" t="str">
            <v>Unidad (Nr</v>
          </cell>
        </row>
        <row r="1562">
          <cell r="B1562">
            <v>46191601</v>
          </cell>
          <cell r="C1562" t="str">
            <v>Extintores</v>
          </cell>
          <cell r="D1562">
            <v>538</v>
          </cell>
          <cell r="E1562">
            <v>40000</v>
          </cell>
          <cell r="F1562" t="str">
            <v>UNIDAD</v>
          </cell>
        </row>
        <row r="1563">
          <cell r="B1563">
            <v>46191603</v>
          </cell>
          <cell r="C1563" t="str">
            <v>Mangueras o boquillas contra incendios</v>
          </cell>
          <cell r="D1563">
            <v>538</v>
          </cell>
          <cell r="E1563">
            <v>8250</v>
          </cell>
          <cell r="F1563" t="str">
            <v>METRO</v>
          </cell>
        </row>
        <row r="1564">
          <cell r="B1564">
            <v>47101512</v>
          </cell>
          <cell r="C1564" t="str">
            <v>Mezcladores y agitadores</v>
          </cell>
          <cell r="D1564">
            <v>538</v>
          </cell>
          <cell r="E1564">
            <v>1200000</v>
          </cell>
          <cell r="F1564" t="str">
            <v>UNIDAD</v>
          </cell>
        </row>
        <row r="1565">
          <cell r="B1565">
            <v>47101529</v>
          </cell>
          <cell r="C1565" t="str">
            <v>Incineradores</v>
          </cell>
          <cell r="D1565">
            <v>538</v>
          </cell>
          <cell r="E1565">
            <v>35000000</v>
          </cell>
          <cell r="F1565" t="str">
            <v>UNIDAD</v>
          </cell>
        </row>
        <row r="1566">
          <cell r="B1566">
            <v>47101603</v>
          </cell>
          <cell r="C1566" t="str">
            <v>Desincrustantes</v>
          </cell>
          <cell r="D1566">
            <v>538</v>
          </cell>
          <cell r="E1566">
            <v>1964</v>
          </cell>
          <cell r="F1566" t="str">
            <v>FRASCO</v>
          </cell>
        </row>
        <row r="1567">
          <cell r="B1567">
            <v>47101612</v>
          </cell>
          <cell r="C1567" t="str">
            <v>Polielectrolitos</v>
          </cell>
          <cell r="D1567">
            <v>351</v>
          </cell>
          <cell r="E1567">
            <v>38500</v>
          </cell>
          <cell r="F1567" t="str">
            <v>UNIDAD</v>
          </cell>
        </row>
        <row r="1568">
          <cell r="B1568">
            <v>47111502</v>
          </cell>
          <cell r="C1568" t="str">
            <v>Lavadoras tipo lavanderia</v>
          </cell>
          <cell r="D1568">
            <v>541</v>
          </cell>
          <cell r="E1568">
            <v>4000000</v>
          </cell>
          <cell r="F1568" t="str">
            <v>UNIDAD</v>
          </cell>
        </row>
        <row r="1569">
          <cell r="B1569">
            <v>47111503</v>
          </cell>
          <cell r="C1569" t="str">
            <v>Secadoras de ropa</v>
          </cell>
          <cell r="D1569">
            <v>541</v>
          </cell>
          <cell r="E1569">
            <v>30000000</v>
          </cell>
          <cell r="F1569" t="str">
            <v>UNIDAD</v>
          </cell>
        </row>
        <row r="1570">
          <cell r="B1570">
            <v>47121602</v>
          </cell>
          <cell r="C1570" t="str">
            <v>Aspiradores</v>
          </cell>
          <cell r="D1570">
            <v>541</v>
          </cell>
          <cell r="E1570">
            <v>650000</v>
          </cell>
          <cell r="F1570" t="str">
            <v>UNIDAD</v>
          </cell>
        </row>
        <row r="1571">
          <cell r="B1571">
            <v>47121603</v>
          </cell>
          <cell r="C1571" t="str">
            <v>Pulidores de suelo</v>
          </cell>
          <cell r="D1571">
            <v>541</v>
          </cell>
          <cell r="E1571">
            <v>7500000</v>
          </cell>
          <cell r="F1571" t="str">
            <v>UNIDAD</v>
          </cell>
        </row>
        <row r="1572">
          <cell r="B1572">
            <v>47121609</v>
          </cell>
          <cell r="C1572" t="str">
            <v>Equipo de limpiar alfombras</v>
          </cell>
          <cell r="D1572">
            <v>541</v>
          </cell>
          <cell r="E1572">
            <v>12000</v>
          </cell>
          <cell r="F1572" t="str">
            <v>UNIDAD</v>
          </cell>
        </row>
        <row r="1573">
          <cell r="B1573">
            <v>47121701</v>
          </cell>
          <cell r="C1573" t="str">
            <v>Bolsas de basura</v>
          </cell>
          <cell r="D1573">
            <v>396</v>
          </cell>
          <cell r="E1573">
            <v>5000</v>
          </cell>
          <cell r="F1573" t="str">
            <v>PAQUETE</v>
          </cell>
        </row>
        <row r="1574">
          <cell r="B1574">
            <v>47121702</v>
          </cell>
          <cell r="C1574" t="str">
            <v>Envases para residuos o forros rigidos</v>
          </cell>
          <cell r="D1574">
            <v>396</v>
          </cell>
          <cell r="E1574">
            <v>6050</v>
          </cell>
          <cell r="F1574" t="str">
            <v>UNIDAD</v>
          </cell>
        </row>
        <row r="1575">
          <cell r="B1575">
            <v>47121706</v>
          </cell>
          <cell r="C1575" t="str">
            <v>ceniceros</v>
          </cell>
          <cell r="D1575">
            <v>541</v>
          </cell>
          <cell r="E1575">
            <v>3500</v>
          </cell>
          <cell r="F1575" t="str">
            <v>UNIDAD</v>
          </cell>
        </row>
        <row r="1576">
          <cell r="B1576">
            <v>47121708</v>
          </cell>
          <cell r="C1576" t="str">
            <v>Bolsas higienicas</v>
          </cell>
          <cell r="D1576">
            <v>396</v>
          </cell>
          <cell r="E1576">
            <v>1500</v>
          </cell>
          <cell r="F1576" t="str">
            <v>UNIDAD</v>
          </cell>
        </row>
        <row r="1577">
          <cell r="B1577">
            <v>47121801</v>
          </cell>
          <cell r="C1577" t="str">
            <v>Plumeros</v>
          </cell>
          <cell r="D1577">
            <v>341</v>
          </cell>
          <cell r="E1577">
            <v>14702</v>
          </cell>
          <cell r="F1577" t="str">
            <v>UNIDAD</v>
          </cell>
        </row>
        <row r="1578">
          <cell r="B1578">
            <v>47121803</v>
          </cell>
          <cell r="C1578" t="str">
            <v>Escobas de goma</v>
          </cell>
          <cell r="D1578">
            <v>341</v>
          </cell>
          <cell r="E1578">
            <v>10500</v>
          </cell>
          <cell r="F1578" t="str">
            <v>UNIDAD</v>
          </cell>
        </row>
        <row r="1579">
          <cell r="B1579">
            <v>47121804</v>
          </cell>
          <cell r="C1579" t="str">
            <v>Cubos o baldes para limpieza</v>
          </cell>
          <cell r="D1579">
            <v>341</v>
          </cell>
          <cell r="E1579">
            <v>5000</v>
          </cell>
          <cell r="F1579" t="str">
            <v>UNIDAD</v>
          </cell>
        </row>
        <row r="1580">
          <cell r="B1580">
            <v>47121806</v>
          </cell>
          <cell r="C1580" t="str">
            <v>Escurridor de fregasuelos u otros</v>
          </cell>
          <cell r="D1580">
            <v>341</v>
          </cell>
          <cell r="E1580">
            <v>8250</v>
          </cell>
          <cell r="F1580" t="str">
            <v>UNIDAD</v>
          </cell>
        </row>
        <row r="1581">
          <cell r="B1581">
            <v>47121811</v>
          </cell>
          <cell r="C1581" t="str">
            <v>Limpiadoras de conductos</v>
          </cell>
          <cell r="D1581">
            <v>539</v>
          </cell>
          <cell r="E1581">
            <v>13764</v>
          </cell>
          <cell r="F1581" t="str">
            <v>UNIDAD</v>
          </cell>
        </row>
        <row r="1582">
          <cell r="B1582">
            <v>47131501</v>
          </cell>
          <cell r="C1582" t="str">
            <v>Trapos</v>
          </cell>
          <cell r="D1582">
            <v>341</v>
          </cell>
          <cell r="E1582">
            <v>9000</v>
          </cell>
          <cell r="F1582" t="str">
            <v>PAQUETE</v>
          </cell>
        </row>
        <row r="1583">
          <cell r="B1583">
            <v>47131502</v>
          </cell>
          <cell r="C1583" t="str">
            <v>Bayetas o trapos de limpieza</v>
          </cell>
          <cell r="D1583">
            <v>341</v>
          </cell>
          <cell r="E1583">
            <v>2550</v>
          </cell>
          <cell r="F1583" t="str">
            <v>UNIDAD</v>
          </cell>
        </row>
        <row r="1584">
          <cell r="B1584">
            <v>47131503</v>
          </cell>
          <cell r="C1584" t="str">
            <v>Gamuza o guanterias lavables</v>
          </cell>
          <cell r="D1584">
            <v>341</v>
          </cell>
          <cell r="E1584">
            <v>6500</v>
          </cell>
          <cell r="F1584" t="str">
            <v>PAR</v>
          </cell>
        </row>
        <row r="1585">
          <cell r="B1585">
            <v>47131603</v>
          </cell>
          <cell r="C1585" t="str">
            <v>Esponjas u otros similares</v>
          </cell>
          <cell r="D1585">
            <v>341</v>
          </cell>
          <cell r="E1585">
            <v>27390</v>
          </cell>
          <cell r="F1585" t="str">
            <v>CAJA</v>
          </cell>
        </row>
        <row r="1586">
          <cell r="B1586">
            <v>47131604</v>
          </cell>
          <cell r="C1586" t="str">
            <v>Escobas</v>
          </cell>
          <cell r="D1586">
            <v>341</v>
          </cell>
          <cell r="E1586">
            <v>9000</v>
          </cell>
          <cell r="F1586" t="str">
            <v>UNIDAD</v>
          </cell>
        </row>
        <row r="1587">
          <cell r="B1587">
            <v>47131605</v>
          </cell>
          <cell r="C1587" t="str">
            <v>Cepillos de limpieza</v>
          </cell>
          <cell r="D1587">
            <v>341</v>
          </cell>
          <cell r="E1587">
            <v>4000</v>
          </cell>
          <cell r="F1587" t="str">
            <v>UNIDAD</v>
          </cell>
        </row>
        <row r="1588">
          <cell r="B1588">
            <v>47131608</v>
          </cell>
          <cell r="C1588" t="str">
            <v>Cepillos o instrumento para aseos</v>
          </cell>
          <cell r="D1588">
            <v>341</v>
          </cell>
          <cell r="E1588">
            <v>1169</v>
          </cell>
          <cell r="F1588" t="str">
            <v>TIRA</v>
          </cell>
        </row>
        <row r="1589">
          <cell r="B1589">
            <v>47131611</v>
          </cell>
          <cell r="C1589" t="str">
            <v>Recogebasuras</v>
          </cell>
          <cell r="D1589">
            <v>341</v>
          </cell>
          <cell r="E1589">
            <v>3410</v>
          </cell>
          <cell r="F1589" t="str">
            <v>PAQUETE</v>
          </cell>
        </row>
        <row r="1590">
          <cell r="B1590">
            <v>47131612</v>
          </cell>
          <cell r="C1590" t="str">
            <v>Gomas de repuesto</v>
          </cell>
          <cell r="D1590">
            <v>341</v>
          </cell>
          <cell r="E1590">
            <v>10000</v>
          </cell>
          <cell r="F1590" t="str">
            <v>UNIDAD</v>
          </cell>
        </row>
        <row r="1591">
          <cell r="B1591">
            <v>47131615</v>
          </cell>
          <cell r="C1591" t="str">
            <v>Cepillos de escoba</v>
          </cell>
          <cell r="D1591">
            <v>341</v>
          </cell>
          <cell r="E1591">
            <v>15000</v>
          </cell>
          <cell r="F1591" t="str">
            <v>UNIDAD</v>
          </cell>
        </row>
        <row r="1592">
          <cell r="B1592">
            <v>47131701</v>
          </cell>
          <cell r="C1592" t="str">
            <v>Expendedoras de toallas de papel</v>
          </cell>
          <cell r="D1592">
            <v>345</v>
          </cell>
          <cell r="E1592">
            <v>9324</v>
          </cell>
          <cell r="F1592" t="str">
            <v>UNIDAD</v>
          </cell>
        </row>
        <row r="1593">
          <cell r="B1593">
            <v>47131703</v>
          </cell>
          <cell r="C1593" t="str">
            <v>Recipientes para residuos</v>
          </cell>
          <cell r="D1593">
            <v>345</v>
          </cell>
          <cell r="E1593">
            <v>278000</v>
          </cell>
          <cell r="F1593" t="str">
            <v>UNIDAD</v>
          </cell>
        </row>
        <row r="1594">
          <cell r="B1594">
            <v>47131705</v>
          </cell>
          <cell r="C1594" t="str">
            <v>Accesorios para urinarios o aseos</v>
          </cell>
          <cell r="D1594">
            <v>345</v>
          </cell>
          <cell r="E1594">
            <v>80000</v>
          </cell>
          <cell r="F1594" t="str">
            <v>UNIDAD</v>
          </cell>
        </row>
        <row r="1595">
          <cell r="B1595">
            <v>47131710</v>
          </cell>
          <cell r="C1595" t="str">
            <v>Dispensadores de papel higienico</v>
          </cell>
          <cell r="D1595">
            <v>345</v>
          </cell>
          <cell r="E1595">
            <v>5000</v>
          </cell>
          <cell r="F1595" t="str">
            <v>UNIDAD</v>
          </cell>
        </row>
        <row r="1596">
          <cell r="B1596">
            <v>47131711</v>
          </cell>
          <cell r="C1596" t="str">
            <v>Dispensador de productos limpiadores</v>
          </cell>
          <cell r="D1596">
            <v>345</v>
          </cell>
          <cell r="E1596">
            <v>9750</v>
          </cell>
          <cell r="F1596" t="str">
            <v>UNIDAD</v>
          </cell>
        </row>
        <row r="1597">
          <cell r="B1597">
            <v>47131801</v>
          </cell>
          <cell r="C1597" t="str">
            <v>Limpiadores de suelos</v>
          </cell>
          <cell r="D1597">
            <v>341</v>
          </cell>
          <cell r="E1597">
            <v>9438</v>
          </cell>
          <cell r="F1597" t="str">
            <v>UNIDAD</v>
          </cell>
        </row>
        <row r="1598">
          <cell r="B1598">
            <v>47131802</v>
          </cell>
          <cell r="C1598" t="str">
            <v>Abrillantadores o acabados de suelos</v>
          </cell>
          <cell r="D1598">
            <v>341</v>
          </cell>
          <cell r="E1598">
            <v>9656</v>
          </cell>
          <cell r="F1598" t="str">
            <v>BIDON</v>
          </cell>
        </row>
        <row r="1599">
          <cell r="B1599">
            <v>47131803</v>
          </cell>
          <cell r="C1599" t="str">
            <v>Desinfectantes domesticos</v>
          </cell>
          <cell r="D1599">
            <v>354</v>
          </cell>
          <cell r="E1599">
            <v>500</v>
          </cell>
          <cell r="F1599" t="str">
            <v>AMPOLLA</v>
          </cell>
        </row>
        <row r="1600">
          <cell r="B1600">
            <v>47131805</v>
          </cell>
          <cell r="C1600" t="str">
            <v>Limpiadores de uso general</v>
          </cell>
          <cell r="D1600">
            <v>341</v>
          </cell>
          <cell r="E1600">
            <v>14278</v>
          </cell>
          <cell r="F1600" t="str">
            <v>UNIDAD</v>
          </cell>
        </row>
        <row r="1601">
          <cell r="B1601">
            <v>47131806</v>
          </cell>
          <cell r="C1601" t="str">
            <v>Barniz o ceras de muebles</v>
          </cell>
          <cell r="D1601">
            <v>341</v>
          </cell>
          <cell r="E1601">
            <v>15000</v>
          </cell>
          <cell r="F1601" t="str">
            <v>UNIDAD</v>
          </cell>
        </row>
        <row r="1602">
          <cell r="B1602">
            <v>47131809</v>
          </cell>
          <cell r="C1602" t="str">
            <v>Productos para limpiar o pulir zapatos</v>
          </cell>
          <cell r="D1602">
            <v>341</v>
          </cell>
          <cell r="E1602">
            <v>2000</v>
          </cell>
          <cell r="F1602" t="str">
            <v>UNIDAD</v>
          </cell>
        </row>
        <row r="1603">
          <cell r="B1603">
            <v>47131814</v>
          </cell>
          <cell r="C1603" t="str">
            <v>Limpiadores o pulidores de metal</v>
          </cell>
          <cell r="D1603">
            <v>341</v>
          </cell>
          <cell r="E1603">
            <v>7080</v>
          </cell>
          <cell r="F1603" t="str">
            <v>UNIDAD</v>
          </cell>
        </row>
        <row r="1604">
          <cell r="B1604">
            <v>47131816</v>
          </cell>
          <cell r="C1604" t="str">
            <v>Desodorizadores</v>
          </cell>
          <cell r="D1604">
            <v>341</v>
          </cell>
          <cell r="E1604">
            <v>3520</v>
          </cell>
          <cell r="F1604" t="str">
            <v>LITRO</v>
          </cell>
        </row>
        <row r="1605">
          <cell r="B1605">
            <v>47131817</v>
          </cell>
          <cell r="C1605" t="str">
            <v>Protectores de automotores o de casa</v>
          </cell>
          <cell r="D1605">
            <v>341</v>
          </cell>
          <cell r="E1605">
            <v>30000</v>
          </cell>
          <cell r="F1605" t="str">
            <v>UNIDAD</v>
          </cell>
        </row>
        <row r="1606">
          <cell r="B1606">
            <v>47131819</v>
          </cell>
          <cell r="C1606" t="str">
            <v>Limpiadores causticos</v>
          </cell>
          <cell r="D1606">
            <v>341</v>
          </cell>
          <cell r="E1606">
            <v>750000</v>
          </cell>
          <cell r="F1606" t="str">
            <v>LITRO</v>
          </cell>
        </row>
        <row r="1607">
          <cell r="B1607">
            <v>47131820</v>
          </cell>
          <cell r="C1607" t="str">
            <v>Limpiadores derivados del petroleo</v>
          </cell>
          <cell r="D1607">
            <v>341</v>
          </cell>
          <cell r="E1607">
            <v>7000</v>
          </cell>
          <cell r="F1607" t="str">
            <v>LITROS</v>
          </cell>
        </row>
        <row r="1608">
          <cell r="B1608">
            <v>47131821</v>
          </cell>
          <cell r="C1608" t="str">
            <v>Compuestos desengrasantes</v>
          </cell>
          <cell r="D1608">
            <v>341</v>
          </cell>
          <cell r="E1608">
            <v>60000</v>
          </cell>
          <cell r="F1608" t="str">
            <v>Litro</v>
          </cell>
        </row>
        <row r="1609">
          <cell r="B1609">
            <v>47131825</v>
          </cell>
          <cell r="C1609" t="str">
            <v>Productos de limpieza de superficies de contacto</v>
          </cell>
          <cell r="D1609">
            <v>341</v>
          </cell>
          <cell r="E1609">
            <v>30000</v>
          </cell>
          <cell r="F1609" t="str">
            <v>Unidad (Nr</v>
          </cell>
        </row>
        <row r="1610">
          <cell r="B1610">
            <v>47131830</v>
          </cell>
          <cell r="C1610" t="str">
            <v>Productos de limpieza de muebles</v>
          </cell>
          <cell r="D1610">
            <v>341</v>
          </cell>
          <cell r="E1610">
            <v>10560</v>
          </cell>
          <cell r="F1610" t="str">
            <v>UNIDAD</v>
          </cell>
        </row>
        <row r="1611">
          <cell r="B1611">
            <v>47131831</v>
          </cell>
          <cell r="C1611" t="str">
            <v>acido muriatico</v>
          </cell>
          <cell r="D1611">
            <v>341</v>
          </cell>
          <cell r="E1611">
            <v>23000</v>
          </cell>
          <cell r="F1611" t="str">
            <v>FRASCO</v>
          </cell>
        </row>
        <row r="1612">
          <cell r="B1612">
            <v>47131832</v>
          </cell>
          <cell r="C1612" t="str">
            <v>Productos antipolvo</v>
          </cell>
          <cell r="D1612">
            <v>341</v>
          </cell>
          <cell r="E1612">
            <v>7000</v>
          </cell>
          <cell r="F1612" t="str">
            <v>UNIDAD</v>
          </cell>
        </row>
        <row r="1613">
          <cell r="B1613">
            <v>47131901</v>
          </cell>
          <cell r="C1613" t="str">
            <v>Alfombrillas absorbentes</v>
          </cell>
          <cell r="D1613">
            <v>341</v>
          </cell>
          <cell r="E1613">
            <v>2090</v>
          </cell>
          <cell r="F1613" t="str">
            <v>PAQUETE</v>
          </cell>
        </row>
        <row r="1614">
          <cell r="B1614">
            <v>47132102</v>
          </cell>
          <cell r="C1614" t="str">
            <v>Kits de limpieza de uso general</v>
          </cell>
          <cell r="D1614">
            <v>341</v>
          </cell>
          <cell r="E1614">
            <v>15000</v>
          </cell>
          <cell r="F1614" t="str">
            <v>FRASCO</v>
          </cell>
        </row>
        <row r="1615">
          <cell r="B1615">
            <v>48101511</v>
          </cell>
          <cell r="C1615" t="str">
            <v>Planchas de uso comercial</v>
          </cell>
          <cell r="D1615">
            <v>541</v>
          </cell>
          <cell r="E1615">
            <v>278000</v>
          </cell>
          <cell r="F1615" t="str">
            <v>UNIDAD</v>
          </cell>
        </row>
        <row r="1616">
          <cell r="B1616">
            <v>48101513</v>
          </cell>
          <cell r="C1616" t="str">
            <v>Lamparas de calor de uso comercial</v>
          </cell>
          <cell r="D1616">
            <v>541</v>
          </cell>
          <cell r="E1616">
            <v>139150</v>
          </cell>
          <cell r="F1616" t="str">
            <v>UNIDAD</v>
          </cell>
        </row>
        <row r="1617">
          <cell r="B1617">
            <v>48101611</v>
          </cell>
          <cell r="C1617" t="str">
            <v>Balanzas de uso comercial</v>
          </cell>
          <cell r="D1617">
            <v>541</v>
          </cell>
          <cell r="E1617">
            <v>500000</v>
          </cell>
          <cell r="F1617" t="str">
            <v>UNIDAD</v>
          </cell>
        </row>
        <row r="1618">
          <cell r="B1618">
            <v>48101806</v>
          </cell>
          <cell r="C1618" t="str">
            <v>Moldes para pasteles o empanadas de uso comercial</v>
          </cell>
          <cell r="D1618">
            <v>344</v>
          </cell>
          <cell r="E1618">
            <v>5000</v>
          </cell>
          <cell r="F1618" t="str">
            <v>UNIDAD</v>
          </cell>
        </row>
        <row r="1619">
          <cell r="B1619">
            <v>48101815</v>
          </cell>
          <cell r="C1619" t="str">
            <v>Cucharones de uso comercial</v>
          </cell>
          <cell r="D1619">
            <v>344</v>
          </cell>
          <cell r="E1619">
            <v>4800</v>
          </cell>
          <cell r="F1619" t="str">
            <v>UNIDAD</v>
          </cell>
        </row>
        <row r="1620">
          <cell r="B1620">
            <v>48101903</v>
          </cell>
          <cell r="C1620" t="str">
            <v>Vasos de servicio</v>
          </cell>
          <cell r="D1620">
            <v>344</v>
          </cell>
          <cell r="E1620">
            <v>1900</v>
          </cell>
          <cell r="F1620" t="str">
            <v>UNIDAD</v>
          </cell>
        </row>
        <row r="1621">
          <cell r="B1621">
            <v>48101905</v>
          </cell>
          <cell r="C1621" t="str">
            <v>Tazas para servicio de mesa</v>
          </cell>
          <cell r="D1621">
            <v>344</v>
          </cell>
          <cell r="E1621">
            <v>13000</v>
          </cell>
          <cell r="F1621" t="str">
            <v>JUEGO</v>
          </cell>
        </row>
        <row r="1622">
          <cell r="B1622">
            <v>48101907</v>
          </cell>
          <cell r="C1622" t="str">
            <v>Jarras de servicio</v>
          </cell>
          <cell r="D1622">
            <v>344</v>
          </cell>
          <cell r="E1622">
            <v>98850</v>
          </cell>
          <cell r="F1622" t="str">
            <v>UNIDAD</v>
          </cell>
        </row>
        <row r="1623">
          <cell r="B1623">
            <v>48101910</v>
          </cell>
          <cell r="C1623" t="str">
            <v>Soperas de servicio</v>
          </cell>
          <cell r="D1623">
            <v>344</v>
          </cell>
          <cell r="E1623">
            <v>20200</v>
          </cell>
          <cell r="F1623" t="str">
            <v>UNIDAD</v>
          </cell>
        </row>
        <row r="1624">
          <cell r="B1624">
            <v>48101915</v>
          </cell>
          <cell r="C1624" t="str">
            <v>Bandejas de servicio</v>
          </cell>
          <cell r="D1624">
            <v>344</v>
          </cell>
          <cell r="E1624">
            <v>50866</v>
          </cell>
          <cell r="F1624" t="str">
            <v>UNIDAD</v>
          </cell>
        </row>
        <row r="1625">
          <cell r="B1625">
            <v>48101919</v>
          </cell>
          <cell r="C1625" t="str">
            <v>Tapas o jarras o tazas o vasos de servicios de alimentacion</v>
          </cell>
          <cell r="D1625">
            <v>334</v>
          </cell>
          <cell r="E1625">
            <v>220000</v>
          </cell>
          <cell r="F1625" t="str">
            <v>UNIDAD</v>
          </cell>
        </row>
        <row r="1626">
          <cell r="B1626">
            <v>48102005</v>
          </cell>
          <cell r="C1626" t="str">
            <v>Taburetes de bar</v>
          </cell>
          <cell r="D1626">
            <v>541</v>
          </cell>
          <cell r="E1626">
            <v>100000</v>
          </cell>
          <cell r="F1626" t="str">
            <v>UNIDAD</v>
          </cell>
        </row>
        <row r="1627">
          <cell r="B1627">
            <v>48102101</v>
          </cell>
          <cell r="C1627" t="str">
            <v>Mostradores</v>
          </cell>
          <cell r="D1627">
            <v>541</v>
          </cell>
          <cell r="E1627">
            <v>759000</v>
          </cell>
          <cell r="F1627" t="str">
            <v>UNIDAD</v>
          </cell>
        </row>
        <row r="1628">
          <cell r="B1628">
            <v>48111108</v>
          </cell>
          <cell r="C1628" t="str">
            <v>Dosificadores de farmacos</v>
          </cell>
          <cell r="D1628">
            <v>541</v>
          </cell>
          <cell r="E1628">
            <v>15000000</v>
          </cell>
          <cell r="F1628" t="str">
            <v>UNIDAD</v>
          </cell>
        </row>
        <row r="1629">
          <cell r="B1629">
            <v>48111301</v>
          </cell>
          <cell r="C1629" t="str">
            <v>Distribuidoras automaticas de billetes</v>
          </cell>
          <cell r="D1629">
            <v>542</v>
          </cell>
          <cell r="E1629">
            <v>10000000</v>
          </cell>
          <cell r="F1629" t="str">
            <v>Unidad (Nr</v>
          </cell>
        </row>
        <row r="1630">
          <cell r="B1630">
            <v>48111302</v>
          </cell>
          <cell r="C1630" t="str">
            <v>Maquinas expendedoras de polizas de seguros</v>
          </cell>
          <cell r="D1630">
            <v>541</v>
          </cell>
          <cell r="E1630">
            <v>300000</v>
          </cell>
          <cell r="F1630" t="str">
            <v>UNIDAD</v>
          </cell>
        </row>
        <row r="1631">
          <cell r="B1631">
            <v>49101701</v>
          </cell>
          <cell r="C1631" t="str">
            <v>Medallas</v>
          </cell>
          <cell r="D1631">
            <v>281</v>
          </cell>
          <cell r="E1631">
            <v>150000</v>
          </cell>
          <cell r="F1631" t="str">
            <v>UNIDAD</v>
          </cell>
        </row>
        <row r="1632">
          <cell r="B1632">
            <v>49101702</v>
          </cell>
          <cell r="C1632" t="str">
            <v>Trofeos</v>
          </cell>
          <cell r="D1632">
            <v>281</v>
          </cell>
          <cell r="E1632">
            <v>200000</v>
          </cell>
          <cell r="F1632" t="str">
            <v>UNIDAD</v>
          </cell>
        </row>
        <row r="1633">
          <cell r="B1633">
            <v>49101704</v>
          </cell>
          <cell r="C1633" t="str">
            <v>Placas</v>
          </cell>
          <cell r="D1633">
            <v>281</v>
          </cell>
          <cell r="E1633">
            <v>6500</v>
          </cell>
          <cell r="F1633" t="str">
            <v>UNIDAD</v>
          </cell>
        </row>
        <row r="1634">
          <cell r="B1634">
            <v>49101705</v>
          </cell>
          <cell r="C1634" t="str">
            <v>Certificados</v>
          </cell>
          <cell r="D1634">
            <v>281</v>
          </cell>
          <cell r="E1634">
            <v>15000</v>
          </cell>
          <cell r="F1634" t="str">
            <v>BLOK</v>
          </cell>
        </row>
        <row r="1635">
          <cell r="B1635">
            <v>49101708</v>
          </cell>
          <cell r="C1635" t="str">
            <v>coronas</v>
          </cell>
          <cell r="D1635">
            <v>281</v>
          </cell>
          <cell r="E1635">
            <v>1900000</v>
          </cell>
          <cell r="F1635" t="str">
            <v>UNIDAD</v>
          </cell>
        </row>
        <row r="1636">
          <cell r="B1636">
            <v>49121502</v>
          </cell>
          <cell r="C1636" t="str">
            <v>Colchones de espuma</v>
          </cell>
          <cell r="D1636">
            <v>323</v>
          </cell>
          <cell r="E1636">
            <v>300000</v>
          </cell>
          <cell r="F1636" t="str">
            <v>UNIDAD</v>
          </cell>
        </row>
        <row r="1637">
          <cell r="B1637">
            <v>49121510</v>
          </cell>
          <cell r="C1637" t="str">
            <v>Refrigeradores para bebidas</v>
          </cell>
          <cell r="D1637">
            <v>541</v>
          </cell>
          <cell r="E1637">
            <v>41500</v>
          </cell>
          <cell r="F1637" t="str">
            <v>UNIDAD</v>
          </cell>
        </row>
        <row r="1638">
          <cell r="B1638">
            <v>49121601</v>
          </cell>
          <cell r="C1638" t="str">
            <v>Sillas o taburetes de camping</v>
          </cell>
          <cell r="D1638">
            <v>541</v>
          </cell>
          <cell r="E1638">
            <v>90000</v>
          </cell>
          <cell r="F1638" t="str">
            <v>Unidad (Nr</v>
          </cell>
        </row>
        <row r="1639">
          <cell r="B1639">
            <v>49171602</v>
          </cell>
          <cell r="C1639" t="str">
            <v>Bolsas de arena</v>
          </cell>
          <cell r="D1639">
            <v>398</v>
          </cell>
          <cell r="E1639">
            <v>72609</v>
          </cell>
          <cell r="F1639" t="str">
            <v>CARGA</v>
          </cell>
        </row>
        <row r="1640">
          <cell r="B1640">
            <v>50101538</v>
          </cell>
          <cell r="C1640" t="str">
            <v>Verduras frescas</v>
          </cell>
          <cell r="D1640">
            <v>311</v>
          </cell>
          <cell r="E1640">
            <v>1200</v>
          </cell>
          <cell r="F1640" t="str">
            <v>KILO</v>
          </cell>
        </row>
        <row r="1641">
          <cell r="B1641">
            <v>50101540</v>
          </cell>
          <cell r="C1641" t="str">
            <v>Verduras estables sin refrigerar</v>
          </cell>
          <cell r="D1641">
            <v>311</v>
          </cell>
          <cell r="E1641">
            <v>1000</v>
          </cell>
          <cell r="F1641" t="str">
            <v>KILO</v>
          </cell>
        </row>
        <row r="1642">
          <cell r="B1642">
            <v>50101542</v>
          </cell>
          <cell r="C1642" t="str">
            <v>Harina vegetal</v>
          </cell>
          <cell r="D1642">
            <v>311</v>
          </cell>
          <cell r="E1642">
            <v>8000</v>
          </cell>
          <cell r="F1642" t="str">
            <v>PAQUETE</v>
          </cell>
        </row>
        <row r="1643">
          <cell r="B1643">
            <v>50101634</v>
          </cell>
          <cell r="C1643" t="str">
            <v>Fruta fresca</v>
          </cell>
          <cell r="D1643">
            <v>311</v>
          </cell>
          <cell r="E1643">
            <v>1500</v>
          </cell>
          <cell r="F1643" t="str">
            <v>UNIDAD</v>
          </cell>
        </row>
        <row r="1644">
          <cell r="B1644">
            <v>50101636</v>
          </cell>
          <cell r="C1644" t="str">
            <v>Fruta estable sin refrigerar</v>
          </cell>
          <cell r="D1644">
            <v>311</v>
          </cell>
          <cell r="E1644">
            <v>3900</v>
          </cell>
          <cell r="F1644" t="str">
            <v>KILO</v>
          </cell>
        </row>
        <row r="1645">
          <cell r="B1645">
            <v>50111510</v>
          </cell>
          <cell r="C1645" t="str">
            <v>Carne de ave o carne fresca</v>
          </cell>
          <cell r="D1645">
            <v>311</v>
          </cell>
          <cell r="E1645">
            <v>12000</v>
          </cell>
          <cell r="F1645" t="str">
            <v>KILO</v>
          </cell>
        </row>
        <row r="1646">
          <cell r="B1646">
            <v>50111511</v>
          </cell>
          <cell r="C1646" t="str">
            <v>Carne de ave o carne congelada</v>
          </cell>
          <cell r="D1646">
            <v>311</v>
          </cell>
          <cell r="E1646">
            <v>9000</v>
          </cell>
          <cell r="F1646" t="str">
            <v>KILO</v>
          </cell>
        </row>
        <row r="1647">
          <cell r="B1647">
            <v>50111512</v>
          </cell>
          <cell r="C1647" t="str">
            <v>Carne de ave o carne en conserva</v>
          </cell>
          <cell r="D1647">
            <v>311</v>
          </cell>
          <cell r="E1647">
            <v>3210</v>
          </cell>
          <cell r="F1647" t="str">
            <v>UNIDAD</v>
          </cell>
        </row>
        <row r="1648">
          <cell r="B1648">
            <v>50112001</v>
          </cell>
          <cell r="C1648" t="str">
            <v>Carnes procesadas y preparadas fresco</v>
          </cell>
          <cell r="D1648">
            <v>311</v>
          </cell>
          <cell r="E1648">
            <v>12000</v>
          </cell>
          <cell r="F1648" t="str">
            <v>KILO</v>
          </cell>
        </row>
        <row r="1649">
          <cell r="B1649">
            <v>50112002</v>
          </cell>
          <cell r="C1649" t="str">
            <v>Carnes procesadas y preparadas congelado</v>
          </cell>
          <cell r="D1649">
            <v>311</v>
          </cell>
          <cell r="E1649">
            <v>7500</v>
          </cell>
          <cell r="F1649" t="str">
            <v>KILO</v>
          </cell>
        </row>
        <row r="1650">
          <cell r="B1650">
            <v>50112003</v>
          </cell>
          <cell r="C1650" t="str">
            <v>Carnes procesadas y preparadas estable sin refrigerar</v>
          </cell>
          <cell r="D1650">
            <v>311</v>
          </cell>
          <cell r="E1650">
            <v>9000</v>
          </cell>
          <cell r="F1650" t="str">
            <v>KILO</v>
          </cell>
        </row>
        <row r="1651">
          <cell r="B1651">
            <v>50121538</v>
          </cell>
          <cell r="C1651" t="str">
            <v>Pescado estable sin refrigerar</v>
          </cell>
          <cell r="D1651">
            <v>311</v>
          </cell>
          <cell r="E1651">
            <v>5325</v>
          </cell>
          <cell r="F1651" t="str">
            <v>UNIDAD</v>
          </cell>
        </row>
        <row r="1652">
          <cell r="B1652">
            <v>50121539</v>
          </cell>
          <cell r="C1652" t="str">
            <v>Pescado fresco</v>
          </cell>
          <cell r="D1652">
            <v>311</v>
          </cell>
          <cell r="E1652">
            <v>10000</v>
          </cell>
          <cell r="F1652" t="str">
            <v>KILO</v>
          </cell>
        </row>
        <row r="1653">
          <cell r="B1653">
            <v>50131606</v>
          </cell>
          <cell r="C1653" t="str">
            <v>Huevos frescos</v>
          </cell>
          <cell r="D1653">
            <v>311</v>
          </cell>
          <cell r="E1653">
            <v>6500</v>
          </cell>
          <cell r="F1653" t="str">
            <v>DOCENA</v>
          </cell>
        </row>
        <row r="1654">
          <cell r="B1654">
            <v>50131701</v>
          </cell>
          <cell r="C1654" t="str">
            <v>Productos de mantequilla o leche frescos</v>
          </cell>
          <cell r="D1654">
            <v>311</v>
          </cell>
          <cell r="E1654">
            <v>2000</v>
          </cell>
          <cell r="F1654" t="str">
            <v>LITRO</v>
          </cell>
        </row>
        <row r="1655">
          <cell r="B1655">
            <v>50131702</v>
          </cell>
          <cell r="C1655" t="str">
            <v>Productos de mantequilla o leche en conserva</v>
          </cell>
          <cell r="D1655">
            <v>311</v>
          </cell>
          <cell r="E1655">
            <v>40460</v>
          </cell>
          <cell r="F1655" t="str">
            <v>UNIDAD</v>
          </cell>
        </row>
        <row r="1656">
          <cell r="B1656">
            <v>50131703</v>
          </cell>
          <cell r="C1656" t="str">
            <v>Productos de mantequilla o leche congelados</v>
          </cell>
          <cell r="D1656">
            <v>311</v>
          </cell>
          <cell r="E1656">
            <v>45000</v>
          </cell>
          <cell r="F1656" t="str">
            <v>BOLSA</v>
          </cell>
        </row>
        <row r="1657">
          <cell r="B1657">
            <v>50131801</v>
          </cell>
          <cell r="C1657" t="str">
            <v>Queso natural</v>
          </cell>
          <cell r="D1657">
            <v>311</v>
          </cell>
          <cell r="E1657">
            <v>12500</v>
          </cell>
          <cell r="F1657" t="str">
            <v>KILO</v>
          </cell>
        </row>
        <row r="1658">
          <cell r="B1658">
            <v>50131802</v>
          </cell>
          <cell r="C1658" t="str">
            <v>Queso procesado</v>
          </cell>
          <cell r="D1658">
            <v>311</v>
          </cell>
          <cell r="E1658">
            <v>2000</v>
          </cell>
          <cell r="F1658" t="str">
            <v>PAQUETE</v>
          </cell>
        </row>
        <row r="1659">
          <cell r="B1659">
            <v>50151513</v>
          </cell>
          <cell r="C1659" t="str">
            <v>Aceites de plantas y verduras comestibles</v>
          </cell>
          <cell r="D1659">
            <v>311</v>
          </cell>
          <cell r="E1659">
            <v>15000</v>
          </cell>
          <cell r="F1659" t="str">
            <v>LITRO</v>
          </cell>
        </row>
        <row r="1660">
          <cell r="B1660">
            <v>50151514</v>
          </cell>
          <cell r="C1660" t="str">
            <v>Grasas de plantas y verduras comestibles</v>
          </cell>
          <cell r="D1660">
            <v>311</v>
          </cell>
          <cell r="E1660">
            <v>48750</v>
          </cell>
          <cell r="F1660" t="str">
            <v>CAJA</v>
          </cell>
        </row>
        <row r="1661">
          <cell r="B1661">
            <v>50151604</v>
          </cell>
          <cell r="C1661" t="str">
            <v>Aceites comestibles de animal</v>
          </cell>
          <cell r="D1661">
            <v>311</v>
          </cell>
          <cell r="E1661">
            <v>38500</v>
          </cell>
          <cell r="F1661" t="str">
            <v>FRASCO</v>
          </cell>
        </row>
        <row r="1662">
          <cell r="B1662">
            <v>50151605</v>
          </cell>
          <cell r="C1662" t="str">
            <v>Grasas comestibles de animal</v>
          </cell>
          <cell r="D1662">
            <v>311</v>
          </cell>
          <cell r="E1662">
            <v>3000</v>
          </cell>
          <cell r="F1662" t="str">
            <v>KILO</v>
          </cell>
        </row>
        <row r="1663">
          <cell r="B1663">
            <v>50161509</v>
          </cell>
          <cell r="C1663" t="str">
            <v>Productos de edulcorantes o azucares naturales</v>
          </cell>
          <cell r="D1663">
            <v>311</v>
          </cell>
          <cell r="E1663">
            <v>3000</v>
          </cell>
          <cell r="F1663" t="str">
            <v>KILO</v>
          </cell>
        </row>
        <row r="1664">
          <cell r="B1664">
            <v>50161813</v>
          </cell>
          <cell r="C1664" t="str">
            <v>Cande de Chocolate y Sustitutos de Chocolate</v>
          </cell>
          <cell r="D1664">
            <v>311</v>
          </cell>
          <cell r="E1664">
            <v>5290</v>
          </cell>
          <cell r="F1664" t="str">
            <v>FRASCO</v>
          </cell>
        </row>
        <row r="1665">
          <cell r="B1665">
            <v>50171548</v>
          </cell>
          <cell r="C1665" t="str">
            <v>Hierbas frescas</v>
          </cell>
          <cell r="D1665">
            <v>311</v>
          </cell>
          <cell r="E1665">
            <v>1320</v>
          </cell>
          <cell r="F1665" t="str">
            <v>PAQUETE</v>
          </cell>
        </row>
        <row r="1666">
          <cell r="B1666">
            <v>50171549</v>
          </cell>
          <cell r="C1666" t="str">
            <v>Hierbas secas</v>
          </cell>
          <cell r="D1666">
            <v>311</v>
          </cell>
          <cell r="E1666">
            <v>5400</v>
          </cell>
          <cell r="F1666" t="str">
            <v>PAQUETE</v>
          </cell>
        </row>
        <row r="1667">
          <cell r="B1667">
            <v>50171550</v>
          </cell>
          <cell r="C1667" t="str">
            <v>Especias o extractos</v>
          </cell>
          <cell r="D1667">
            <v>311</v>
          </cell>
          <cell r="E1667">
            <v>4000</v>
          </cell>
          <cell r="F1667" t="str">
            <v>TABLETA</v>
          </cell>
        </row>
        <row r="1668">
          <cell r="B1668">
            <v>50171551</v>
          </cell>
          <cell r="C1668" t="str">
            <v>Sal de cocina o de mesa</v>
          </cell>
          <cell r="D1668">
            <v>311</v>
          </cell>
          <cell r="E1668">
            <v>574000</v>
          </cell>
          <cell r="F1668" t="str">
            <v>CAJA</v>
          </cell>
        </row>
        <row r="1669">
          <cell r="B1669">
            <v>50171552</v>
          </cell>
          <cell r="C1669" t="str">
            <v>Mezcla de condimentos</v>
          </cell>
          <cell r="D1669">
            <v>311</v>
          </cell>
          <cell r="E1669">
            <v>3300</v>
          </cell>
          <cell r="F1669" t="str">
            <v>KILO</v>
          </cell>
        </row>
        <row r="1670">
          <cell r="B1670">
            <v>50171707</v>
          </cell>
          <cell r="C1670" t="str">
            <v>Vinagres</v>
          </cell>
          <cell r="D1670">
            <v>311</v>
          </cell>
          <cell r="E1670">
            <v>8000</v>
          </cell>
          <cell r="F1670" t="str">
            <v>LITRO</v>
          </cell>
        </row>
        <row r="1671">
          <cell r="B1671">
            <v>50171830</v>
          </cell>
          <cell r="C1671" t="str">
            <v>Salsas para pringar o condimentos o para untar o marinar</v>
          </cell>
          <cell r="D1671">
            <v>311</v>
          </cell>
          <cell r="E1671">
            <v>6600</v>
          </cell>
          <cell r="F1671" t="str">
            <v>KILO</v>
          </cell>
        </row>
        <row r="1672">
          <cell r="B1672">
            <v>50171831</v>
          </cell>
          <cell r="C1672" t="str">
            <v>Salsa para cocinar</v>
          </cell>
          <cell r="D1672">
            <v>311</v>
          </cell>
          <cell r="E1672">
            <v>40498</v>
          </cell>
          <cell r="F1672" t="str">
            <v>CAJA</v>
          </cell>
        </row>
        <row r="1673">
          <cell r="B1673">
            <v>50171901</v>
          </cell>
          <cell r="C1673" t="str">
            <v>Conservas</v>
          </cell>
          <cell r="D1673">
            <v>311</v>
          </cell>
          <cell r="E1673">
            <v>1500</v>
          </cell>
          <cell r="F1673" t="str">
            <v>UNIDAD</v>
          </cell>
        </row>
        <row r="1674">
          <cell r="B1674">
            <v>50181901</v>
          </cell>
          <cell r="C1674" t="str">
            <v>Pan fresco</v>
          </cell>
          <cell r="D1674">
            <v>311</v>
          </cell>
          <cell r="E1674">
            <v>1250</v>
          </cell>
          <cell r="F1674" t="str">
            <v>PAQUETE</v>
          </cell>
        </row>
        <row r="1675">
          <cell r="B1675">
            <v>50181902</v>
          </cell>
          <cell r="C1675" t="str">
            <v>Pan congelado</v>
          </cell>
          <cell r="D1675">
            <v>311</v>
          </cell>
          <cell r="E1675">
            <v>112950</v>
          </cell>
          <cell r="F1675" t="str">
            <v>LITRO</v>
          </cell>
        </row>
        <row r="1676">
          <cell r="B1676">
            <v>50181903</v>
          </cell>
          <cell r="C1676" t="str">
            <v>Galletas simples saladas</v>
          </cell>
          <cell r="D1676">
            <v>311</v>
          </cell>
          <cell r="E1676">
            <v>2200</v>
          </cell>
          <cell r="F1676" t="str">
            <v>KILO</v>
          </cell>
        </row>
        <row r="1677">
          <cell r="B1677">
            <v>50181905</v>
          </cell>
          <cell r="C1677" t="str">
            <v>Galletas dulces o pastelitos</v>
          </cell>
          <cell r="D1677">
            <v>311</v>
          </cell>
          <cell r="E1677">
            <v>6500</v>
          </cell>
          <cell r="F1677" t="str">
            <v>KILO</v>
          </cell>
        </row>
        <row r="1678">
          <cell r="B1678">
            <v>50181909</v>
          </cell>
          <cell r="C1678" t="str">
            <v>Galletas saladas</v>
          </cell>
          <cell r="D1678">
            <v>311</v>
          </cell>
          <cell r="E1678">
            <v>3700</v>
          </cell>
          <cell r="F1678" t="str">
            <v>PAQUETE</v>
          </cell>
        </row>
        <row r="1679">
          <cell r="B1679">
            <v>50182001</v>
          </cell>
          <cell r="C1679" t="str">
            <v>Tartas o empanadas o pastas frescos</v>
          </cell>
          <cell r="D1679">
            <v>311</v>
          </cell>
          <cell r="E1679">
            <v>1200</v>
          </cell>
          <cell r="F1679" t="str">
            <v>PAQUETE</v>
          </cell>
        </row>
        <row r="1680">
          <cell r="B1680">
            <v>50192109</v>
          </cell>
          <cell r="C1680" t="str">
            <v>Curruscantes o patatas fritas o galletas tostadas polvoreadas con sal o preparados</v>
          </cell>
          <cell r="D1680">
            <v>311</v>
          </cell>
          <cell r="E1680">
            <v>3000</v>
          </cell>
          <cell r="F1680" t="str">
            <v>PAQUETE</v>
          </cell>
        </row>
        <row r="1681">
          <cell r="B1681">
            <v>50192110</v>
          </cell>
          <cell r="C1681" t="str">
            <v>Nueces o frutos secos</v>
          </cell>
          <cell r="D1681">
            <v>311</v>
          </cell>
          <cell r="E1681">
            <v>79200</v>
          </cell>
          <cell r="F1681" t="str">
            <v>KILO</v>
          </cell>
        </row>
        <row r="1682">
          <cell r="B1682">
            <v>50192111</v>
          </cell>
          <cell r="C1682" t="str">
            <v>Carnes secas o procesadas</v>
          </cell>
          <cell r="D1682">
            <v>311</v>
          </cell>
          <cell r="E1682">
            <v>10504</v>
          </cell>
          <cell r="F1682" t="str">
            <v>KILO</v>
          </cell>
        </row>
        <row r="1683">
          <cell r="B1683">
            <v>50192303</v>
          </cell>
          <cell r="C1683" t="str">
            <v>Polos o helado o postres helados o yogures helados</v>
          </cell>
          <cell r="D1683">
            <v>311</v>
          </cell>
          <cell r="E1683">
            <v>3500</v>
          </cell>
          <cell r="F1683" t="str">
            <v>UNIDAD</v>
          </cell>
        </row>
        <row r="1684">
          <cell r="B1684">
            <v>50192401</v>
          </cell>
          <cell r="C1684" t="str">
            <v>Mermeladas o gelatinas o conservas de fruta</v>
          </cell>
          <cell r="D1684">
            <v>311</v>
          </cell>
          <cell r="E1684">
            <v>21120</v>
          </cell>
          <cell r="F1684" t="str">
            <v>FRASCO</v>
          </cell>
        </row>
        <row r="1685">
          <cell r="B1685">
            <v>50192403</v>
          </cell>
          <cell r="C1685" t="str">
            <v>Miel</v>
          </cell>
          <cell r="D1685">
            <v>311</v>
          </cell>
          <cell r="E1685">
            <v>22000</v>
          </cell>
          <cell r="F1685" t="str">
            <v>LITRO</v>
          </cell>
        </row>
        <row r="1686">
          <cell r="B1686">
            <v>50192601</v>
          </cell>
          <cell r="C1686" t="str">
            <v>Patatas preparadas y arroz y pasta y relleno fresco</v>
          </cell>
          <cell r="D1686">
            <v>311</v>
          </cell>
          <cell r="E1686">
            <v>2650</v>
          </cell>
          <cell r="F1686" t="str">
            <v>KILO</v>
          </cell>
        </row>
        <row r="1687">
          <cell r="B1687">
            <v>50192901</v>
          </cell>
          <cell r="C1687" t="str">
            <v>Pasta o tallarines natural fresco</v>
          </cell>
          <cell r="D1687">
            <v>311</v>
          </cell>
          <cell r="E1687">
            <v>3500</v>
          </cell>
          <cell r="F1687" t="str">
            <v>KILO</v>
          </cell>
        </row>
        <row r="1688">
          <cell r="B1688">
            <v>50192902</v>
          </cell>
          <cell r="C1688" t="str">
            <v>Pasta o tallarines natural estable sin refrigerar</v>
          </cell>
          <cell r="D1688">
            <v>311</v>
          </cell>
          <cell r="E1688">
            <v>2000</v>
          </cell>
          <cell r="F1688" t="str">
            <v>KILO</v>
          </cell>
        </row>
        <row r="1689">
          <cell r="B1689">
            <v>50193002</v>
          </cell>
          <cell r="C1689" t="str">
            <v>Bebidas Infantiles</v>
          </cell>
          <cell r="D1689">
            <v>311</v>
          </cell>
          <cell r="E1689">
            <v>68000</v>
          </cell>
          <cell r="F1689" t="str">
            <v>UNIDAD</v>
          </cell>
        </row>
        <row r="1690">
          <cell r="B1690">
            <v>50201706</v>
          </cell>
          <cell r="C1690" t="str">
            <v>Cafe</v>
          </cell>
          <cell r="D1690">
            <v>311</v>
          </cell>
          <cell r="E1690">
            <v>3000</v>
          </cell>
          <cell r="F1690" t="str">
            <v>SOBRE</v>
          </cell>
        </row>
        <row r="1691">
          <cell r="B1691">
            <v>50201709</v>
          </cell>
          <cell r="C1691" t="str">
            <v>Cafe Instantaneo</v>
          </cell>
          <cell r="D1691">
            <v>311</v>
          </cell>
          <cell r="E1691">
            <v>8000</v>
          </cell>
          <cell r="F1691" t="str">
            <v>FRASCO</v>
          </cell>
        </row>
        <row r="1692">
          <cell r="B1692">
            <v>50201712</v>
          </cell>
          <cell r="C1692" t="str">
            <v>Bebidas de Te</v>
          </cell>
          <cell r="D1692">
            <v>311</v>
          </cell>
          <cell r="E1692">
            <v>7500</v>
          </cell>
          <cell r="F1692" t="str">
            <v>TABLETA</v>
          </cell>
        </row>
        <row r="1693">
          <cell r="B1693">
            <v>50201714</v>
          </cell>
          <cell r="C1693" t="str">
            <v>Cremas no lacteas</v>
          </cell>
          <cell r="D1693">
            <v>311</v>
          </cell>
          <cell r="E1693">
            <v>1500</v>
          </cell>
          <cell r="F1693" t="str">
            <v>SOBRE</v>
          </cell>
        </row>
        <row r="1694">
          <cell r="B1694">
            <v>50202202</v>
          </cell>
          <cell r="C1694" t="str">
            <v>Sidra o sherry</v>
          </cell>
          <cell r="D1694">
            <v>311</v>
          </cell>
          <cell r="E1694">
            <v>5000</v>
          </cell>
          <cell r="F1694" t="str">
            <v>LITRO</v>
          </cell>
        </row>
        <row r="1695">
          <cell r="B1695">
            <v>50202203</v>
          </cell>
          <cell r="C1695" t="str">
            <v>Vino</v>
          </cell>
          <cell r="D1695">
            <v>311</v>
          </cell>
          <cell r="E1695">
            <v>187500</v>
          </cell>
          <cell r="F1695" t="str">
            <v>CAJA</v>
          </cell>
        </row>
        <row r="1696">
          <cell r="B1696">
            <v>50202206</v>
          </cell>
          <cell r="C1696" t="str">
            <v>Alcohol o Licores</v>
          </cell>
          <cell r="D1696">
            <v>311</v>
          </cell>
          <cell r="E1696">
            <v>9000</v>
          </cell>
          <cell r="F1696" t="str">
            <v>FRASCO</v>
          </cell>
        </row>
        <row r="1697">
          <cell r="B1697">
            <v>50202207</v>
          </cell>
          <cell r="C1697" t="str">
            <v>Cocteles alcoholicas o mezclas de bebidas</v>
          </cell>
          <cell r="D1697">
            <v>311</v>
          </cell>
          <cell r="E1697">
            <v>23883</v>
          </cell>
          <cell r="F1697" t="str">
            <v>LITRO</v>
          </cell>
        </row>
        <row r="1698">
          <cell r="B1698">
            <v>50202301</v>
          </cell>
          <cell r="C1698" t="str">
            <v>Agua</v>
          </cell>
          <cell r="D1698">
            <v>311</v>
          </cell>
          <cell r="E1698">
            <v>855</v>
          </cell>
          <cell r="F1698" t="str">
            <v>UNIDAD</v>
          </cell>
        </row>
        <row r="1699">
          <cell r="B1699">
            <v>50202302</v>
          </cell>
          <cell r="C1699" t="str">
            <v>Hielo</v>
          </cell>
          <cell r="D1699">
            <v>311</v>
          </cell>
          <cell r="E1699">
            <v>5000</v>
          </cell>
          <cell r="F1699" t="str">
            <v>UNIDAD</v>
          </cell>
        </row>
        <row r="1700">
          <cell r="B1700">
            <v>50202307</v>
          </cell>
          <cell r="C1700" t="str">
            <v>Chocolate o malta o otras bebidas calientes</v>
          </cell>
          <cell r="D1700">
            <v>311</v>
          </cell>
          <cell r="E1700">
            <v>10960</v>
          </cell>
          <cell r="F1700" t="str">
            <v>PAQUETE</v>
          </cell>
        </row>
        <row r="1701">
          <cell r="B1701">
            <v>50202309</v>
          </cell>
          <cell r="C1701" t="str">
            <v>Bebida energetica o deportiva</v>
          </cell>
          <cell r="D1701">
            <v>311</v>
          </cell>
          <cell r="E1701">
            <v>3000</v>
          </cell>
          <cell r="F1701" t="str">
            <v>UNIDAD</v>
          </cell>
        </row>
        <row r="1702">
          <cell r="B1702">
            <v>50202310</v>
          </cell>
          <cell r="C1702" t="str">
            <v>Agua mineral</v>
          </cell>
          <cell r="D1702">
            <v>311</v>
          </cell>
          <cell r="E1702">
            <v>1750</v>
          </cell>
          <cell r="F1702" t="str">
            <v>LITRO</v>
          </cell>
        </row>
        <row r="1703">
          <cell r="B1703">
            <v>50221001</v>
          </cell>
          <cell r="C1703" t="str">
            <v>Granos de Legumbres</v>
          </cell>
          <cell r="D1703">
            <v>311</v>
          </cell>
          <cell r="E1703">
            <v>3200</v>
          </cell>
          <cell r="F1703" t="str">
            <v>KILO</v>
          </cell>
        </row>
        <row r="1704">
          <cell r="B1704">
            <v>50221101</v>
          </cell>
          <cell r="C1704" t="str">
            <v>Granos de Cereales</v>
          </cell>
          <cell r="D1704">
            <v>311</v>
          </cell>
          <cell r="E1704">
            <v>1200</v>
          </cell>
          <cell r="F1704" t="str">
            <v>PAQUETE</v>
          </cell>
        </row>
        <row r="1705">
          <cell r="B1705">
            <v>50221102</v>
          </cell>
          <cell r="C1705" t="str">
            <v>Harina de Cereales</v>
          </cell>
          <cell r="D1705">
            <v>311</v>
          </cell>
          <cell r="E1705">
            <v>3500</v>
          </cell>
          <cell r="F1705" t="str">
            <v>PAQUETE</v>
          </cell>
        </row>
        <row r="1706">
          <cell r="B1706">
            <v>51101503</v>
          </cell>
          <cell r="C1706" t="str">
            <v>Cloranfenicol</v>
          </cell>
          <cell r="D1706">
            <v>352</v>
          </cell>
          <cell r="E1706">
            <v>15000</v>
          </cell>
          <cell r="F1706" t="str">
            <v>UNIDAD</v>
          </cell>
        </row>
        <row r="1707">
          <cell r="B1707">
            <v>51101507</v>
          </cell>
          <cell r="C1707" t="str">
            <v>Penicilina</v>
          </cell>
          <cell r="D1707">
            <v>352</v>
          </cell>
          <cell r="E1707">
            <v>37000</v>
          </cell>
          <cell r="F1707" t="str">
            <v>UNIDAD</v>
          </cell>
        </row>
        <row r="1708">
          <cell r="B1708">
            <v>51101508</v>
          </cell>
          <cell r="C1708" t="str">
            <v>Sulfamidas</v>
          </cell>
          <cell r="D1708">
            <v>352</v>
          </cell>
          <cell r="E1708">
            <v>18000</v>
          </cell>
          <cell r="F1708" t="str">
            <v>CAJA</v>
          </cell>
        </row>
        <row r="1709">
          <cell r="B1709">
            <v>51101510</v>
          </cell>
          <cell r="C1709" t="str">
            <v>Oxitetraciclina</v>
          </cell>
          <cell r="D1709">
            <v>352</v>
          </cell>
          <cell r="E1709">
            <v>915000</v>
          </cell>
          <cell r="F1709" t="str">
            <v>CAJA</v>
          </cell>
        </row>
        <row r="1710">
          <cell r="B1710">
            <v>51101511</v>
          </cell>
          <cell r="C1710" t="str">
            <v>Amoxicilina</v>
          </cell>
          <cell r="D1710">
            <v>352</v>
          </cell>
          <cell r="E1710">
            <v>17000</v>
          </cell>
          <cell r="F1710" t="str">
            <v>CAJA</v>
          </cell>
        </row>
        <row r="1711">
          <cell r="B1711">
            <v>51101513</v>
          </cell>
          <cell r="C1711" t="str">
            <v>Neomicina</v>
          </cell>
          <cell r="D1711">
            <v>352</v>
          </cell>
          <cell r="E1711">
            <v>22000</v>
          </cell>
          <cell r="F1711" t="str">
            <v>UNIDAD</v>
          </cell>
        </row>
        <row r="1712">
          <cell r="B1712">
            <v>51101518</v>
          </cell>
          <cell r="C1712" t="str">
            <v>Ofloxacina</v>
          </cell>
          <cell r="D1712">
            <v>352</v>
          </cell>
          <cell r="E1712">
            <v>15000</v>
          </cell>
          <cell r="F1712" t="str">
            <v>TUBO</v>
          </cell>
        </row>
        <row r="1713">
          <cell r="B1713">
            <v>51101525</v>
          </cell>
          <cell r="C1713" t="str">
            <v>Peroxido de benzoil</v>
          </cell>
          <cell r="D1713">
            <v>352</v>
          </cell>
          <cell r="E1713">
            <v>9000</v>
          </cell>
          <cell r="F1713" t="str">
            <v>UNIDAD</v>
          </cell>
        </row>
        <row r="1714">
          <cell r="B1714">
            <v>51101526</v>
          </cell>
          <cell r="C1714" t="str">
            <v>Polimixina</v>
          </cell>
          <cell r="D1714">
            <v>352</v>
          </cell>
          <cell r="E1714">
            <v>3960</v>
          </cell>
          <cell r="F1714" t="str">
            <v>CAJA</v>
          </cell>
        </row>
        <row r="1715">
          <cell r="B1715">
            <v>51101532</v>
          </cell>
          <cell r="C1715" t="str">
            <v>Teicoplanina</v>
          </cell>
          <cell r="D1715">
            <v>352</v>
          </cell>
          <cell r="E1715">
            <v>14300</v>
          </cell>
          <cell r="F1715" t="str">
            <v>UNIDAD</v>
          </cell>
        </row>
        <row r="1716">
          <cell r="B1716">
            <v>51101602</v>
          </cell>
          <cell r="C1716" t="str">
            <v>Hidrocloruro de eflornitina</v>
          </cell>
          <cell r="D1716">
            <v>352</v>
          </cell>
          <cell r="E1716">
            <v>250000</v>
          </cell>
          <cell r="F1716" t="str">
            <v>CAJA</v>
          </cell>
        </row>
        <row r="1717">
          <cell r="B1717">
            <v>51101603</v>
          </cell>
          <cell r="C1717" t="str">
            <v>Metronidazol</v>
          </cell>
          <cell r="D1717">
            <v>352</v>
          </cell>
          <cell r="E1717">
            <v>8500</v>
          </cell>
          <cell r="F1717" t="str">
            <v>CAJA</v>
          </cell>
        </row>
        <row r="1718">
          <cell r="B1718">
            <v>51101604</v>
          </cell>
          <cell r="C1718" t="str">
            <v>Antimoniato de meglumina</v>
          </cell>
          <cell r="D1718">
            <v>352</v>
          </cell>
          <cell r="E1718">
            <v>473110</v>
          </cell>
          <cell r="F1718" t="str">
            <v>FRASCO</v>
          </cell>
        </row>
        <row r="1719">
          <cell r="B1719">
            <v>51101607</v>
          </cell>
          <cell r="C1719" t="str">
            <v>oxido de calcio</v>
          </cell>
          <cell r="D1719">
            <v>352</v>
          </cell>
          <cell r="E1719">
            <v>17885</v>
          </cell>
          <cell r="F1719" t="str">
            <v>LITRO</v>
          </cell>
        </row>
        <row r="1720">
          <cell r="B1720">
            <v>51101613</v>
          </cell>
          <cell r="C1720" t="str">
            <v>Isetionato de pentamidina</v>
          </cell>
          <cell r="D1720">
            <v>352</v>
          </cell>
          <cell r="E1720">
            <v>1080000</v>
          </cell>
          <cell r="F1720" t="str">
            <v>FRASCOS</v>
          </cell>
        </row>
        <row r="1721">
          <cell r="B1721">
            <v>51101617</v>
          </cell>
          <cell r="C1721" t="str">
            <v>Tinidazol</v>
          </cell>
          <cell r="D1721">
            <v>352</v>
          </cell>
          <cell r="E1721">
            <v>7700</v>
          </cell>
          <cell r="F1721" t="str">
            <v>CAJA</v>
          </cell>
        </row>
        <row r="1722">
          <cell r="B1722">
            <v>51101701</v>
          </cell>
          <cell r="C1722" t="str">
            <v>Albendazol</v>
          </cell>
          <cell r="D1722">
            <v>352</v>
          </cell>
          <cell r="E1722">
            <v>197</v>
          </cell>
          <cell r="F1722" t="str">
            <v>UNIDAD</v>
          </cell>
        </row>
        <row r="1723">
          <cell r="B1723">
            <v>51101702</v>
          </cell>
          <cell r="C1723" t="str">
            <v>Mebendazol</v>
          </cell>
          <cell r="D1723">
            <v>352</v>
          </cell>
          <cell r="E1723">
            <v>19000</v>
          </cell>
          <cell r="F1723" t="str">
            <v>CAJA</v>
          </cell>
        </row>
        <row r="1724">
          <cell r="B1724">
            <v>51101707</v>
          </cell>
          <cell r="C1724" t="str">
            <v>Tiabendazol</v>
          </cell>
          <cell r="D1724">
            <v>352</v>
          </cell>
          <cell r="E1724">
            <v>2850</v>
          </cell>
          <cell r="F1724" t="str">
            <v>UNIDAD</v>
          </cell>
        </row>
        <row r="1725">
          <cell r="B1725">
            <v>51101713</v>
          </cell>
          <cell r="C1725" t="str">
            <v>Antiparasitario topico Malation</v>
          </cell>
          <cell r="D1725">
            <v>352</v>
          </cell>
          <cell r="E1725">
            <v>41250</v>
          </cell>
          <cell r="F1725" t="str">
            <v>LITRO</v>
          </cell>
        </row>
        <row r="1726">
          <cell r="B1726">
            <v>51101715</v>
          </cell>
          <cell r="C1726" t="str">
            <v>Antiparasitario topico Permetrina</v>
          </cell>
          <cell r="D1726">
            <v>352</v>
          </cell>
          <cell r="E1726">
            <v>35000</v>
          </cell>
          <cell r="F1726" t="str">
            <v>FRASCO</v>
          </cell>
        </row>
        <row r="1727">
          <cell r="B1727">
            <v>51101717</v>
          </cell>
          <cell r="C1727" t="str">
            <v>Ivermectina</v>
          </cell>
          <cell r="D1727">
            <v>352</v>
          </cell>
          <cell r="E1727">
            <v>235000</v>
          </cell>
          <cell r="F1727" t="str">
            <v>FRASCO</v>
          </cell>
        </row>
        <row r="1728">
          <cell r="B1728">
            <v>51101718</v>
          </cell>
          <cell r="C1728" t="str">
            <v>Benzoato de bencilo</v>
          </cell>
          <cell r="D1728">
            <v>352</v>
          </cell>
          <cell r="E1728">
            <v>24200</v>
          </cell>
          <cell r="F1728" t="str">
            <v>FRASCO</v>
          </cell>
        </row>
        <row r="1729">
          <cell r="B1729">
            <v>51101719</v>
          </cell>
          <cell r="C1729" t="str">
            <v>Butoxido de piperonilo</v>
          </cell>
          <cell r="D1729">
            <v>352</v>
          </cell>
          <cell r="E1729">
            <v>140000</v>
          </cell>
          <cell r="F1729" t="str">
            <v>LITROS</v>
          </cell>
        </row>
        <row r="1730">
          <cell r="B1730">
            <v>51101803</v>
          </cell>
          <cell r="C1730" t="str">
            <v>Nitrato de butoconazol</v>
          </cell>
          <cell r="D1730">
            <v>352</v>
          </cell>
          <cell r="E1730">
            <v>268500</v>
          </cell>
          <cell r="F1730" t="str">
            <v>CAJA</v>
          </cell>
        </row>
        <row r="1731">
          <cell r="B1731">
            <v>51101807</v>
          </cell>
          <cell r="C1731" t="str">
            <v>Fluconazol</v>
          </cell>
          <cell r="D1731">
            <v>352</v>
          </cell>
          <cell r="E1731">
            <v>4800</v>
          </cell>
          <cell r="F1731" t="str">
            <v>CAJA</v>
          </cell>
        </row>
        <row r="1732">
          <cell r="B1732">
            <v>51101809</v>
          </cell>
          <cell r="C1732" t="str">
            <v>Griseofulvina</v>
          </cell>
          <cell r="D1732">
            <v>352</v>
          </cell>
          <cell r="E1732">
            <v>16900</v>
          </cell>
          <cell r="F1732" t="str">
            <v>CAJA</v>
          </cell>
        </row>
        <row r="1733">
          <cell r="B1733">
            <v>51101812</v>
          </cell>
          <cell r="C1733" t="str">
            <v>Miconazol</v>
          </cell>
          <cell r="D1733">
            <v>352</v>
          </cell>
          <cell r="E1733">
            <v>10691</v>
          </cell>
          <cell r="F1733" t="str">
            <v>CAJA</v>
          </cell>
        </row>
        <row r="1734">
          <cell r="B1734">
            <v>51101815</v>
          </cell>
          <cell r="C1734" t="str">
            <v>Nistatina</v>
          </cell>
          <cell r="D1734">
            <v>352</v>
          </cell>
          <cell r="E1734">
            <v>9474</v>
          </cell>
          <cell r="F1734" t="str">
            <v>FRASCO</v>
          </cell>
        </row>
        <row r="1735">
          <cell r="B1735">
            <v>51101817</v>
          </cell>
          <cell r="C1735" t="str">
            <v>Nitrato de sulconazol</v>
          </cell>
          <cell r="D1735">
            <v>352</v>
          </cell>
          <cell r="E1735">
            <v>750000</v>
          </cell>
          <cell r="F1735" t="str">
            <v>CAJA</v>
          </cell>
        </row>
        <row r="1736">
          <cell r="B1736">
            <v>51101825</v>
          </cell>
          <cell r="C1736" t="str">
            <v>Ciclopirox</v>
          </cell>
          <cell r="D1736">
            <v>352</v>
          </cell>
          <cell r="E1736">
            <v>6410</v>
          </cell>
          <cell r="F1736" t="str">
            <v>CAJA</v>
          </cell>
        </row>
        <row r="1737">
          <cell r="B1737">
            <v>51101826</v>
          </cell>
          <cell r="C1737" t="str">
            <v>Sulfato de estreptomicina</v>
          </cell>
          <cell r="D1737">
            <v>352</v>
          </cell>
          <cell r="E1737">
            <v>11000</v>
          </cell>
          <cell r="F1737" t="str">
            <v>FRASCO</v>
          </cell>
        </row>
        <row r="1738">
          <cell r="B1738">
            <v>51101834</v>
          </cell>
          <cell r="C1738" t="str">
            <v>Nitrato de miconazol</v>
          </cell>
          <cell r="D1738">
            <v>352</v>
          </cell>
          <cell r="E1738">
            <v>12830</v>
          </cell>
          <cell r="F1738" t="str">
            <v>UNIDAD</v>
          </cell>
        </row>
        <row r="1739">
          <cell r="B1739">
            <v>51101903</v>
          </cell>
          <cell r="C1739" t="str">
            <v>Fosfato de primaquina</v>
          </cell>
          <cell r="D1739">
            <v>352</v>
          </cell>
          <cell r="E1739">
            <v>7000</v>
          </cell>
          <cell r="F1739" t="str">
            <v>BLISTER</v>
          </cell>
        </row>
        <row r="1740">
          <cell r="B1740">
            <v>51101909</v>
          </cell>
          <cell r="C1740" t="str">
            <v>Clorhidrato de cloroquina</v>
          </cell>
          <cell r="D1740">
            <v>352</v>
          </cell>
          <cell r="E1740">
            <v>4235</v>
          </cell>
          <cell r="F1740" t="str">
            <v>FRASCO</v>
          </cell>
        </row>
        <row r="1741">
          <cell r="B1741">
            <v>51102002</v>
          </cell>
          <cell r="C1741" t="str">
            <v>Hidrocloruro de etambutol</v>
          </cell>
          <cell r="D1741">
            <v>352</v>
          </cell>
          <cell r="E1741">
            <v>185</v>
          </cell>
          <cell r="F1741" t="str">
            <v>UNIDAD</v>
          </cell>
        </row>
        <row r="1742">
          <cell r="B1742">
            <v>51102713</v>
          </cell>
          <cell r="C1742" t="str">
            <v>Povidona yodada</v>
          </cell>
          <cell r="D1742">
            <v>352</v>
          </cell>
          <cell r="E1742">
            <v>12090</v>
          </cell>
          <cell r="F1742" t="str">
            <v>FRASCO</v>
          </cell>
        </row>
        <row r="1743">
          <cell r="B1743">
            <v>51102714</v>
          </cell>
          <cell r="C1743" t="str">
            <v>Solucion de cloruro sodico para irrigacion</v>
          </cell>
          <cell r="D1743">
            <v>352</v>
          </cell>
          <cell r="E1743">
            <v>100000</v>
          </cell>
          <cell r="F1743" t="str">
            <v>FRASCO</v>
          </cell>
        </row>
        <row r="1744">
          <cell r="B1744">
            <v>51102717</v>
          </cell>
          <cell r="C1744" t="str">
            <v>Nitrofurazona</v>
          </cell>
          <cell r="D1744">
            <v>352</v>
          </cell>
          <cell r="E1744">
            <v>16720</v>
          </cell>
          <cell r="F1744" t="str">
            <v>UNIDAD</v>
          </cell>
        </row>
        <row r="1745">
          <cell r="B1745">
            <v>51102718</v>
          </cell>
          <cell r="C1745" t="str">
            <v>Nitrato de plata</v>
          </cell>
          <cell r="D1745">
            <v>352</v>
          </cell>
          <cell r="E1745">
            <v>355100</v>
          </cell>
          <cell r="F1745" t="str">
            <v>CAJA</v>
          </cell>
        </row>
        <row r="1746">
          <cell r="B1746">
            <v>51102722</v>
          </cell>
          <cell r="C1746" t="str">
            <v>Geles o soluciones topicas de yodo</v>
          </cell>
          <cell r="D1746">
            <v>352</v>
          </cell>
          <cell r="E1746">
            <v>250000</v>
          </cell>
          <cell r="F1746" t="str">
            <v>UNIDAD</v>
          </cell>
        </row>
        <row r="1747">
          <cell r="B1747">
            <v>52101503</v>
          </cell>
          <cell r="C1747" t="str">
            <v>Alfombras de lana</v>
          </cell>
          <cell r="D1747">
            <v>541</v>
          </cell>
          <cell r="E1747">
            <v>90000</v>
          </cell>
          <cell r="F1747" t="str">
            <v>UNIDAD</v>
          </cell>
        </row>
        <row r="1748">
          <cell r="B1748">
            <v>52101504</v>
          </cell>
          <cell r="C1748" t="str">
            <v>Alfombras de algodon</v>
          </cell>
          <cell r="D1748">
            <v>541</v>
          </cell>
          <cell r="E1748">
            <v>3000000</v>
          </cell>
          <cell r="F1748" t="str">
            <v>JUEGO</v>
          </cell>
        </row>
        <row r="1749">
          <cell r="B1749">
            <v>52101505</v>
          </cell>
          <cell r="C1749" t="str">
            <v>Alfombras sinteticas</v>
          </cell>
          <cell r="D1749">
            <v>541</v>
          </cell>
          <cell r="E1749">
            <v>30000</v>
          </cell>
          <cell r="F1749" t="str">
            <v>UNIDAD</v>
          </cell>
        </row>
        <row r="1750">
          <cell r="B1750">
            <v>52121501</v>
          </cell>
          <cell r="C1750" t="str">
            <v>Colchas</v>
          </cell>
          <cell r="D1750">
            <v>323</v>
          </cell>
          <cell r="E1750">
            <v>27000</v>
          </cell>
          <cell r="F1750" t="str">
            <v>UNIDAD</v>
          </cell>
        </row>
        <row r="1751">
          <cell r="B1751">
            <v>52121504</v>
          </cell>
          <cell r="C1751" t="str">
            <v>Fundas de colchon</v>
          </cell>
          <cell r="D1751">
            <v>323</v>
          </cell>
          <cell r="E1751">
            <v>12000</v>
          </cell>
          <cell r="F1751" t="str">
            <v>UNIDAD</v>
          </cell>
        </row>
        <row r="1752">
          <cell r="B1752">
            <v>52121505</v>
          </cell>
          <cell r="C1752" t="str">
            <v>Almohadas</v>
          </cell>
          <cell r="D1752">
            <v>323</v>
          </cell>
          <cell r="E1752">
            <v>32000</v>
          </cell>
          <cell r="F1752" t="str">
            <v>UNIDAD</v>
          </cell>
        </row>
        <row r="1753">
          <cell r="B1753">
            <v>52121508</v>
          </cell>
          <cell r="C1753" t="str">
            <v>Mantas</v>
          </cell>
          <cell r="D1753">
            <v>323</v>
          </cell>
          <cell r="E1753">
            <v>500000</v>
          </cell>
          <cell r="F1753" t="str">
            <v>Unidad (Nr</v>
          </cell>
        </row>
        <row r="1754">
          <cell r="B1754">
            <v>52121509</v>
          </cell>
          <cell r="C1754" t="str">
            <v>Sabanas</v>
          </cell>
          <cell r="D1754">
            <v>323</v>
          </cell>
          <cell r="E1754">
            <v>29500</v>
          </cell>
          <cell r="F1754" t="str">
            <v>UNIDAD</v>
          </cell>
        </row>
        <row r="1755">
          <cell r="B1755">
            <v>52121512</v>
          </cell>
          <cell r="C1755" t="str">
            <v>Fundas de almohada</v>
          </cell>
          <cell r="D1755">
            <v>323</v>
          </cell>
          <cell r="E1755">
            <v>12000</v>
          </cell>
          <cell r="F1755" t="str">
            <v>UNIDAD</v>
          </cell>
        </row>
        <row r="1756">
          <cell r="B1756">
            <v>52121601</v>
          </cell>
          <cell r="C1756" t="str">
            <v>Panos de cocina</v>
          </cell>
          <cell r="D1756">
            <v>323</v>
          </cell>
          <cell r="E1756">
            <v>3000</v>
          </cell>
          <cell r="F1756" t="str">
            <v>UNIDAD</v>
          </cell>
        </row>
        <row r="1757">
          <cell r="B1757">
            <v>52121602</v>
          </cell>
          <cell r="C1757" t="str">
            <v>Servilletas</v>
          </cell>
          <cell r="D1757">
            <v>323</v>
          </cell>
          <cell r="E1757">
            <v>2150</v>
          </cell>
          <cell r="F1757" t="str">
            <v>PAQUETE</v>
          </cell>
        </row>
        <row r="1758">
          <cell r="B1758">
            <v>52121604</v>
          </cell>
          <cell r="C1758" t="str">
            <v>Manteles</v>
          </cell>
          <cell r="D1758">
            <v>323</v>
          </cell>
          <cell r="E1758">
            <v>25000</v>
          </cell>
          <cell r="F1758" t="str">
            <v>UNIDAD</v>
          </cell>
        </row>
        <row r="1759">
          <cell r="B1759">
            <v>52121701</v>
          </cell>
          <cell r="C1759" t="str">
            <v>Toallas de bano</v>
          </cell>
          <cell r="D1759">
            <v>323</v>
          </cell>
          <cell r="E1759">
            <v>25000</v>
          </cell>
          <cell r="F1759" t="str">
            <v>UNIDAD</v>
          </cell>
        </row>
        <row r="1760">
          <cell r="B1760">
            <v>52121704</v>
          </cell>
          <cell r="C1760" t="str">
            <v>Toallas de mano</v>
          </cell>
          <cell r="D1760">
            <v>323</v>
          </cell>
          <cell r="E1760">
            <v>13000</v>
          </cell>
          <cell r="F1760" t="str">
            <v>UNIDAD</v>
          </cell>
        </row>
        <row r="1761">
          <cell r="B1761">
            <v>52131501</v>
          </cell>
          <cell r="C1761" t="str">
            <v>Cortinas</v>
          </cell>
          <cell r="D1761">
            <v>323</v>
          </cell>
          <cell r="E1761">
            <v>42350</v>
          </cell>
          <cell r="F1761" t="str">
            <v>METRO</v>
          </cell>
        </row>
        <row r="1762">
          <cell r="B1762">
            <v>52131503</v>
          </cell>
          <cell r="C1762" t="str">
            <v>ropaje</v>
          </cell>
          <cell r="D1762">
            <v>323</v>
          </cell>
          <cell r="E1762">
            <v>100000</v>
          </cell>
          <cell r="F1762" t="str">
            <v>UNIDAD</v>
          </cell>
        </row>
        <row r="1763">
          <cell r="B1763">
            <v>52131702</v>
          </cell>
          <cell r="C1763" t="str">
            <v>Barras de cortinas</v>
          </cell>
          <cell r="D1763">
            <v>541</v>
          </cell>
          <cell r="E1763">
            <v>8000</v>
          </cell>
          <cell r="F1763" t="str">
            <v>METRO</v>
          </cell>
        </row>
        <row r="1764">
          <cell r="B1764">
            <v>52141501</v>
          </cell>
          <cell r="C1764" t="str">
            <v>Refrigeradores domesticos</v>
          </cell>
          <cell r="D1764">
            <v>541</v>
          </cell>
          <cell r="E1764">
            <v>1578000</v>
          </cell>
          <cell r="F1764" t="str">
            <v>UNIDAD</v>
          </cell>
        </row>
        <row r="1765">
          <cell r="B1765">
            <v>52141502</v>
          </cell>
          <cell r="C1765" t="str">
            <v>Hornos microondas domesticos</v>
          </cell>
          <cell r="D1765">
            <v>541</v>
          </cell>
          <cell r="E1765">
            <v>1200000</v>
          </cell>
          <cell r="F1765" t="str">
            <v>UNIDAD</v>
          </cell>
        </row>
        <row r="1766">
          <cell r="B1766">
            <v>52141504</v>
          </cell>
          <cell r="C1766" t="str">
            <v>Cocinas domesticas</v>
          </cell>
          <cell r="D1766">
            <v>541</v>
          </cell>
          <cell r="E1766">
            <v>132000</v>
          </cell>
          <cell r="F1766" t="str">
            <v>UNIDAD</v>
          </cell>
        </row>
        <row r="1767">
          <cell r="B1767">
            <v>52141506</v>
          </cell>
          <cell r="C1767" t="str">
            <v>Congeladores domesticos</v>
          </cell>
          <cell r="D1767">
            <v>541</v>
          </cell>
          <cell r="E1767">
            <v>980000</v>
          </cell>
          <cell r="F1767" t="str">
            <v>UNIDAD</v>
          </cell>
        </row>
        <row r="1768">
          <cell r="B1768">
            <v>52141509</v>
          </cell>
          <cell r="C1768" t="str">
            <v>Refrigeradores-congeladores domesticos combinados</v>
          </cell>
          <cell r="D1768">
            <v>541</v>
          </cell>
          <cell r="E1768">
            <v>500000</v>
          </cell>
          <cell r="F1768" t="str">
            <v>UNIDAD</v>
          </cell>
        </row>
        <row r="1769">
          <cell r="B1769">
            <v>52141510</v>
          </cell>
          <cell r="C1769" t="str">
            <v>Aires acondicionados domesticos portatiles</v>
          </cell>
          <cell r="D1769">
            <v>541</v>
          </cell>
          <cell r="E1769">
            <v>15000000</v>
          </cell>
          <cell r="F1769" t="str">
            <v>UNIDAD</v>
          </cell>
        </row>
        <row r="1770">
          <cell r="B1770">
            <v>52141511</v>
          </cell>
          <cell r="C1770" t="str">
            <v>Licuadoras domesticas</v>
          </cell>
          <cell r="D1770">
            <v>541</v>
          </cell>
          <cell r="E1770">
            <v>150000</v>
          </cell>
          <cell r="F1770" t="str">
            <v>UNIDAD</v>
          </cell>
        </row>
        <row r="1771">
          <cell r="B1771">
            <v>52141523</v>
          </cell>
          <cell r="C1771" t="str">
            <v>Hervidores de silbato electricos domesticos</v>
          </cell>
          <cell r="D1771">
            <v>344</v>
          </cell>
          <cell r="E1771">
            <v>25000</v>
          </cell>
          <cell r="F1771" t="str">
            <v>UNIDAD</v>
          </cell>
        </row>
        <row r="1772">
          <cell r="B1772">
            <v>52141524</v>
          </cell>
          <cell r="C1772" t="str">
            <v>Batidoras domesticas</v>
          </cell>
          <cell r="D1772">
            <v>344</v>
          </cell>
          <cell r="E1772">
            <v>150000</v>
          </cell>
          <cell r="F1772" t="str">
            <v>UNIDAD</v>
          </cell>
        </row>
        <row r="1773">
          <cell r="B1773">
            <v>52141526</v>
          </cell>
          <cell r="C1773" t="str">
            <v>Cafeteras domesticas</v>
          </cell>
          <cell r="D1773">
            <v>541</v>
          </cell>
          <cell r="E1773">
            <v>235000</v>
          </cell>
          <cell r="F1773" t="str">
            <v>UNIDAD</v>
          </cell>
        </row>
        <row r="1774">
          <cell r="B1774">
            <v>52141528</v>
          </cell>
          <cell r="C1774" t="str">
            <v>Woks electricos domesticos</v>
          </cell>
          <cell r="D1774">
            <v>541</v>
          </cell>
          <cell r="E1774">
            <v>250000</v>
          </cell>
          <cell r="F1774" t="str">
            <v>UNIDAD</v>
          </cell>
        </row>
        <row r="1775">
          <cell r="B1775">
            <v>52141531</v>
          </cell>
          <cell r="C1775" t="str">
            <v>Picadoras de alimentos de uso domestico</v>
          </cell>
          <cell r="D1775">
            <v>344</v>
          </cell>
          <cell r="E1775">
            <v>120000</v>
          </cell>
          <cell r="F1775" t="str">
            <v>UNIDAD</v>
          </cell>
        </row>
        <row r="1776">
          <cell r="B1776">
            <v>52141601</v>
          </cell>
          <cell r="C1776" t="str">
            <v>Lavadoras domesticas</v>
          </cell>
          <cell r="D1776">
            <v>541</v>
          </cell>
          <cell r="E1776">
            <v>50000000</v>
          </cell>
          <cell r="F1776" t="str">
            <v>UNIDAD</v>
          </cell>
        </row>
        <row r="1777">
          <cell r="B1777">
            <v>52141706</v>
          </cell>
          <cell r="C1777" t="str">
            <v>Secador de esmalte de unas</v>
          </cell>
          <cell r="D1777">
            <v>346</v>
          </cell>
          <cell r="E1777">
            <v>1100000</v>
          </cell>
          <cell r="F1777" t="str">
            <v>UNIDAD</v>
          </cell>
        </row>
        <row r="1778">
          <cell r="B1778">
            <v>52141802</v>
          </cell>
          <cell r="C1778" t="str">
            <v>Estufas domesticas</v>
          </cell>
          <cell r="D1778">
            <v>541</v>
          </cell>
          <cell r="E1778">
            <v>5500000</v>
          </cell>
          <cell r="F1778" t="str">
            <v>UNIDAD</v>
          </cell>
        </row>
        <row r="1779">
          <cell r="B1779">
            <v>52151504</v>
          </cell>
          <cell r="C1779" t="str">
            <v>Tazas o vasos desechables domesticos</v>
          </cell>
          <cell r="D1779">
            <v>344</v>
          </cell>
          <cell r="E1779">
            <v>2937</v>
          </cell>
          <cell r="F1779" t="str">
            <v>UNIDAD</v>
          </cell>
        </row>
        <row r="1780">
          <cell r="B1780">
            <v>52151602</v>
          </cell>
          <cell r="C1780" t="str">
            <v>Boles para batir domesticos</v>
          </cell>
          <cell r="D1780">
            <v>344</v>
          </cell>
          <cell r="E1780">
            <v>30000</v>
          </cell>
          <cell r="F1780" t="str">
            <v>UNIDAD</v>
          </cell>
        </row>
        <row r="1781">
          <cell r="B1781">
            <v>52151603</v>
          </cell>
          <cell r="C1781" t="str">
            <v>Ralladores domesticos</v>
          </cell>
          <cell r="D1781">
            <v>344</v>
          </cell>
          <cell r="E1781">
            <v>12000</v>
          </cell>
          <cell r="F1781" t="str">
            <v>UNIDAD</v>
          </cell>
        </row>
        <row r="1782">
          <cell r="B1782">
            <v>52151604</v>
          </cell>
          <cell r="C1782" t="str">
            <v>Cedazos o coladores domesticos</v>
          </cell>
          <cell r="D1782">
            <v>344</v>
          </cell>
          <cell r="E1782">
            <v>5000</v>
          </cell>
          <cell r="F1782" t="str">
            <v>UNIDAD</v>
          </cell>
        </row>
        <row r="1783">
          <cell r="B1783">
            <v>52151606</v>
          </cell>
          <cell r="C1783" t="str">
            <v>Tablas de cortar domesticas</v>
          </cell>
          <cell r="D1783">
            <v>344</v>
          </cell>
          <cell r="E1783">
            <v>16050</v>
          </cell>
          <cell r="F1783" t="str">
            <v>UNIDAD</v>
          </cell>
        </row>
        <row r="1784">
          <cell r="B1784">
            <v>52151611</v>
          </cell>
          <cell r="C1784" t="str">
            <v>Pinzas de cocina de uso domestico</v>
          </cell>
          <cell r="D1784">
            <v>344</v>
          </cell>
          <cell r="E1784">
            <v>22000</v>
          </cell>
          <cell r="F1784" t="str">
            <v>UNIDAD</v>
          </cell>
        </row>
        <row r="1785">
          <cell r="B1785">
            <v>52151616</v>
          </cell>
          <cell r="C1785" t="str">
            <v>Espatulas de cocina de uso domestico</v>
          </cell>
          <cell r="D1785">
            <v>344</v>
          </cell>
          <cell r="E1785">
            <v>17000</v>
          </cell>
          <cell r="F1785" t="str">
            <v>UNIDAD</v>
          </cell>
        </row>
        <row r="1786">
          <cell r="B1786">
            <v>52151617</v>
          </cell>
          <cell r="C1786" t="str">
            <v>Cucharas de madera de uso domestico</v>
          </cell>
          <cell r="D1786">
            <v>344</v>
          </cell>
          <cell r="E1786">
            <v>6500</v>
          </cell>
          <cell r="F1786" t="str">
            <v>UNIDAD</v>
          </cell>
        </row>
        <row r="1787">
          <cell r="B1787">
            <v>52151620</v>
          </cell>
          <cell r="C1787" t="str">
            <v>Tamizador de uso domestico</v>
          </cell>
          <cell r="D1787">
            <v>344</v>
          </cell>
          <cell r="E1787">
            <v>1500000</v>
          </cell>
          <cell r="F1787" t="str">
            <v>UNIDAD</v>
          </cell>
        </row>
        <row r="1788">
          <cell r="B1788">
            <v>52151701</v>
          </cell>
          <cell r="C1788" t="str">
            <v>Utensilios para servir domesticos</v>
          </cell>
          <cell r="D1788">
            <v>344</v>
          </cell>
          <cell r="E1788">
            <v>4000</v>
          </cell>
          <cell r="F1788" t="str">
            <v>UNIDAD</v>
          </cell>
        </row>
        <row r="1789">
          <cell r="B1789">
            <v>52151702</v>
          </cell>
          <cell r="C1789" t="str">
            <v>Cuchillos domesticos</v>
          </cell>
          <cell r="D1789">
            <v>344</v>
          </cell>
          <cell r="E1789">
            <v>4500</v>
          </cell>
          <cell r="F1789" t="str">
            <v>CAJA</v>
          </cell>
        </row>
        <row r="1790">
          <cell r="B1790">
            <v>52151703</v>
          </cell>
          <cell r="C1790" t="str">
            <v>Tenedores domesticos</v>
          </cell>
          <cell r="D1790">
            <v>344</v>
          </cell>
          <cell r="E1790">
            <v>1570</v>
          </cell>
          <cell r="F1790" t="str">
            <v>UNIDAD</v>
          </cell>
        </row>
        <row r="1791">
          <cell r="B1791">
            <v>52151704</v>
          </cell>
          <cell r="C1791" t="str">
            <v>Cucharas domesticas</v>
          </cell>
          <cell r="D1791">
            <v>344</v>
          </cell>
          <cell r="E1791">
            <v>2500</v>
          </cell>
          <cell r="F1791" t="str">
            <v>UNIDAD</v>
          </cell>
        </row>
        <row r="1792">
          <cell r="B1792">
            <v>52151801</v>
          </cell>
          <cell r="C1792" t="str">
            <v>Cacerolas refractarias domesticas</v>
          </cell>
          <cell r="D1792">
            <v>344</v>
          </cell>
          <cell r="E1792">
            <v>50000</v>
          </cell>
          <cell r="F1792" t="str">
            <v>UNIDAD</v>
          </cell>
        </row>
        <row r="1793">
          <cell r="B1793">
            <v>52151802</v>
          </cell>
          <cell r="C1793" t="str">
            <v>Sartenes domesticas</v>
          </cell>
          <cell r="D1793">
            <v>344</v>
          </cell>
          <cell r="E1793">
            <v>48400</v>
          </cell>
          <cell r="F1793" t="str">
            <v>UNIDAD</v>
          </cell>
        </row>
        <row r="1794">
          <cell r="B1794">
            <v>52151803</v>
          </cell>
          <cell r="C1794" t="str">
            <v>Cacerolas domesticas</v>
          </cell>
          <cell r="D1794">
            <v>344</v>
          </cell>
          <cell r="E1794">
            <v>30000</v>
          </cell>
          <cell r="F1794" t="str">
            <v>UNIDAD</v>
          </cell>
        </row>
        <row r="1795">
          <cell r="B1795">
            <v>52151804</v>
          </cell>
          <cell r="C1795" t="str">
            <v>Hervidoras de silbato domesticas</v>
          </cell>
          <cell r="D1795">
            <v>344</v>
          </cell>
          <cell r="E1795">
            <v>544500</v>
          </cell>
          <cell r="F1795" t="str">
            <v>UNIDAD</v>
          </cell>
        </row>
        <row r="1796">
          <cell r="B1796">
            <v>52151808</v>
          </cell>
          <cell r="C1796" t="str">
            <v>Ollas a presion domesticas</v>
          </cell>
          <cell r="D1796">
            <v>344</v>
          </cell>
          <cell r="E1796">
            <v>220000</v>
          </cell>
          <cell r="F1796" t="str">
            <v>UNIDAD</v>
          </cell>
        </row>
        <row r="1797">
          <cell r="B1797">
            <v>52151809</v>
          </cell>
          <cell r="C1797" t="str">
            <v>Sartenes hondas domesticas</v>
          </cell>
          <cell r="D1797">
            <v>344</v>
          </cell>
          <cell r="E1797">
            <v>8900</v>
          </cell>
          <cell r="F1797" t="str">
            <v>UNIDAD</v>
          </cell>
        </row>
        <row r="1798">
          <cell r="B1798">
            <v>52151812</v>
          </cell>
          <cell r="C1798" t="str">
            <v>Cacerolas para bano Maria de uso domestico</v>
          </cell>
          <cell r="D1798">
            <v>344</v>
          </cell>
          <cell r="E1798">
            <v>2000000</v>
          </cell>
          <cell r="F1798" t="str">
            <v>UNIDAD</v>
          </cell>
        </row>
        <row r="1799">
          <cell r="B1799">
            <v>52151905</v>
          </cell>
          <cell r="C1799" t="str">
            <v>Bandejas domesticas para hornear galletas</v>
          </cell>
          <cell r="D1799">
            <v>344</v>
          </cell>
          <cell r="E1799">
            <v>16600</v>
          </cell>
          <cell r="F1799" t="str">
            <v>UNIDAD</v>
          </cell>
        </row>
        <row r="1800">
          <cell r="B1800">
            <v>52151906</v>
          </cell>
          <cell r="C1800" t="str">
            <v>Cacerolas para asar domesticas</v>
          </cell>
          <cell r="D1800">
            <v>344</v>
          </cell>
          <cell r="E1800">
            <v>36680</v>
          </cell>
          <cell r="F1800" t="str">
            <v>UNIDAD</v>
          </cell>
        </row>
        <row r="1801">
          <cell r="B1801">
            <v>52152001</v>
          </cell>
          <cell r="C1801" t="str">
            <v>Jarras domesticas</v>
          </cell>
          <cell r="D1801">
            <v>344</v>
          </cell>
          <cell r="E1801">
            <v>150000</v>
          </cell>
          <cell r="F1801" t="str">
            <v>UNIDAD</v>
          </cell>
        </row>
        <row r="1802">
          <cell r="B1802">
            <v>52152004</v>
          </cell>
          <cell r="C1802" t="str">
            <v>Platos domesticos</v>
          </cell>
          <cell r="D1802">
            <v>344</v>
          </cell>
          <cell r="E1802">
            <v>1500</v>
          </cell>
          <cell r="F1802" t="str">
            <v>UNIDAD</v>
          </cell>
        </row>
        <row r="1803">
          <cell r="B1803">
            <v>52152006</v>
          </cell>
          <cell r="C1803" t="str">
            <v>Bandejas o fuentes domesticas</v>
          </cell>
          <cell r="D1803">
            <v>344</v>
          </cell>
          <cell r="E1803">
            <v>22000</v>
          </cell>
          <cell r="F1803" t="str">
            <v>UNIDAD</v>
          </cell>
        </row>
        <row r="1804">
          <cell r="B1804">
            <v>52152007</v>
          </cell>
          <cell r="C1804" t="str">
            <v>Cuencos para servir domesticos</v>
          </cell>
          <cell r="D1804">
            <v>344</v>
          </cell>
          <cell r="E1804">
            <v>32000</v>
          </cell>
          <cell r="F1804" t="str">
            <v>JUEGO</v>
          </cell>
        </row>
        <row r="1805">
          <cell r="B1805">
            <v>52152008</v>
          </cell>
          <cell r="C1805" t="str">
            <v>Teteras o cafeteras domesticas</v>
          </cell>
          <cell r="D1805">
            <v>344</v>
          </cell>
          <cell r="E1805">
            <v>40000</v>
          </cell>
          <cell r="F1805" t="str">
            <v>UNIDAD</v>
          </cell>
        </row>
        <row r="1806">
          <cell r="B1806">
            <v>52152009</v>
          </cell>
          <cell r="C1806" t="str">
            <v>Soperas o ensaladeras domesticas</v>
          </cell>
          <cell r="D1806">
            <v>344</v>
          </cell>
          <cell r="E1806">
            <v>18200</v>
          </cell>
          <cell r="F1806" t="str">
            <v>UNIDAD</v>
          </cell>
        </row>
        <row r="1807">
          <cell r="B1807">
            <v>52152010</v>
          </cell>
          <cell r="C1807" t="str">
            <v>Termos domesticos</v>
          </cell>
          <cell r="D1807">
            <v>344</v>
          </cell>
          <cell r="E1807">
            <v>120000</v>
          </cell>
          <cell r="F1807" t="str">
            <v>UNIDAD</v>
          </cell>
        </row>
        <row r="1808">
          <cell r="B1808">
            <v>52152101</v>
          </cell>
          <cell r="C1808" t="str">
            <v>Tazas de cafe o te domesticas</v>
          </cell>
          <cell r="D1808">
            <v>344</v>
          </cell>
          <cell r="E1808">
            <v>3500</v>
          </cell>
          <cell r="F1808" t="str">
            <v>UNIDAD</v>
          </cell>
        </row>
        <row r="1809">
          <cell r="B1809">
            <v>52152102</v>
          </cell>
          <cell r="C1809" t="str">
            <v>Vasos para beber domesticos</v>
          </cell>
          <cell r="D1809">
            <v>344</v>
          </cell>
          <cell r="E1809">
            <v>1900</v>
          </cell>
          <cell r="F1809" t="str">
            <v>UNIDAD</v>
          </cell>
        </row>
        <row r="1810">
          <cell r="B1810">
            <v>52161502</v>
          </cell>
          <cell r="C1810" t="str">
            <v>Reproductores y registradores de cassettes</v>
          </cell>
          <cell r="D1810">
            <v>541</v>
          </cell>
          <cell r="E1810">
            <v>35000</v>
          </cell>
          <cell r="F1810" t="str">
            <v>UNIDAD</v>
          </cell>
        </row>
        <row r="1811">
          <cell r="B1811">
            <v>52161505</v>
          </cell>
          <cell r="C1811" t="str">
            <v>Televisores</v>
          </cell>
          <cell r="D1811">
            <v>541</v>
          </cell>
          <cell r="E1811">
            <v>900000</v>
          </cell>
          <cell r="F1811" t="str">
            <v>UNIDAD</v>
          </cell>
        </row>
        <row r="1812">
          <cell r="B1812">
            <v>52161511</v>
          </cell>
          <cell r="C1812" t="str">
            <v>Radios</v>
          </cell>
          <cell r="D1812">
            <v>541</v>
          </cell>
          <cell r="E1812">
            <v>2450000</v>
          </cell>
          <cell r="F1812" t="str">
            <v>UNIDAD</v>
          </cell>
        </row>
        <row r="1813">
          <cell r="B1813">
            <v>52161513</v>
          </cell>
          <cell r="C1813" t="str">
            <v>Aparatos de video de la television de la combinacion</v>
          </cell>
          <cell r="D1813">
            <v>541</v>
          </cell>
          <cell r="E1813">
            <v>3500000</v>
          </cell>
          <cell r="F1813" t="str">
            <v>UNIDAD</v>
          </cell>
        </row>
        <row r="1814">
          <cell r="B1814">
            <v>52161514</v>
          </cell>
          <cell r="C1814" t="str">
            <v>Audifonos</v>
          </cell>
          <cell r="D1814">
            <v>343</v>
          </cell>
          <cell r="E1814">
            <v>600000</v>
          </cell>
          <cell r="F1814" t="str">
            <v>UNIDAD</v>
          </cell>
        </row>
        <row r="1815">
          <cell r="B1815">
            <v>52161515</v>
          </cell>
          <cell r="C1815" t="str">
            <v>Tocador o grabador de disco compacto</v>
          </cell>
          <cell r="D1815">
            <v>541</v>
          </cell>
          <cell r="E1815">
            <v>900000</v>
          </cell>
          <cell r="F1815" t="str">
            <v>UNIDAD</v>
          </cell>
        </row>
        <row r="1816">
          <cell r="B1816">
            <v>52161517</v>
          </cell>
          <cell r="C1816" t="str">
            <v>Compensadores</v>
          </cell>
          <cell r="D1816">
            <v>541</v>
          </cell>
          <cell r="E1816">
            <v>25000000</v>
          </cell>
          <cell r="F1816" t="str">
            <v>UNIDAD</v>
          </cell>
        </row>
        <row r="1817">
          <cell r="B1817">
            <v>52161518</v>
          </cell>
          <cell r="C1817" t="str">
            <v>Receptores de sistema de posicionar global</v>
          </cell>
          <cell r="D1817">
            <v>541</v>
          </cell>
          <cell r="E1817">
            <v>3975000</v>
          </cell>
          <cell r="F1817" t="str">
            <v>UNIDAD</v>
          </cell>
        </row>
        <row r="1818">
          <cell r="B1818">
            <v>52161520</v>
          </cell>
          <cell r="C1818" t="str">
            <v>Microfonos</v>
          </cell>
          <cell r="D1818">
            <v>534</v>
          </cell>
          <cell r="E1818">
            <v>35000</v>
          </cell>
          <cell r="F1818" t="str">
            <v>JUEGO</v>
          </cell>
        </row>
        <row r="1819">
          <cell r="B1819">
            <v>52161523</v>
          </cell>
          <cell r="C1819" t="str">
            <v>Receptores o transmisores de radiofrecuencia</v>
          </cell>
          <cell r="D1819">
            <v>541</v>
          </cell>
          <cell r="E1819">
            <v>16000000</v>
          </cell>
          <cell r="F1819" t="str">
            <v>UNIDAD</v>
          </cell>
        </row>
        <row r="1820">
          <cell r="B1820">
            <v>52161524</v>
          </cell>
          <cell r="C1820" t="str">
            <v>Receptores de Radio</v>
          </cell>
          <cell r="D1820">
            <v>541</v>
          </cell>
          <cell r="E1820">
            <v>972000</v>
          </cell>
          <cell r="F1820" t="str">
            <v>UNIDAD</v>
          </cell>
        </row>
        <row r="1821">
          <cell r="B1821">
            <v>52161529</v>
          </cell>
          <cell r="C1821" t="str">
            <v>Grabadores o Tocadores para Cintas de Video</v>
          </cell>
          <cell r="D1821">
            <v>541</v>
          </cell>
          <cell r="E1821">
            <v>18000</v>
          </cell>
          <cell r="F1821" t="str">
            <v>UNIDAD</v>
          </cell>
        </row>
        <row r="1822">
          <cell r="B1822">
            <v>52161533</v>
          </cell>
          <cell r="C1822" t="str">
            <v>Megafono</v>
          </cell>
          <cell r="D1822">
            <v>541</v>
          </cell>
          <cell r="E1822">
            <v>1500000</v>
          </cell>
          <cell r="F1822" t="str">
            <v>UNIDAD</v>
          </cell>
        </row>
        <row r="1823">
          <cell r="B1823">
            <v>52161539</v>
          </cell>
          <cell r="C1823" t="str">
            <v>Reproductor combinado de videodiscos digitales (DVD), discos de videocassettes (VCD) y discos compactos (CD)</v>
          </cell>
          <cell r="D1823">
            <v>541</v>
          </cell>
          <cell r="E1823">
            <v>480000</v>
          </cell>
          <cell r="F1823" t="str">
            <v>UNIDAD</v>
          </cell>
        </row>
        <row r="1824">
          <cell r="B1824">
            <v>52161601</v>
          </cell>
          <cell r="C1824" t="str">
            <v>Almacenamiento de cassettes</v>
          </cell>
          <cell r="D1824">
            <v>541</v>
          </cell>
          <cell r="E1824">
            <v>20000</v>
          </cell>
          <cell r="F1824" t="str">
            <v>UNIDAD</v>
          </cell>
        </row>
        <row r="1825">
          <cell r="B1825">
            <v>52161603</v>
          </cell>
          <cell r="C1825" t="str">
            <v>Adaptador de videocassette compacto</v>
          </cell>
          <cell r="D1825">
            <v>541</v>
          </cell>
          <cell r="E1825">
            <v>9000</v>
          </cell>
          <cell r="F1825" t="str">
            <v>UNIDAD</v>
          </cell>
        </row>
        <row r="1826">
          <cell r="B1826">
            <v>53101502</v>
          </cell>
          <cell r="C1826" t="str">
            <v>Pantalones de esport, pantalones y pantalones cortos para hombre</v>
          </cell>
          <cell r="D1826">
            <v>322</v>
          </cell>
          <cell r="E1826">
            <v>20000</v>
          </cell>
          <cell r="F1826" t="str">
            <v>UNIDAD</v>
          </cell>
        </row>
        <row r="1827">
          <cell r="B1827">
            <v>53101602</v>
          </cell>
          <cell r="C1827" t="str">
            <v>Camisas de hombre</v>
          </cell>
          <cell r="D1827">
            <v>322</v>
          </cell>
          <cell r="E1827">
            <v>55000</v>
          </cell>
          <cell r="F1827" t="str">
            <v>UNIDAD</v>
          </cell>
        </row>
        <row r="1828">
          <cell r="B1828">
            <v>53101802</v>
          </cell>
          <cell r="C1828" t="str">
            <v>Abrigos y chaquetas para hombre</v>
          </cell>
          <cell r="D1828">
            <v>322</v>
          </cell>
          <cell r="E1828">
            <v>2000000</v>
          </cell>
          <cell r="F1828" t="str">
            <v>UNIDAD</v>
          </cell>
        </row>
        <row r="1829">
          <cell r="B1829">
            <v>53101902</v>
          </cell>
          <cell r="C1829" t="str">
            <v>Trajes de hombre</v>
          </cell>
          <cell r="D1829">
            <v>322</v>
          </cell>
          <cell r="E1829">
            <v>150000</v>
          </cell>
          <cell r="F1829" t="str">
            <v>UNIDAD</v>
          </cell>
        </row>
        <row r="1830">
          <cell r="B1830">
            <v>53101904</v>
          </cell>
          <cell r="C1830" t="str">
            <v>Trajes de mujer</v>
          </cell>
          <cell r="D1830">
            <v>322</v>
          </cell>
          <cell r="E1830">
            <v>100000</v>
          </cell>
          <cell r="F1830" t="str">
            <v>UNIDAD</v>
          </cell>
        </row>
        <row r="1831">
          <cell r="B1831">
            <v>53102002</v>
          </cell>
          <cell r="C1831" t="str">
            <v>Vestidos, faldas, saris y kimonos para mujer</v>
          </cell>
          <cell r="D1831">
            <v>322</v>
          </cell>
          <cell r="E1831">
            <v>40000</v>
          </cell>
          <cell r="F1831" t="str">
            <v>UNIDAD</v>
          </cell>
        </row>
        <row r="1832">
          <cell r="B1832">
            <v>53102301</v>
          </cell>
          <cell r="C1832" t="str">
            <v>Camisetas</v>
          </cell>
          <cell r="D1832">
            <v>322</v>
          </cell>
          <cell r="E1832">
            <v>17000</v>
          </cell>
          <cell r="F1832" t="str">
            <v>UNIDAD</v>
          </cell>
        </row>
        <row r="1833">
          <cell r="B1833">
            <v>53102304</v>
          </cell>
          <cell r="C1833" t="str">
            <v>Sujetadores</v>
          </cell>
          <cell r="D1833">
            <v>322</v>
          </cell>
          <cell r="E1833">
            <v>8500</v>
          </cell>
          <cell r="F1833" t="str">
            <v>UNIDAD</v>
          </cell>
        </row>
        <row r="1834">
          <cell r="B1834">
            <v>53102402</v>
          </cell>
          <cell r="C1834" t="str">
            <v>Calcetines</v>
          </cell>
          <cell r="D1834">
            <v>322</v>
          </cell>
          <cell r="E1834">
            <v>5500</v>
          </cell>
          <cell r="F1834" t="str">
            <v>PAR</v>
          </cell>
        </row>
        <row r="1835">
          <cell r="B1835">
            <v>53102501</v>
          </cell>
          <cell r="C1835" t="str">
            <v>Cinturones o tirantes</v>
          </cell>
          <cell r="D1835">
            <v>322</v>
          </cell>
          <cell r="E1835">
            <v>190000</v>
          </cell>
          <cell r="F1835" t="str">
            <v>UNIDAD</v>
          </cell>
        </row>
        <row r="1836">
          <cell r="B1836">
            <v>53102502</v>
          </cell>
          <cell r="C1836" t="str">
            <v>Corbatas, fulares y bufandas</v>
          </cell>
          <cell r="D1836">
            <v>322</v>
          </cell>
          <cell r="E1836">
            <v>20000</v>
          </cell>
          <cell r="F1836" t="str">
            <v>UNIDAD</v>
          </cell>
        </row>
        <row r="1837">
          <cell r="B1837">
            <v>53102503</v>
          </cell>
          <cell r="C1837" t="str">
            <v>Sombreros</v>
          </cell>
          <cell r="D1837">
            <v>322</v>
          </cell>
          <cell r="E1837">
            <v>33000</v>
          </cell>
          <cell r="F1837" t="str">
            <v>UNIDAD</v>
          </cell>
        </row>
        <row r="1838">
          <cell r="B1838">
            <v>53102507</v>
          </cell>
          <cell r="C1838" t="str">
            <v>Perchas de ropa</v>
          </cell>
          <cell r="D1838">
            <v>541</v>
          </cell>
          <cell r="E1838">
            <v>36000</v>
          </cell>
          <cell r="F1838" t="str">
            <v>UNIDAD</v>
          </cell>
        </row>
        <row r="1839">
          <cell r="B1839">
            <v>53102512</v>
          </cell>
          <cell r="C1839" t="str">
            <v>panuelos</v>
          </cell>
          <cell r="D1839">
            <v>322</v>
          </cell>
          <cell r="E1839">
            <v>12000</v>
          </cell>
          <cell r="F1839" t="str">
            <v>UNDAD</v>
          </cell>
        </row>
        <row r="1840">
          <cell r="B1840">
            <v>53102516</v>
          </cell>
          <cell r="C1840" t="str">
            <v>Gorras</v>
          </cell>
          <cell r="D1840">
            <v>322</v>
          </cell>
          <cell r="E1840">
            <v>8000</v>
          </cell>
          <cell r="F1840" t="str">
            <v>UNIDAD</v>
          </cell>
        </row>
        <row r="1841">
          <cell r="B1841">
            <v>53102604</v>
          </cell>
          <cell r="C1841" t="str">
            <v>Pijamas, camisones y batas para mujer</v>
          </cell>
          <cell r="D1841">
            <v>322</v>
          </cell>
          <cell r="E1841">
            <v>32000</v>
          </cell>
          <cell r="F1841" t="str">
            <v>UNIDAD</v>
          </cell>
        </row>
        <row r="1842">
          <cell r="B1842">
            <v>53102701</v>
          </cell>
          <cell r="C1842" t="str">
            <v>Uniformes Militares</v>
          </cell>
          <cell r="D1842">
            <v>322</v>
          </cell>
          <cell r="E1842">
            <v>200000</v>
          </cell>
          <cell r="F1842" t="str">
            <v>UNIDAD</v>
          </cell>
        </row>
        <row r="1843">
          <cell r="B1843">
            <v>53102703</v>
          </cell>
          <cell r="C1843" t="str">
            <v>Uniformes de policia</v>
          </cell>
          <cell r="D1843">
            <v>322</v>
          </cell>
          <cell r="E1843">
            <v>100000</v>
          </cell>
          <cell r="F1843" t="str">
            <v>UNIDAD</v>
          </cell>
        </row>
        <row r="1844">
          <cell r="B1844">
            <v>53102706</v>
          </cell>
          <cell r="C1844" t="str">
            <v>Uniformes de seguridad</v>
          </cell>
          <cell r="D1844">
            <v>322</v>
          </cell>
          <cell r="E1844">
            <v>130000</v>
          </cell>
          <cell r="F1844" t="str">
            <v>UNIDAD</v>
          </cell>
        </row>
        <row r="1845">
          <cell r="B1845">
            <v>53102707</v>
          </cell>
          <cell r="C1845" t="str">
            <v>Bata medica</v>
          </cell>
          <cell r="D1845">
            <v>322</v>
          </cell>
          <cell r="E1845">
            <v>19800</v>
          </cell>
          <cell r="F1845" t="str">
            <v>UNIDAD</v>
          </cell>
        </row>
        <row r="1846">
          <cell r="B1846">
            <v>53102710</v>
          </cell>
          <cell r="C1846" t="str">
            <v>Uniformes empresariales</v>
          </cell>
          <cell r="D1846">
            <v>322</v>
          </cell>
          <cell r="E1846">
            <v>100000</v>
          </cell>
          <cell r="F1846" t="str">
            <v>UNIDAD</v>
          </cell>
        </row>
        <row r="1847">
          <cell r="B1847">
            <v>53102712</v>
          </cell>
          <cell r="C1847" t="str">
            <v>Uniformes de personal medico</v>
          </cell>
          <cell r="D1847">
            <v>322</v>
          </cell>
          <cell r="E1847">
            <v>97000</v>
          </cell>
          <cell r="F1847" t="str">
            <v>UNIDAD</v>
          </cell>
        </row>
        <row r="1848">
          <cell r="B1848">
            <v>53102902</v>
          </cell>
          <cell r="C1848" t="str">
            <v>Prendas de deporte de hombre</v>
          </cell>
          <cell r="D1848">
            <v>322</v>
          </cell>
          <cell r="E1848">
            <v>40000000</v>
          </cell>
          <cell r="F1848" t="str">
            <v>PAQUETE</v>
          </cell>
        </row>
        <row r="1849">
          <cell r="B1849">
            <v>53103001</v>
          </cell>
          <cell r="C1849" t="str">
            <v>Camisetas de caballero</v>
          </cell>
          <cell r="D1849">
            <v>322</v>
          </cell>
          <cell r="E1849">
            <v>14000</v>
          </cell>
          <cell r="F1849" t="str">
            <v>UNIDAD</v>
          </cell>
        </row>
        <row r="1850">
          <cell r="B1850">
            <v>53103101</v>
          </cell>
          <cell r="C1850" t="str">
            <v>Chalecos de caballero</v>
          </cell>
          <cell r="D1850">
            <v>322</v>
          </cell>
          <cell r="E1850">
            <v>100000</v>
          </cell>
          <cell r="F1850" t="str">
            <v>UNIDAD</v>
          </cell>
        </row>
        <row r="1851">
          <cell r="B1851">
            <v>53111501</v>
          </cell>
          <cell r="C1851" t="str">
            <v>Botas de hombre</v>
          </cell>
          <cell r="D1851">
            <v>324</v>
          </cell>
          <cell r="E1851">
            <v>115000</v>
          </cell>
          <cell r="F1851" t="str">
            <v>PAR</v>
          </cell>
        </row>
        <row r="1852">
          <cell r="B1852">
            <v>53111502</v>
          </cell>
          <cell r="C1852" t="str">
            <v>Botas de mujer</v>
          </cell>
          <cell r="D1852">
            <v>324</v>
          </cell>
          <cell r="E1852">
            <v>120000</v>
          </cell>
          <cell r="F1852" t="str">
            <v>PAR</v>
          </cell>
        </row>
        <row r="1853">
          <cell r="B1853">
            <v>53111601</v>
          </cell>
          <cell r="C1853" t="str">
            <v>Zapatos de hombre</v>
          </cell>
          <cell r="D1853">
            <v>324</v>
          </cell>
          <cell r="E1853">
            <v>61080</v>
          </cell>
          <cell r="F1853" t="str">
            <v>UNIDAD</v>
          </cell>
        </row>
        <row r="1854">
          <cell r="B1854">
            <v>53111602</v>
          </cell>
          <cell r="C1854" t="str">
            <v>Zapatos de mujer</v>
          </cell>
          <cell r="D1854">
            <v>324</v>
          </cell>
          <cell r="E1854">
            <v>25000</v>
          </cell>
          <cell r="F1854" t="str">
            <v>PAR</v>
          </cell>
        </row>
        <row r="1855">
          <cell r="B1855">
            <v>53111701</v>
          </cell>
          <cell r="C1855" t="str">
            <v>Zapatillas de hombre</v>
          </cell>
          <cell r="D1855">
            <v>324</v>
          </cell>
          <cell r="E1855">
            <v>3800</v>
          </cell>
          <cell r="F1855" t="str">
            <v>PAR</v>
          </cell>
        </row>
        <row r="1856">
          <cell r="B1856">
            <v>53111901</v>
          </cell>
          <cell r="C1856" t="str">
            <v>Calzado deportivo de hombre</v>
          </cell>
          <cell r="D1856">
            <v>324</v>
          </cell>
          <cell r="E1856">
            <v>150000</v>
          </cell>
          <cell r="F1856" t="str">
            <v>PAR</v>
          </cell>
        </row>
        <row r="1857">
          <cell r="B1857">
            <v>53111903</v>
          </cell>
          <cell r="C1857" t="str">
            <v>Calzado deportivo de nino</v>
          </cell>
          <cell r="D1857">
            <v>324</v>
          </cell>
          <cell r="E1857">
            <v>60000</v>
          </cell>
          <cell r="F1857" t="str">
            <v>PAR</v>
          </cell>
        </row>
        <row r="1858">
          <cell r="B1858">
            <v>53112002</v>
          </cell>
          <cell r="C1858" t="str">
            <v>cordones de calzados</v>
          </cell>
          <cell r="D1858">
            <v>324</v>
          </cell>
          <cell r="E1858">
            <v>800</v>
          </cell>
          <cell r="F1858" t="str">
            <v>PAR</v>
          </cell>
        </row>
        <row r="1859">
          <cell r="B1859">
            <v>53121704</v>
          </cell>
          <cell r="C1859" t="str">
            <v>Portafolios</v>
          </cell>
          <cell r="D1859">
            <v>325</v>
          </cell>
          <cell r="E1859">
            <v>32164</v>
          </cell>
          <cell r="F1859" t="str">
            <v>UNIDAD</v>
          </cell>
        </row>
        <row r="1860">
          <cell r="B1860">
            <v>53131503</v>
          </cell>
          <cell r="C1860" t="str">
            <v>Cepillos de dientes</v>
          </cell>
          <cell r="D1860">
            <v>341</v>
          </cell>
          <cell r="E1860">
            <v>1418</v>
          </cell>
          <cell r="F1860" t="str">
            <v>UNIDAD</v>
          </cell>
        </row>
        <row r="1861">
          <cell r="B1861">
            <v>53131507</v>
          </cell>
          <cell r="C1861" t="str">
            <v>palillos</v>
          </cell>
          <cell r="D1861">
            <v>341</v>
          </cell>
          <cell r="E1861">
            <v>1000</v>
          </cell>
          <cell r="F1861" t="str">
            <v>CAJA</v>
          </cell>
        </row>
        <row r="1862">
          <cell r="B1862">
            <v>53131508</v>
          </cell>
          <cell r="C1862" t="str">
            <v>Tabletas para limpiar las protesis dentales</v>
          </cell>
          <cell r="D1862">
            <v>341</v>
          </cell>
          <cell r="E1862">
            <v>8267</v>
          </cell>
          <cell r="F1862" t="str">
            <v>Unidad (Nr</v>
          </cell>
        </row>
        <row r="1863">
          <cell r="B1863">
            <v>53131601</v>
          </cell>
          <cell r="C1863" t="str">
            <v>Gorros de ducha</v>
          </cell>
          <cell r="D1863">
            <v>352</v>
          </cell>
          <cell r="E1863">
            <v>400</v>
          </cell>
          <cell r="F1863" t="str">
            <v>UNIDAD</v>
          </cell>
        </row>
        <row r="1864">
          <cell r="B1864">
            <v>53131606</v>
          </cell>
          <cell r="C1864" t="str">
            <v>Desodorantes</v>
          </cell>
          <cell r="D1864">
            <v>341</v>
          </cell>
          <cell r="E1864">
            <v>10890</v>
          </cell>
          <cell r="F1864" t="str">
            <v>LITRO</v>
          </cell>
        </row>
        <row r="1865">
          <cell r="B1865">
            <v>53131608</v>
          </cell>
          <cell r="C1865" t="str">
            <v>Jabones</v>
          </cell>
          <cell r="D1865">
            <v>341</v>
          </cell>
          <cell r="E1865">
            <v>6800</v>
          </cell>
          <cell r="F1865" t="str">
            <v>PAQUETE</v>
          </cell>
        </row>
        <row r="1866">
          <cell r="B1866">
            <v>53131616</v>
          </cell>
          <cell r="C1866" t="str">
            <v>Cremas o lociones parafarmaceuticas</v>
          </cell>
          <cell r="D1866">
            <v>341</v>
          </cell>
          <cell r="E1866">
            <v>19400</v>
          </cell>
          <cell r="F1866" t="str">
            <v>UNIDAD</v>
          </cell>
        </row>
        <row r="1867">
          <cell r="B1867">
            <v>53131620</v>
          </cell>
          <cell r="C1867" t="str">
            <v>Perfumes o colonias o fragancias</v>
          </cell>
          <cell r="D1867">
            <v>341</v>
          </cell>
          <cell r="E1867">
            <v>14000</v>
          </cell>
          <cell r="F1867" t="str">
            <v>FRASCO</v>
          </cell>
        </row>
        <row r="1868">
          <cell r="B1868">
            <v>53131628</v>
          </cell>
          <cell r="C1868" t="str">
            <v>Champus</v>
          </cell>
          <cell r="D1868">
            <v>341</v>
          </cell>
          <cell r="E1868">
            <v>10450</v>
          </cell>
          <cell r="F1868" t="str">
            <v>UNIDAD</v>
          </cell>
        </row>
        <row r="1869">
          <cell r="B1869">
            <v>53141501</v>
          </cell>
          <cell r="C1869" t="str">
            <v>Alfileres rectos</v>
          </cell>
          <cell r="D1869">
            <v>323</v>
          </cell>
          <cell r="E1869">
            <v>4100</v>
          </cell>
          <cell r="F1869" t="str">
            <v>CAJA</v>
          </cell>
        </row>
        <row r="1870">
          <cell r="B1870">
            <v>53141503</v>
          </cell>
          <cell r="C1870" t="str">
            <v>Cremalleras</v>
          </cell>
          <cell r="D1870">
            <v>323</v>
          </cell>
          <cell r="E1870">
            <v>125000</v>
          </cell>
          <cell r="F1870" t="str">
            <v>UNIDAD</v>
          </cell>
        </row>
        <row r="1871">
          <cell r="B1871">
            <v>53141504</v>
          </cell>
          <cell r="C1871" t="str">
            <v>Hebillas</v>
          </cell>
          <cell r="D1871">
            <v>323</v>
          </cell>
          <cell r="E1871">
            <v>4800</v>
          </cell>
          <cell r="F1871" t="str">
            <v>UNIDAD</v>
          </cell>
        </row>
        <row r="1872">
          <cell r="B1872">
            <v>53141505</v>
          </cell>
          <cell r="C1872" t="str">
            <v>Botones</v>
          </cell>
          <cell r="D1872">
            <v>323</v>
          </cell>
          <cell r="E1872">
            <v>3500</v>
          </cell>
          <cell r="F1872" t="str">
            <v>UNIDAD</v>
          </cell>
        </row>
        <row r="1873">
          <cell r="B1873">
            <v>53141506</v>
          </cell>
          <cell r="C1873" t="str">
            <v>Cierres</v>
          </cell>
          <cell r="D1873">
            <v>323</v>
          </cell>
          <cell r="E1873">
            <v>500</v>
          </cell>
          <cell r="F1873" t="str">
            <v>UNIDAD</v>
          </cell>
        </row>
        <row r="1874">
          <cell r="B1874">
            <v>53141507</v>
          </cell>
          <cell r="C1874" t="str">
            <v>Broches</v>
          </cell>
          <cell r="D1874">
            <v>323</v>
          </cell>
          <cell r="E1874">
            <v>4000</v>
          </cell>
          <cell r="F1874" t="str">
            <v>UNIDAD</v>
          </cell>
        </row>
        <row r="1875">
          <cell r="B1875">
            <v>53141605</v>
          </cell>
          <cell r="C1875" t="str">
            <v>Agujas de coser</v>
          </cell>
          <cell r="D1875">
            <v>323</v>
          </cell>
          <cell r="E1875">
            <v>6000</v>
          </cell>
          <cell r="F1875" t="str">
            <v>UNIDAD</v>
          </cell>
        </row>
        <row r="1876">
          <cell r="B1876">
            <v>53141608</v>
          </cell>
          <cell r="C1876" t="str">
            <v>Aguja de jareta</v>
          </cell>
          <cell r="D1876">
            <v>323</v>
          </cell>
          <cell r="E1876">
            <v>11000</v>
          </cell>
          <cell r="F1876" t="str">
            <v>UNIDAD</v>
          </cell>
        </row>
        <row r="1877">
          <cell r="B1877">
            <v>53141613</v>
          </cell>
          <cell r="C1877" t="str">
            <v>Papel de transferencia</v>
          </cell>
          <cell r="D1877">
            <v>331</v>
          </cell>
          <cell r="E1877">
            <v>268191</v>
          </cell>
          <cell r="F1877" t="str">
            <v>CAJA</v>
          </cell>
        </row>
        <row r="1878">
          <cell r="B1878">
            <v>53141614</v>
          </cell>
          <cell r="C1878" t="str">
            <v>Agujas de tapiceria</v>
          </cell>
          <cell r="D1878">
            <v>323</v>
          </cell>
          <cell r="E1878">
            <v>33000</v>
          </cell>
          <cell r="F1878" t="str">
            <v>CAJA</v>
          </cell>
        </row>
        <row r="1879">
          <cell r="B1879">
            <v>53141619</v>
          </cell>
          <cell r="C1879" t="str">
            <v>Imanes</v>
          </cell>
          <cell r="D1879">
            <v>323</v>
          </cell>
          <cell r="E1879">
            <v>35000</v>
          </cell>
          <cell r="F1879" t="str">
            <v>CAJA</v>
          </cell>
        </row>
        <row r="1880">
          <cell r="B1880">
            <v>53141627</v>
          </cell>
          <cell r="C1880" t="str">
            <v>Agujas de ganchillo</v>
          </cell>
          <cell r="D1880">
            <v>323</v>
          </cell>
          <cell r="E1880">
            <v>3200</v>
          </cell>
          <cell r="F1880" t="str">
            <v>UNIDAD</v>
          </cell>
        </row>
        <row r="1881">
          <cell r="B1881">
            <v>55101501</v>
          </cell>
          <cell r="C1881" t="str">
            <v>Cartas, mapas o atlas</v>
          </cell>
          <cell r="D1881">
            <v>534</v>
          </cell>
          <cell r="E1881">
            <v>144000</v>
          </cell>
          <cell r="F1881" t="str">
            <v>UNIDAD</v>
          </cell>
        </row>
        <row r="1882">
          <cell r="B1882">
            <v>55101503</v>
          </cell>
          <cell r="C1882" t="str">
            <v>Catalogos</v>
          </cell>
          <cell r="D1882">
            <v>262</v>
          </cell>
          <cell r="E1882">
            <v>120000</v>
          </cell>
          <cell r="F1882" t="str">
            <v>UNIDAD</v>
          </cell>
        </row>
        <row r="1883">
          <cell r="B1883">
            <v>55101504</v>
          </cell>
          <cell r="C1883" t="str">
            <v>Periodicos</v>
          </cell>
          <cell r="D1883">
            <v>262</v>
          </cell>
          <cell r="E1883">
            <v>4000</v>
          </cell>
          <cell r="F1883" t="str">
            <v>UNIDAD</v>
          </cell>
        </row>
        <row r="1884">
          <cell r="B1884">
            <v>55101506</v>
          </cell>
          <cell r="C1884" t="str">
            <v>Revistas</v>
          </cell>
          <cell r="D1884">
            <v>262</v>
          </cell>
          <cell r="E1884">
            <v>25000</v>
          </cell>
          <cell r="F1884" t="str">
            <v>UNIDAD</v>
          </cell>
        </row>
        <row r="1885">
          <cell r="B1885">
            <v>55101509</v>
          </cell>
          <cell r="C1885" t="str">
            <v>Libros de texto educativos o vocacionales</v>
          </cell>
          <cell r="D1885">
            <v>534</v>
          </cell>
          <cell r="E1885">
            <v>9000</v>
          </cell>
          <cell r="F1885" t="str">
            <v>UNIDAD</v>
          </cell>
        </row>
        <row r="1886">
          <cell r="B1886">
            <v>55101513</v>
          </cell>
          <cell r="C1886" t="str">
            <v>Cromos</v>
          </cell>
          <cell r="D1886">
            <v>429</v>
          </cell>
          <cell r="E1886">
            <v>16609</v>
          </cell>
          <cell r="F1886" t="str">
            <v>CAJA</v>
          </cell>
        </row>
        <row r="1887">
          <cell r="B1887">
            <v>55101519</v>
          </cell>
          <cell r="C1887" t="str">
            <v>Publicaciones periodicas</v>
          </cell>
          <cell r="D1887">
            <v>262</v>
          </cell>
          <cell r="E1887">
            <v>4200000</v>
          </cell>
          <cell r="F1887" t="str">
            <v>UNIDAD</v>
          </cell>
        </row>
        <row r="1888">
          <cell r="B1888">
            <v>55101520</v>
          </cell>
          <cell r="C1888" t="str">
            <v>Hojas o Folletos de Instrucciones</v>
          </cell>
          <cell r="D1888">
            <v>262</v>
          </cell>
          <cell r="E1888">
            <v>58333</v>
          </cell>
          <cell r="F1888" t="str">
            <v>UNIDAD</v>
          </cell>
        </row>
        <row r="1889">
          <cell r="B1889">
            <v>55101523</v>
          </cell>
          <cell r="C1889" t="str">
            <v>Libros de ejercicios</v>
          </cell>
          <cell r="D1889">
            <v>336</v>
          </cell>
          <cell r="E1889">
            <v>22000</v>
          </cell>
          <cell r="F1889" t="str">
            <v>UNIDAD</v>
          </cell>
        </row>
        <row r="1890">
          <cell r="B1890">
            <v>55101524</v>
          </cell>
          <cell r="C1890" t="str">
            <v>Libros de referencias para bibliotecas</v>
          </cell>
          <cell r="D1890">
            <v>534</v>
          </cell>
          <cell r="E1890">
            <v>20700</v>
          </cell>
          <cell r="F1890" t="str">
            <v>UNIDAD</v>
          </cell>
        </row>
        <row r="1891">
          <cell r="B1891">
            <v>55101526</v>
          </cell>
          <cell r="C1891" t="str">
            <v>Diccionarios</v>
          </cell>
          <cell r="D1891">
            <v>534</v>
          </cell>
          <cell r="E1891">
            <v>600000</v>
          </cell>
          <cell r="F1891" t="str">
            <v>UNIDAD</v>
          </cell>
        </row>
        <row r="1892">
          <cell r="B1892">
            <v>55111511</v>
          </cell>
          <cell r="C1892" t="str">
            <v>Peliculas de cine en cinta de video</v>
          </cell>
          <cell r="D1892">
            <v>534</v>
          </cell>
          <cell r="E1892">
            <v>40000</v>
          </cell>
          <cell r="F1892" t="str">
            <v>UNIDAD</v>
          </cell>
        </row>
        <row r="1893">
          <cell r="B1893">
            <v>55111513</v>
          </cell>
          <cell r="C1893" t="str">
            <v>Textos vocacionales o educativos electronicos</v>
          </cell>
          <cell r="D1893">
            <v>534</v>
          </cell>
          <cell r="E1893">
            <v>400000</v>
          </cell>
          <cell r="F1893" t="str">
            <v>UNIDAD</v>
          </cell>
        </row>
        <row r="1894">
          <cell r="B1894">
            <v>55121608</v>
          </cell>
          <cell r="C1894" t="str">
            <v>Etiquetas de codigo de barras</v>
          </cell>
          <cell r="D1894">
            <v>333</v>
          </cell>
          <cell r="E1894">
            <v>18000</v>
          </cell>
          <cell r="F1894" t="str">
            <v>CAJA</v>
          </cell>
        </row>
        <row r="1895">
          <cell r="B1895">
            <v>55121611</v>
          </cell>
          <cell r="C1895" t="str">
            <v>Cintas para etiquetar</v>
          </cell>
          <cell r="D1895">
            <v>342</v>
          </cell>
          <cell r="E1895">
            <v>48400</v>
          </cell>
          <cell r="F1895" t="str">
            <v>UNIDAD</v>
          </cell>
        </row>
        <row r="1896">
          <cell r="B1896">
            <v>55121616</v>
          </cell>
          <cell r="C1896" t="str">
            <v>Banderitas autoadhesivas</v>
          </cell>
          <cell r="D1896">
            <v>333</v>
          </cell>
          <cell r="E1896">
            <v>21000</v>
          </cell>
          <cell r="F1896" t="str">
            <v>UNIDAD</v>
          </cell>
        </row>
        <row r="1897">
          <cell r="B1897">
            <v>55121619</v>
          </cell>
          <cell r="C1897" t="str">
            <v>Etiquetas no adhesivas</v>
          </cell>
          <cell r="D1897">
            <v>333</v>
          </cell>
          <cell r="E1897">
            <v>200</v>
          </cell>
          <cell r="F1897" t="str">
            <v>Unidad (Nr</v>
          </cell>
        </row>
        <row r="1898">
          <cell r="B1898">
            <v>55121701</v>
          </cell>
          <cell r="C1898" t="str">
            <v>Placas metalicas indicadoras del nombre</v>
          </cell>
          <cell r="D1898">
            <v>397</v>
          </cell>
          <cell r="E1898">
            <v>1815</v>
          </cell>
          <cell r="F1898" t="str">
            <v>UNIDAD</v>
          </cell>
        </row>
        <row r="1899">
          <cell r="B1899">
            <v>55121704</v>
          </cell>
          <cell r="C1899" t="str">
            <v>Senales de seguridad</v>
          </cell>
          <cell r="D1899">
            <v>536</v>
          </cell>
          <cell r="E1899">
            <v>340000</v>
          </cell>
          <cell r="F1899" t="str">
            <v>UNIDAD</v>
          </cell>
        </row>
        <row r="1900">
          <cell r="B1900">
            <v>55121705</v>
          </cell>
          <cell r="C1900" t="str">
            <v>Senales autoadhesivas</v>
          </cell>
          <cell r="D1900">
            <v>334</v>
          </cell>
          <cell r="E1900">
            <v>5390</v>
          </cell>
          <cell r="F1900" t="str">
            <v>BLOCK</v>
          </cell>
        </row>
        <row r="1901">
          <cell r="B1901">
            <v>55121706</v>
          </cell>
          <cell r="C1901" t="str">
            <v>Banderas</v>
          </cell>
          <cell r="D1901">
            <v>323</v>
          </cell>
          <cell r="E1901">
            <v>300000</v>
          </cell>
          <cell r="F1901" t="str">
            <v>UNIDAD</v>
          </cell>
        </row>
        <row r="1902">
          <cell r="B1902">
            <v>55121714</v>
          </cell>
          <cell r="C1902" t="str">
            <v>Banderolas</v>
          </cell>
          <cell r="D1902">
            <v>536</v>
          </cell>
          <cell r="E1902">
            <v>3850</v>
          </cell>
          <cell r="F1902" t="str">
            <v>METRO</v>
          </cell>
        </row>
        <row r="1903">
          <cell r="B1903">
            <v>55121715</v>
          </cell>
          <cell r="C1903" t="str">
            <v>Banderas o accesorios</v>
          </cell>
          <cell r="D1903">
            <v>536</v>
          </cell>
          <cell r="E1903">
            <v>210000</v>
          </cell>
          <cell r="F1903" t="str">
            <v>JUEGO</v>
          </cell>
        </row>
        <row r="1904">
          <cell r="B1904">
            <v>55121722</v>
          </cell>
          <cell r="C1904" t="str">
            <v>Mastiles de bandera, piezas o accesorios</v>
          </cell>
          <cell r="D1904">
            <v>536</v>
          </cell>
          <cell r="E1904">
            <v>142080</v>
          </cell>
          <cell r="F1904" t="str">
            <v>UNIDAD</v>
          </cell>
        </row>
        <row r="1905">
          <cell r="B1905">
            <v>55121725</v>
          </cell>
          <cell r="C1905" t="str">
            <v>Kits de senalizacion</v>
          </cell>
          <cell r="D1905">
            <v>536</v>
          </cell>
          <cell r="E1905">
            <v>124000</v>
          </cell>
          <cell r="F1905" t="str">
            <v>UNIDAD</v>
          </cell>
        </row>
        <row r="1906">
          <cell r="B1906">
            <v>55121727</v>
          </cell>
          <cell r="C1906" t="str">
            <v>Letreros</v>
          </cell>
          <cell r="D1906">
            <v>536</v>
          </cell>
          <cell r="E1906">
            <v>2400000</v>
          </cell>
          <cell r="F1906" t="str">
            <v>UNIDAD</v>
          </cell>
        </row>
        <row r="1907">
          <cell r="B1907">
            <v>56101502</v>
          </cell>
          <cell r="C1907" t="str">
            <v>Sofas</v>
          </cell>
          <cell r="D1907">
            <v>541</v>
          </cell>
          <cell r="E1907">
            <v>951800</v>
          </cell>
          <cell r="F1907" t="str">
            <v>JUEGO</v>
          </cell>
        </row>
        <row r="1908">
          <cell r="B1908">
            <v>56101503</v>
          </cell>
          <cell r="C1908" t="str">
            <v>Percheros para abrigos</v>
          </cell>
          <cell r="D1908">
            <v>541</v>
          </cell>
          <cell r="E1908">
            <v>200000</v>
          </cell>
          <cell r="F1908" t="str">
            <v>UNIDAD</v>
          </cell>
        </row>
        <row r="1909">
          <cell r="B1909">
            <v>56101504</v>
          </cell>
          <cell r="C1909" t="str">
            <v>Sillas</v>
          </cell>
          <cell r="D1909">
            <v>541</v>
          </cell>
          <cell r="E1909">
            <v>25000</v>
          </cell>
          <cell r="F1909" t="str">
            <v>UNIDAD</v>
          </cell>
        </row>
        <row r="1910">
          <cell r="B1910">
            <v>56101507</v>
          </cell>
          <cell r="C1910" t="str">
            <v>Estantes para libros</v>
          </cell>
          <cell r="D1910">
            <v>541</v>
          </cell>
          <cell r="E1910">
            <v>1200000</v>
          </cell>
          <cell r="F1910" t="str">
            <v>UNIDAD</v>
          </cell>
        </row>
        <row r="1911">
          <cell r="B1911">
            <v>56101508</v>
          </cell>
          <cell r="C1911" t="str">
            <v>Colchones o sets de cama</v>
          </cell>
          <cell r="D1911">
            <v>541</v>
          </cell>
          <cell r="E1911">
            <v>60000</v>
          </cell>
          <cell r="F1911" t="str">
            <v>UNIDAD</v>
          </cell>
        </row>
        <row r="1912">
          <cell r="B1912">
            <v>56101515</v>
          </cell>
          <cell r="C1912" t="str">
            <v>Camas</v>
          </cell>
          <cell r="D1912">
            <v>541</v>
          </cell>
          <cell r="E1912">
            <v>500000</v>
          </cell>
          <cell r="F1912" t="str">
            <v>UNIDAD</v>
          </cell>
        </row>
        <row r="1913">
          <cell r="B1913">
            <v>56101518</v>
          </cell>
          <cell r="C1913" t="str">
            <v>Estantes de pared</v>
          </cell>
          <cell r="D1913">
            <v>541</v>
          </cell>
          <cell r="E1913">
            <v>980000</v>
          </cell>
          <cell r="F1913" t="str">
            <v>UNIDAD</v>
          </cell>
        </row>
        <row r="1914">
          <cell r="B1914">
            <v>56101519</v>
          </cell>
          <cell r="C1914" t="str">
            <v>Mesas</v>
          </cell>
          <cell r="D1914">
            <v>541</v>
          </cell>
          <cell r="E1914">
            <v>2125000</v>
          </cell>
          <cell r="F1914" t="str">
            <v>UNIDAD</v>
          </cell>
        </row>
        <row r="1915">
          <cell r="B1915">
            <v>56101520</v>
          </cell>
          <cell r="C1915" t="str">
            <v>Armarios</v>
          </cell>
          <cell r="D1915">
            <v>541</v>
          </cell>
          <cell r="E1915">
            <v>850000</v>
          </cell>
          <cell r="F1915" t="str">
            <v>Unidad (Nr</v>
          </cell>
        </row>
        <row r="1916">
          <cell r="B1916">
            <v>56101522</v>
          </cell>
          <cell r="C1916" t="str">
            <v>Sillon</v>
          </cell>
          <cell r="D1916">
            <v>541</v>
          </cell>
          <cell r="E1916">
            <v>400000</v>
          </cell>
          <cell r="F1916" t="str">
            <v>UNIDAD</v>
          </cell>
        </row>
        <row r="1917">
          <cell r="B1917">
            <v>56101529</v>
          </cell>
          <cell r="C1917" t="str">
            <v>Estantes de revistas</v>
          </cell>
          <cell r="D1917">
            <v>541</v>
          </cell>
          <cell r="E1917">
            <v>11308</v>
          </cell>
          <cell r="F1917" t="str">
            <v>UNIDAD</v>
          </cell>
        </row>
        <row r="1918">
          <cell r="B1918">
            <v>56101536</v>
          </cell>
          <cell r="C1918" t="str">
            <v>Tripodes de instrumentos</v>
          </cell>
          <cell r="D1918">
            <v>541</v>
          </cell>
          <cell r="E1918">
            <v>2000000</v>
          </cell>
          <cell r="F1918" t="str">
            <v>UNIDAD</v>
          </cell>
        </row>
        <row r="1919">
          <cell r="B1919">
            <v>56101539</v>
          </cell>
          <cell r="C1919" t="str">
            <v>Armazones de cama, piezas o accesorios</v>
          </cell>
          <cell r="D1919">
            <v>541</v>
          </cell>
          <cell r="E1919">
            <v>360000</v>
          </cell>
          <cell r="F1919" t="str">
            <v>UNIDAD</v>
          </cell>
        </row>
        <row r="1920">
          <cell r="B1920">
            <v>56101603</v>
          </cell>
          <cell r="C1920" t="str">
            <v>Mesas al aire libre o mesas de picnic</v>
          </cell>
          <cell r="D1920">
            <v>541</v>
          </cell>
          <cell r="E1920">
            <v>18000</v>
          </cell>
          <cell r="F1920" t="str">
            <v>UNIDAD</v>
          </cell>
        </row>
        <row r="1921">
          <cell r="B1921">
            <v>56101703</v>
          </cell>
          <cell r="C1921" t="str">
            <v>Escritorios</v>
          </cell>
          <cell r="D1921">
            <v>541</v>
          </cell>
          <cell r="E1921">
            <v>500000</v>
          </cell>
          <cell r="F1921" t="str">
            <v>UNIDAD</v>
          </cell>
        </row>
        <row r="1922">
          <cell r="B1922">
            <v>56101705</v>
          </cell>
          <cell r="C1922" t="str">
            <v>Vitrinas</v>
          </cell>
          <cell r="D1922">
            <v>541</v>
          </cell>
          <cell r="E1922">
            <v>500000</v>
          </cell>
          <cell r="F1922" t="str">
            <v>UNIDAD</v>
          </cell>
        </row>
        <row r="1923">
          <cell r="B1923">
            <v>56101711</v>
          </cell>
          <cell r="C1923" t="str">
            <v>Conectores de muebles modulares</v>
          </cell>
          <cell r="D1923">
            <v>541</v>
          </cell>
          <cell r="E1923">
            <v>217800</v>
          </cell>
          <cell r="F1923" t="str">
            <v>UNIDAD</v>
          </cell>
        </row>
        <row r="1924">
          <cell r="B1924">
            <v>56101712</v>
          </cell>
          <cell r="C1924" t="str">
            <v>Pedestales</v>
          </cell>
          <cell r="D1924">
            <v>541</v>
          </cell>
          <cell r="E1924">
            <v>1327000</v>
          </cell>
          <cell r="F1924" t="str">
            <v>UNIDAD</v>
          </cell>
        </row>
        <row r="1925">
          <cell r="B1925">
            <v>56101714</v>
          </cell>
          <cell r="C1925" t="str">
            <v>Organizadores de documentos</v>
          </cell>
          <cell r="D1925">
            <v>541</v>
          </cell>
          <cell r="E1925">
            <v>1860000</v>
          </cell>
          <cell r="F1925" t="str">
            <v>UNIDAD</v>
          </cell>
        </row>
        <row r="1926">
          <cell r="B1926">
            <v>56101806</v>
          </cell>
          <cell r="C1926" t="str">
            <v>Sillas altas o accesorios</v>
          </cell>
          <cell r="D1926">
            <v>541</v>
          </cell>
          <cell r="E1926">
            <v>704000</v>
          </cell>
          <cell r="F1926" t="str">
            <v>UNIDAD</v>
          </cell>
        </row>
        <row r="1927">
          <cell r="B1927">
            <v>56101811</v>
          </cell>
          <cell r="C1927" t="str">
            <v>Palanganas de bebe o cunas</v>
          </cell>
          <cell r="D1927">
            <v>396</v>
          </cell>
          <cell r="E1927">
            <v>10500</v>
          </cell>
          <cell r="F1927" t="str">
            <v>UNIDAD</v>
          </cell>
        </row>
        <row r="1928">
          <cell r="B1928">
            <v>56111906</v>
          </cell>
          <cell r="C1928" t="str">
            <v>Estantes, cajones o armarios industriales</v>
          </cell>
          <cell r="D1928">
            <v>533</v>
          </cell>
          <cell r="E1928">
            <v>980000</v>
          </cell>
          <cell r="F1928" t="str">
            <v>UNIDAD</v>
          </cell>
        </row>
        <row r="1929">
          <cell r="B1929">
            <v>56112108</v>
          </cell>
          <cell r="C1929" t="str">
            <v>Conjunto de escritorio y sillon</v>
          </cell>
          <cell r="D1929">
            <v>541</v>
          </cell>
          <cell r="E1929">
            <v>2000000</v>
          </cell>
          <cell r="F1929" t="str">
            <v>Evento</v>
          </cell>
        </row>
        <row r="1930">
          <cell r="B1930">
            <v>56121006</v>
          </cell>
          <cell r="C1930" t="str">
            <v>Bancos tapizados</v>
          </cell>
          <cell r="D1930">
            <v>541</v>
          </cell>
          <cell r="E1930">
            <v>429000</v>
          </cell>
          <cell r="F1930" t="str">
            <v>UNIDAD</v>
          </cell>
        </row>
        <row r="1931">
          <cell r="B1931">
            <v>56121201</v>
          </cell>
          <cell r="C1931" t="str">
            <v>Divanes de primeros auxilios</v>
          </cell>
          <cell r="D1931">
            <v>541</v>
          </cell>
          <cell r="E1931">
            <v>170</v>
          </cell>
          <cell r="F1931" t="str">
            <v>UNIDAD</v>
          </cell>
        </row>
        <row r="1932">
          <cell r="B1932">
            <v>56121401</v>
          </cell>
          <cell r="C1932" t="str">
            <v>Mesas con bancos moviles</v>
          </cell>
          <cell r="D1932">
            <v>541</v>
          </cell>
          <cell r="E1932">
            <v>17500000</v>
          </cell>
          <cell r="F1932" t="str">
            <v>UNIDAD</v>
          </cell>
        </row>
        <row r="1933">
          <cell r="B1933">
            <v>56121502</v>
          </cell>
          <cell r="C1933" t="str">
            <v>Sillas de aula</v>
          </cell>
          <cell r="D1933">
            <v>541</v>
          </cell>
          <cell r="E1933">
            <v>120000</v>
          </cell>
          <cell r="F1933" t="str">
            <v>UNIDAD</v>
          </cell>
        </row>
        <row r="1934">
          <cell r="B1934">
            <v>56121503</v>
          </cell>
          <cell r="C1934" t="str">
            <v>Bancos de aula</v>
          </cell>
          <cell r="D1934">
            <v>541</v>
          </cell>
          <cell r="E1934">
            <v>229000</v>
          </cell>
          <cell r="F1934" t="str">
            <v>UNIDAD</v>
          </cell>
        </row>
        <row r="1935">
          <cell r="B1935">
            <v>56121506</v>
          </cell>
          <cell r="C1935" t="str">
            <v>Pupitres</v>
          </cell>
          <cell r="D1935">
            <v>541</v>
          </cell>
          <cell r="E1935">
            <v>40000</v>
          </cell>
          <cell r="F1935" t="str">
            <v>UNIDAD</v>
          </cell>
        </row>
        <row r="1936">
          <cell r="B1936">
            <v>56121605</v>
          </cell>
          <cell r="C1936" t="str">
            <v>Paneles de juego o separadores de espacio de altura baja</v>
          </cell>
          <cell r="D1936">
            <v>534</v>
          </cell>
          <cell r="E1936">
            <v>170000</v>
          </cell>
          <cell r="F1936" t="str">
            <v>METRO</v>
          </cell>
        </row>
        <row r="1937">
          <cell r="B1937">
            <v>56121805</v>
          </cell>
          <cell r="C1937" t="str">
            <v>Documentos planos</v>
          </cell>
          <cell r="D1937">
            <v>541</v>
          </cell>
          <cell r="E1937">
            <v>9500</v>
          </cell>
          <cell r="F1937" t="str">
            <v>UNIDAD</v>
          </cell>
        </row>
        <row r="1938">
          <cell r="B1938">
            <v>56122001</v>
          </cell>
          <cell r="C1938" t="str">
            <v>Mesas de trabajo de laboratorio</v>
          </cell>
          <cell r="D1938">
            <v>541</v>
          </cell>
          <cell r="E1938">
            <v>1000000</v>
          </cell>
          <cell r="F1938" t="str">
            <v>UNIDAD</v>
          </cell>
        </row>
        <row r="1939">
          <cell r="B1939">
            <v>60101006</v>
          </cell>
          <cell r="C1939" t="str">
            <v>Kits de matematicas de mediciones</v>
          </cell>
          <cell r="D1939">
            <v>534</v>
          </cell>
          <cell r="E1939">
            <v>20000000</v>
          </cell>
          <cell r="F1939" t="str">
            <v>JUEGO</v>
          </cell>
        </row>
        <row r="1940">
          <cell r="B1940">
            <v>60101307</v>
          </cell>
          <cell r="C1940" t="str">
            <v>Adhesivos de formas</v>
          </cell>
          <cell r="D1940">
            <v>334</v>
          </cell>
          <cell r="E1940">
            <v>260000</v>
          </cell>
          <cell r="F1940" t="str">
            <v>CAJA</v>
          </cell>
        </row>
        <row r="1941">
          <cell r="B1941">
            <v>60101308</v>
          </cell>
          <cell r="C1941" t="str">
            <v>Adhesivos brillantes</v>
          </cell>
          <cell r="D1941">
            <v>334</v>
          </cell>
          <cell r="E1941">
            <v>50000</v>
          </cell>
          <cell r="F1941" t="str">
            <v>UNIDAD</v>
          </cell>
        </row>
        <row r="1942">
          <cell r="B1942">
            <v>60101310</v>
          </cell>
          <cell r="C1942" t="str">
            <v>Surtidos de adhesivos</v>
          </cell>
          <cell r="D1942">
            <v>334</v>
          </cell>
          <cell r="E1942">
            <v>6105</v>
          </cell>
          <cell r="F1942" t="str">
            <v>CAJA</v>
          </cell>
        </row>
        <row r="1943">
          <cell r="B1943">
            <v>60101312</v>
          </cell>
          <cell r="C1943" t="str">
            <v>Cajas de adhesivos</v>
          </cell>
          <cell r="D1943">
            <v>334</v>
          </cell>
          <cell r="E1943">
            <v>10000</v>
          </cell>
          <cell r="F1943" t="str">
            <v>CAJA</v>
          </cell>
        </row>
        <row r="1944">
          <cell r="B1944">
            <v>60101313</v>
          </cell>
          <cell r="C1944" t="str">
            <v>Calcomanias</v>
          </cell>
          <cell r="D1944">
            <v>334</v>
          </cell>
          <cell r="E1944">
            <v>1650</v>
          </cell>
          <cell r="F1944" t="str">
            <v>UNIDAD</v>
          </cell>
        </row>
        <row r="1945">
          <cell r="B1945">
            <v>60101330</v>
          </cell>
          <cell r="C1945" t="str">
            <v>Tarjetas de la hora</v>
          </cell>
          <cell r="D1945">
            <v>336</v>
          </cell>
          <cell r="E1945">
            <v>55000</v>
          </cell>
          <cell r="F1945" t="str">
            <v>CAJA</v>
          </cell>
        </row>
        <row r="1946">
          <cell r="B1946">
            <v>60101401</v>
          </cell>
          <cell r="C1946" t="str">
            <v>Insignias</v>
          </cell>
          <cell r="D1946">
            <v>322</v>
          </cell>
          <cell r="E1946">
            <v>42000</v>
          </cell>
          <cell r="F1946" t="str">
            <v>UNIDAD</v>
          </cell>
        </row>
        <row r="1947">
          <cell r="B1947">
            <v>60101405</v>
          </cell>
          <cell r="C1947" t="str">
            <v>Cintas o escarapelas de clase</v>
          </cell>
          <cell r="D1947">
            <v>322</v>
          </cell>
          <cell r="E1947">
            <v>10000</v>
          </cell>
          <cell r="F1947" t="str">
            <v>UNIDAD</v>
          </cell>
        </row>
        <row r="1948">
          <cell r="B1948">
            <v>60101606</v>
          </cell>
          <cell r="C1948" t="str">
            <v>Diplomas</v>
          </cell>
          <cell r="D1948">
            <v>335</v>
          </cell>
          <cell r="E1948">
            <v>18000</v>
          </cell>
          <cell r="F1948" t="str">
            <v>UNIDAD</v>
          </cell>
        </row>
        <row r="1949">
          <cell r="B1949">
            <v>60101702</v>
          </cell>
          <cell r="C1949" t="str">
            <v>Calendarios o recortables</v>
          </cell>
          <cell r="D1949">
            <v>333</v>
          </cell>
          <cell r="E1949">
            <v>10000</v>
          </cell>
          <cell r="F1949" t="str">
            <v>UNIDAD</v>
          </cell>
        </row>
        <row r="1950">
          <cell r="B1950">
            <v>60101706</v>
          </cell>
          <cell r="C1950" t="str">
            <v>Guias completas de los planes de estudios</v>
          </cell>
          <cell r="D1950">
            <v>336</v>
          </cell>
          <cell r="E1950">
            <v>35620</v>
          </cell>
          <cell r="F1950" t="str">
            <v>BLOCK</v>
          </cell>
        </row>
        <row r="1951">
          <cell r="B1951">
            <v>60101707</v>
          </cell>
          <cell r="C1951" t="str">
            <v>Guias del plan de estudios</v>
          </cell>
          <cell r="D1951">
            <v>336</v>
          </cell>
          <cell r="E1951">
            <v>40000</v>
          </cell>
          <cell r="F1951" t="str">
            <v>Unidad (Nr</v>
          </cell>
        </row>
        <row r="1952">
          <cell r="B1952">
            <v>60101715</v>
          </cell>
          <cell r="C1952" t="str">
            <v>Libros de ideas</v>
          </cell>
          <cell r="D1952">
            <v>336</v>
          </cell>
          <cell r="E1952">
            <v>15870</v>
          </cell>
          <cell r="F1952" t="str">
            <v>UNIDAD</v>
          </cell>
        </row>
        <row r="1953">
          <cell r="B1953">
            <v>60101718</v>
          </cell>
          <cell r="C1953" t="str">
            <v>Libros de planificacion del profesor</v>
          </cell>
          <cell r="D1953">
            <v>336</v>
          </cell>
          <cell r="E1953">
            <v>68500</v>
          </cell>
          <cell r="F1953" t="str">
            <v>UNIDAD</v>
          </cell>
        </row>
        <row r="1954">
          <cell r="B1954">
            <v>60101724</v>
          </cell>
          <cell r="C1954" t="str">
            <v>Carpetas o formularios de profesor suplente</v>
          </cell>
          <cell r="D1954">
            <v>333</v>
          </cell>
          <cell r="E1954">
            <v>3350</v>
          </cell>
          <cell r="F1954" t="str">
            <v>UNIDAD</v>
          </cell>
        </row>
        <row r="1955">
          <cell r="B1955">
            <v>60101725</v>
          </cell>
          <cell r="C1955" t="str">
            <v>Libros de recursos o actividades tecnologicos</v>
          </cell>
          <cell r="D1955">
            <v>336</v>
          </cell>
          <cell r="E1955">
            <v>30104</v>
          </cell>
          <cell r="F1955" t="str">
            <v>UNIDAD</v>
          </cell>
        </row>
        <row r="1956">
          <cell r="B1956">
            <v>60101811</v>
          </cell>
          <cell r="C1956" t="str">
            <v>Vestiduras</v>
          </cell>
          <cell r="D1956">
            <v>322</v>
          </cell>
          <cell r="E1956">
            <v>60000</v>
          </cell>
          <cell r="F1956" t="str">
            <v>UNIDAD</v>
          </cell>
        </row>
        <row r="1957">
          <cell r="B1957">
            <v>60102305</v>
          </cell>
          <cell r="C1957" t="str">
            <v>Aptitudes de lectura critica</v>
          </cell>
          <cell r="D1957">
            <v>336</v>
          </cell>
          <cell r="E1957">
            <v>500000000</v>
          </cell>
          <cell r="F1957" t="str">
            <v>EVENTO</v>
          </cell>
        </row>
        <row r="1958">
          <cell r="B1958">
            <v>60102705</v>
          </cell>
          <cell r="C1958" t="str">
            <v>Adhesivos de bloques de patrones</v>
          </cell>
          <cell r="D1958">
            <v>333</v>
          </cell>
          <cell r="E1958">
            <v>9020</v>
          </cell>
          <cell r="F1958" t="str">
            <v>UNIDAD</v>
          </cell>
        </row>
        <row r="1959">
          <cell r="B1959">
            <v>60103001</v>
          </cell>
          <cell r="C1959" t="str">
            <v>Circulos o cuadrados de fracciones</v>
          </cell>
          <cell r="D1959">
            <v>342</v>
          </cell>
          <cell r="E1959">
            <v>12000</v>
          </cell>
          <cell r="F1959" t="str">
            <v>UNIDAD</v>
          </cell>
        </row>
        <row r="1960">
          <cell r="B1960">
            <v>60103111</v>
          </cell>
          <cell r="C1960" t="str">
            <v>Espejo geometrico</v>
          </cell>
          <cell r="D1960">
            <v>342</v>
          </cell>
          <cell r="E1960">
            <v>30000</v>
          </cell>
          <cell r="F1960" t="str">
            <v>UNIDAD</v>
          </cell>
        </row>
        <row r="1961">
          <cell r="B1961">
            <v>60103928</v>
          </cell>
          <cell r="C1961" t="str">
            <v>Tarjetas de fotografias o actividades de biologia</v>
          </cell>
          <cell r="D1961">
            <v>333</v>
          </cell>
          <cell r="E1961">
            <v>690000</v>
          </cell>
          <cell r="F1961" t="str">
            <v>CAJA</v>
          </cell>
        </row>
        <row r="1962">
          <cell r="B1962">
            <v>60104701</v>
          </cell>
          <cell r="C1962" t="str">
            <v>Dispositivos de energia solar</v>
          </cell>
          <cell r="D1962">
            <v>534</v>
          </cell>
          <cell r="E1962">
            <v>2141700</v>
          </cell>
          <cell r="F1962" t="str">
            <v>UNIDAD</v>
          </cell>
        </row>
        <row r="1963">
          <cell r="B1963">
            <v>60104702</v>
          </cell>
          <cell r="C1963" t="str">
            <v>Kits solares</v>
          </cell>
          <cell r="D1963">
            <v>534</v>
          </cell>
          <cell r="E1963">
            <v>3000000</v>
          </cell>
          <cell r="F1963" t="str">
            <v>Unidad (Nr</v>
          </cell>
        </row>
        <row r="1964">
          <cell r="B1964">
            <v>60104807</v>
          </cell>
          <cell r="C1964" t="str">
            <v>Aparato de resonancia</v>
          </cell>
          <cell r="D1964">
            <v>538</v>
          </cell>
          <cell r="E1964">
            <v>500000</v>
          </cell>
          <cell r="F1964" t="str">
            <v>EVENTO</v>
          </cell>
        </row>
        <row r="1965">
          <cell r="B1965">
            <v>60104814</v>
          </cell>
          <cell r="C1965" t="str">
            <v>Radiometro</v>
          </cell>
          <cell r="D1965">
            <v>538</v>
          </cell>
          <cell r="E1965">
            <v>25000000</v>
          </cell>
          <cell r="F1965" t="str">
            <v>Unidad (Nr</v>
          </cell>
        </row>
        <row r="1966">
          <cell r="B1966">
            <v>60104904</v>
          </cell>
          <cell r="C1966" t="str">
            <v>Kits de electricidad</v>
          </cell>
          <cell r="D1966">
            <v>538</v>
          </cell>
          <cell r="E1966">
            <v>254944</v>
          </cell>
          <cell r="F1966" t="str">
            <v>UNIDAD</v>
          </cell>
        </row>
        <row r="1967">
          <cell r="B1967">
            <v>60104906</v>
          </cell>
          <cell r="C1967" t="str">
            <v>Kits de bateria</v>
          </cell>
          <cell r="D1967">
            <v>343</v>
          </cell>
          <cell r="E1967">
            <v>1600000</v>
          </cell>
          <cell r="F1967" t="str">
            <v>CAJA</v>
          </cell>
        </row>
        <row r="1968">
          <cell r="B1968">
            <v>60104907</v>
          </cell>
          <cell r="C1968" t="str">
            <v>Generadores portatiles</v>
          </cell>
          <cell r="D1968">
            <v>533</v>
          </cell>
          <cell r="E1968">
            <v>9000000</v>
          </cell>
          <cell r="F1968" t="str">
            <v>UNIDAD</v>
          </cell>
        </row>
        <row r="1969">
          <cell r="B1969">
            <v>60104912</v>
          </cell>
          <cell r="C1969" t="str">
            <v>Cables o electrodos electricos</v>
          </cell>
          <cell r="D1969">
            <v>343</v>
          </cell>
          <cell r="E1969">
            <v>100000</v>
          </cell>
          <cell r="F1969" t="str">
            <v>ROLLO</v>
          </cell>
        </row>
        <row r="1970">
          <cell r="B1970">
            <v>60105203</v>
          </cell>
          <cell r="C1970" t="str">
            <v>Materiales educativos de preparacion para examenes</v>
          </cell>
          <cell r="D1970">
            <v>335</v>
          </cell>
          <cell r="E1970">
            <v>500000</v>
          </cell>
          <cell r="F1970" t="str">
            <v>UNIDAD</v>
          </cell>
        </row>
        <row r="1971">
          <cell r="B1971">
            <v>60106203</v>
          </cell>
          <cell r="C1971" t="str">
            <v>Materiales de ensenanza de comunicaciones</v>
          </cell>
          <cell r="D1971">
            <v>335</v>
          </cell>
          <cell r="E1971">
            <v>24000</v>
          </cell>
          <cell r="F1971" t="str">
            <v>BLOCK</v>
          </cell>
        </row>
        <row r="1972">
          <cell r="B1972">
            <v>60106204</v>
          </cell>
          <cell r="C1972" t="str">
            <v>Materiales de ensenanza de informatica</v>
          </cell>
          <cell r="D1972">
            <v>335</v>
          </cell>
          <cell r="E1972">
            <v>85000</v>
          </cell>
          <cell r="F1972" t="str">
            <v>UNIDAD</v>
          </cell>
        </row>
        <row r="1973">
          <cell r="B1973">
            <v>60121001</v>
          </cell>
          <cell r="C1973" t="str">
            <v>Pinturas</v>
          </cell>
          <cell r="D1973">
            <v>355</v>
          </cell>
          <cell r="E1973">
            <v>60000</v>
          </cell>
          <cell r="F1973" t="str">
            <v>BIDON</v>
          </cell>
        </row>
        <row r="1974">
          <cell r="B1974">
            <v>60121008</v>
          </cell>
          <cell r="C1974" t="str">
            <v>Posters</v>
          </cell>
          <cell r="D1974">
            <v>333</v>
          </cell>
          <cell r="E1974">
            <v>250000</v>
          </cell>
          <cell r="F1974" t="str">
            <v>UNIDAD</v>
          </cell>
        </row>
        <row r="1975">
          <cell r="B1975">
            <v>60121012</v>
          </cell>
          <cell r="C1975" t="str">
            <v>Adhesivos decorativos</v>
          </cell>
          <cell r="D1975">
            <v>334</v>
          </cell>
          <cell r="E1975">
            <v>3500</v>
          </cell>
          <cell r="F1975" t="str">
            <v>CAJA</v>
          </cell>
        </row>
        <row r="1976">
          <cell r="B1976">
            <v>60121101</v>
          </cell>
          <cell r="C1976" t="str">
            <v>Papel sulfito</v>
          </cell>
          <cell r="D1976">
            <v>334</v>
          </cell>
          <cell r="E1976">
            <v>715</v>
          </cell>
          <cell r="F1976" t="str">
            <v>UNIDAD</v>
          </cell>
        </row>
        <row r="1977">
          <cell r="B1977">
            <v>60121102</v>
          </cell>
          <cell r="C1977" t="str">
            <v>Papel de dibujo de pasta de madera molida</v>
          </cell>
          <cell r="D1977">
            <v>334</v>
          </cell>
          <cell r="E1977">
            <v>941</v>
          </cell>
          <cell r="F1977" t="str">
            <v>UNIDAD</v>
          </cell>
        </row>
        <row r="1978">
          <cell r="B1978">
            <v>60121103</v>
          </cell>
          <cell r="C1978" t="str">
            <v>Papel de dibujo de calco o de vitela</v>
          </cell>
          <cell r="D1978">
            <v>334</v>
          </cell>
          <cell r="E1978">
            <v>40000</v>
          </cell>
          <cell r="F1978" t="str">
            <v>Unidad (Nr</v>
          </cell>
        </row>
        <row r="1979">
          <cell r="B1979">
            <v>60121104</v>
          </cell>
          <cell r="C1979" t="str">
            <v>Papel de dibujo de buena calidad</v>
          </cell>
          <cell r="D1979">
            <v>334</v>
          </cell>
          <cell r="E1979">
            <v>1200</v>
          </cell>
          <cell r="F1979" t="str">
            <v>Unidad (Nr</v>
          </cell>
        </row>
        <row r="1980">
          <cell r="B1980">
            <v>60121109</v>
          </cell>
          <cell r="C1980" t="str">
            <v>Blocs de papel de acuarelas</v>
          </cell>
          <cell r="D1980">
            <v>342</v>
          </cell>
          <cell r="E1980">
            <v>20000</v>
          </cell>
          <cell r="F1980" t="str">
            <v>UNIDAD</v>
          </cell>
        </row>
        <row r="1981">
          <cell r="B1981">
            <v>60121110</v>
          </cell>
          <cell r="C1981" t="str">
            <v>Papel de pintura digital</v>
          </cell>
          <cell r="D1981">
            <v>334</v>
          </cell>
          <cell r="E1981">
            <v>30525</v>
          </cell>
          <cell r="F1981" t="str">
            <v>METRO</v>
          </cell>
        </row>
        <row r="1982">
          <cell r="B1982">
            <v>60121117</v>
          </cell>
          <cell r="C1982" t="str">
            <v>Papel de seda de manualidades</v>
          </cell>
          <cell r="D1982">
            <v>334</v>
          </cell>
          <cell r="E1982">
            <v>1815</v>
          </cell>
          <cell r="F1982" t="str">
            <v>PLIEGO</v>
          </cell>
        </row>
        <row r="1983">
          <cell r="B1983">
            <v>60121120</v>
          </cell>
          <cell r="C1983" t="str">
            <v>Papel de manualidades autoadhesivo</v>
          </cell>
          <cell r="D1983">
            <v>334</v>
          </cell>
          <cell r="E1983">
            <v>55000</v>
          </cell>
          <cell r="F1983" t="str">
            <v>UNIDAD</v>
          </cell>
        </row>
        <row r="1984">
          <cell r="B1984">
            <v>60121125</v>
          </cell>
          <cell r="C1984" t="str">
            <v>Paneles de lienzo</v>
          </cell>
          <cell r="D1984">
            <v>342</v>
          </cell>
          <cell r="E1984">
            <v>60500</v>
          </cell>
          <cell r="F1984" t="str">
            <v>FARDO</v>
          </cell>
        </row>
        <row r="1985">
          <cell r="B1985">
            <v>60121135</v>
          </cell>
          <cell r="C1985" t="str">
            <v>Peliculas de acetato, vinilo o poliester</v>
          </cell>
          <cell r="D1985">
            <v>334</v>
          </cell>
          <cell r="E1985">
            <v>8500</v>
          </cell>
          <cell r="F1985" t="str">
            <v>UNIDAD</v>
          </cell>
        </row>
        <row r="1986">
          <cell r="B1986">
            <v>60121137</v>
          </cell>
          <cell r="C1986" t="str">
            <v>Hojas acrilicas</v>
          </cell>
          <cell r="D1986">
            <v>334</v>
          </cell>
          <cell r="E1986">
            <v>18000</v>
          </cell>
          <cell r="F1986" t="str">
            <v>UNIDAD</v>
          </cell>
        </row>
        <row r="1987">
          <cell r="B1987">
            <v>60121143</v>
          </cell>
          <cell r="C1987" t="str">
            <v>Cartel de presentacion</v>
          </cell>
          <cell r="D1987">
            <v>334</v>
          </cell>
          <cell r="E1987">
            <v>35000</v>
          </cell>
          <cell r="F1987" t="str">
            <v>UNIDAD</v>
          </cell>
        </row>
        <row r="1988">
          <cell r="B1988">
            <v>60121144</v>
          </cell>
          <cell r="C1988" t="str">
            <v>Papeles de borrador</v>
          </cell>
          <cell r="D1988">
            <v>334</v>
          </cell>
          <cell r="E1988">
            <v>158400</v>
          </cell>
          <cell r="F1988" t="str">
            <v>ROLLO</v>
          </cell>
        </row>
        <row r="1989">
          <cell r="B1989">
            <v>60121149</v>
          </cell>
          <cell r="C1989" t="str">
            <v>Papel vegetal</v>
          </cell>
          <cell r="D1989">
            <v>334</v>
          </cell>
          <cell r="E1989">
            <v>88000</v>
          </cell>
          <cell r="F1989" t="str">
            <v>CAJA</v>
          </cell>
        </row>
        <row r="1990">
          <cell r="B1990">
            <v>60121153</v>
          </cell>
          <cell r="C1990" t="str">
            <v>Hojas de transferencia</v>
          </cell>
          <cell r="D1990">
            <v>334</v>
          </cell>
          <cell r="E1990">
            <v>11000</v>
          </cell>
          <cell r="F1990" t="str">
            <v>BLOCK</v>
          </cell>
        </row>
        <row r="1991">
          <cell r="B1991">
            <v>60121202</v>
          </cell>
          <cell r="C1991" t="str">
            <v>Pintura de tempera liquida moderna</v>
          </cell>
          <cell r="D1991">
            <v>355</v>
          </cell>
          <cell r="E1991">
            <v>7689</v>
          </cell>
          <cell r="F1991" t="str">
            <v>CAJA</v>
          </cell>
        </row>
        <row r="1992">
          <cell r="B1992">
            <v>60121211</v>
          </cell>
          <cell r="C1992" t="str">
            <v>Pintura acrilica de estilo escolar</v>
          </cell>
          <cell r="D1992">
            <v>355</v>
          </cell>
          <cell r="E1992">
            <v>11700</v>
          </cell>
          <cell r="F1992" t="str">
            <v>LITRO</v>
          </cell>
        </row>
        <row r="1993">
          <cell r="B1993">
            <v>60121213</v>
          </cell>
          <cell r="C1993" t="str">
            <v>Pinturas o medios al oleo sinteticos tratados por calor</v>
          </cell>
          <cell r="D1993">
            <v>355</v>
          </cell>
          <cell r="E1993">
            <v>9000</v>
          </cell>
          <cell r="F1993" t="str">
            <v>UNIDAD</v>
          </cell>
        </row>
        <row r="1994">
          <cell r="B1994">
            <v>60121223</v>
          </cell>
          <cell r="C1994" t="str">
            <v>Pintura de acuarela liquida</v>
          </cell>
          <cell r="D1994">
            <v>355</v>
          </cell>
          <cell r="E1994">
            <v>8000</v>
          </cell>
          <cell r="F1994" t="str">
            <v>UNIDAD</v>
          </cell>
        </row>
        <row r="1995">
          <cell r="B1995">
            <v>60121226</v>
          </cell>
          <cell r="C1995" t="str">
            <v>Pinceles de acuarela</v>
          </cell>
          <cell r="D1995">
            <v>342</v>
          </cell>
          <cell r="E1995">
            <v>4000</v>
          </cell>
          <cell r="F1995" t="str">
            <v>Unidad (Nr</v>
          </cell>
        </row>
        <row r="1996">
          <cell r="B1996">
            <v>60121228</v>
          </cell>
          <cell r="C1996" t="str">
            <v>Pinceles de utilidad</v>
          </cell>
          <cell r="D1996">
            <v>342</v>
          </cell>
          <cell r="E1996">
            <v>3190</v>
          </cell>
          <cell r="F1996" t="str">
            <v>UNIDAD</v>
          </cell>
        </row>
        <row r="1997">
          <cell r="B1997">
            <v>60121229</v>
          </cell>
          <cell r="C1997" t="str">
            <v>Pinceles especializados</v>
          </cell>
          <cell r="D1997">
            <v>342</v>
          </cell>
          <cell r="E1997">
            <v>3619</v>
          </cell>
          <cell r="F1997" t="str">
            <v>UNIDAD</v>
          </cell>
        </row>
        <row r="1998">
          <cell r="B1998">
            <v>60121236</v>
          </cell>
          <cell r="C1998" t="str">
            <v>Cepillos o utensilios para aplicacion de pintura o tinta</v>
          </cell>
          <cell r="D1998">
            <v>342</v>
          </cell>
          <cell r="E1998">
            <v>3000</v>
          </cell>
          <cell r="F1998" t="str">
            <v>UNIDAD</v>
          </cell>
        </row>
        <row r="1999">
          <cell r="B1999">
            <v>60121241</v>
          </cell>
          <cell r="C1999" t="str">
            <v>Productos de limpieza de utensilios o pinceles</v>
          </cell>
          <cell r="D1999">
            <v>341</v>
          </cell>
          <cell r="E1999">
            <v>7500</v>
          </cell>
          <cell r="F1999" t="str">
            <v>Unidad (Nr</v>
          </cell>
        </row>
        <row r="2000">
          <cell r="B2000">
            <v>60121242</v>
          </cell>
          <cell r="C2000" t="str">
            <v>Delantales</v>
          </cell>
          <cell r="D2000">
            <v>323</v>
          </cell>
          <cell r="E2000">
            <v>65000</v>
          </cell>
          <cell r="F2000" t="str">
            <v>Unidad (Nr</v>
          </cell>
        </row>
        <row r="2001">
          <cell r="B2001">
            <v>60121244</v>
          </cell>
          <cell r="C2001" t="str">
            <v>Tiras de extensor</v>
          </cell>
          <cell r="D2001">
            <v>342</v>
          </cell>
          <cell r="E2001">
            <v>15000</v>
          </cell>
          <cell r="F2001" t="str">
            <v>CAJA</v>
          </cell>
        </row>
        <row r="2002">
          <cell r="B2002">
            <v>60121246</v>
          </cell>
          <cell r="C2002" t="str">
            <v>Caballetes metalicos</v>
          </cell>
          <cell r="D2002">
            <v>541</v>
          </cell>
          <cell r="E2002">
            <v>1200000</v>
          </cell>
          <cell r="F2002" t="str">
            <v>UNIDAD</v>
          </cell>
        </row>
        <row r="2003">
          <cell r="B2003">
            <v>60121252</v>
          </cell>
          <cell r="C2003" t="str">
            <v>Bandejas de pintura</v>
          </cell>
          <cell r="D2003">
            <v>355</v>
          </cell>
          <cell r="E2003">
            <v>120000</v>
          </cell>
          <cell r="F2003" t="str">
            <v>BIDON</v>
          </cell>
        </row>
        <row r="2004">
          <cell r="B2004">
            <v>60121301</v>
          </cell>
          <cell r="C2004" t="str">
            <v>Guillotinas</v>
          </cell>
          <cell r="D2004">
            <v>542</v>
          </cell>
          <cell r="E2004">
            <v>22000</v>
          </cell>
          <cell r="F2004" t="str">
            <v>UNIDAD</v>
          </cell>
        </row>
        <row r="2005">
          <cell r="B2005">
            <v>60121303</v>
          </cell>
          <cell r="C2005" t="str">
            <v>Cuchillas de paspartu</v>
          </cell>
          <cell r="D2005">
            <v>342</v>
          </cell>
          <cell r="E2005">
            <v>1070000</v>
          </cell>
          <cell r="F2005" t="str">
            <v>UNIDAD</v>
          </cell>
        </row>
        <row r="2006">
          <cell r="B2006">
            <v>60121304</v>
          </cell>
          <cell r="C2006" t="str">
            <v>Espatulas de artista</v>
          </cell>
          <cell r="D2006">
            <v>342</v>
          </cell>
          <cell r="E2006">
            <v>3500</v>
          </cell>
          <cell r="F2006" t="str">
            <v>UNIDAD</v>
          </cell>
        </row>
        <row r="2007">
          <cell r="B2007">
            <v>60121407</v>
          </cell>
          <cell r="C2007" t="str">
            <v>Marcos de cubo transparente</v>
          </cell>
          <cell r="D2007">
            <v>342</v>
          </cell>
          <cell r="E2007">
            <v>17250</v>
          </cell>
          <cell r="F2007" t="str">
            <v>UNIDAD</v>
          </cell>
        </row>
        <row r="2008">
          <cell r="B2008">
            <v>60121415</v>
          </cell>
          <cell r="C2008" t="str">
            <v>Kits de marcos</v>
          </cell>
          <cell r="D2008">
            <v>342</v>
          </cell>
          <cell r="E2008">
            <v>11550</v>
          </cell>
          <cell r="F2008" t="str">
            <v>UNIDAD</v>
          </cell>
        </row>
        <row r="2009">
          <cell r="B2009">
            <v>60121509</v>
          </cell>
          <cell r="C2009" t="str">
            <v>Crayolas</v>
          </cell>
          <cell r="D2009">
            <v>342</v>
          </cell>
          <cell r="E2009">
            <v>5170</v>
          </cell>
          <cell r="F2009" t="str">
            <v>CAJA</v>
          </cell>
        </row>
        <row r="2010">
          <cell r="B2010">
            <v>60121511</v>
          </cell>
          <cell r="C2010" t="str">
            <v>Lapices especializados</v>
          </cell>
          <cell r="D2010">
            <v>342</v>
          </cell>
          <cell r="E2010">
            <v>15000</v>
          </cell>
          <cell r="F2010" t="str">
            <v>UNIDAD</v>
          </cell>
        </row>
        <row r="2011">
          <cell r="B2011">
            <v>60121524</v>
          </cell>
          <cell r="C2011" t="str">
            <v>Boligrafos de gel</v>
          </cell>
          <cell r="D2011">
            <v>342</v>
          </cell>
          <cell r="E2011">
            <v>5000</v>
          </cell>
          <cell r="F2011" t="str">
            <v>Unidad (Nr</v>
          </cell>
        </row>
        <row r="2012">
          <cell r="B2012">
            <v>60121525</v>
          </cell>
          <cell r="C2012" t="str">
            <v>Boligrafos tecnicos</v>
          </cell>
          <cell r="D2012">
            <v>342</v>
          </cell>
          <cell r="E2012">
            <v>481085</v>
          </cell>
          <cell r="F2012" t="str">
            <v>CAJA</v>
          </cell>
        </row>
        <row r="2013">
          <cell r="B2013">
            <v>60121526</v>
          </cell>
          <cell r="C2013" t="str">
            <v>Boligrafos de caligrafia</v>
          </cell>
          <cell r="D2013">
            <v>342</v>
          </cell>
          <cell r="E2013">
            <v>20000</v>
          </cell>
          <cell r="F2013" t="str">
            <v>UNIDAD</v>
          </cell>
        </row>
        <row r="2014">
          <cell r="B2014">
            <v>60121534</v>
          </cell>
          <cell r="C2014" t="str">
            <v>Borradores de plastico</v>
          </cell>
          <cell r="D2014">
            <v>342</v>
          </cell>
          <cell r="E2014">
            <v>150000</v>
          </cell>
          <cell r="F2014" t="str">
            <v>UNIDAD</v>
          </cell>
        </row>
        <row r="2015">
          <cell r="B2015">
            <v>60121535</v>
          </cell>
          <cell r="C2015" t="str">
            <v>Borradores de goma</v>
          </cell>
          <cell r="D2015">
            <v>342</v>
          </cell>
          <cell r="E2015">
            <v>2500</v>
          </cell>
          <cell r="F2015" t="str">
            <v>UNIDAD</v>
          </cell>
        </row>
        <row r="2016">
          <cell r="B2016">
            <v>60121601</v>
          </cell>
          <cell r="C2016" t="str">
            <v>Maniquies de madera</v>
          </cell>
          <cell r="D2016">
            <v>541</v>
          </cell>
          <cell r="E2016">
            <v>33264</v>
          </cell>
          <cell r="F2016" t="str">
            <v>PULGADA</v>
          </cell>
        </row>
        <row r="2017">
          <cell r="B2017">
            <v>60121602</v>
          </cell>
          <cell r="C2017" t="str">
            <v>Espejos o paneles acrilicos transparentes</v>
          </cell>
          <cell r="D2017">
            <v>345</v>
          </cell>
          <cell r="E2017">
            <v>7500</v>
          </cell>
          <cell r="F2017" t="str">
            <v>Unidad (Nr</v>
          </cell>
        </row>
        <row r="2018">
          <cell r="B2018">
            <v>60121702</v>
          </cell>
          <cell r="C2018" t="str">
            <v>Almohadilla de sellos de caucho de estampacion</v>
          </cell>
          <cell r="D2018">
            <v>342</v>
          </cell>
          <cell r="E2018">
            <v>3949</v>
          </cell>
          <cell r="F2018" t="str">
            <v>UNIDAD</v>
          </cell>
        </row>
        <row r="2019">
          <cell r="B2019">
            <v>60121716</v>
          </cell>
          <cell r="C2019" t="str">
            <v>Accesorios de serigrafiado</v>
          </cell>
          <cell r="D2019">
            <v>544</v>
          </cell>
          <cell r="E2019">
            <v>15000</v>
          </cell>
          <cell r="F2019" t="str">
            <v>METRO</v>
          </cell>
        </row>
        <row r="2020">
          <cell r="B2020">
            <v>60121802</v>
          </cell>
          <cell r="C2020" t="str">
            <v>Tintas acrilicas de base acuosa</v>
          </cell>
          <cell r="D2020">
            <v>355</v>
          </cell>
          <cell r="E2020">
            <v>4520</v>
          </cell>
          <cell r="F2020" t="str">
            <v>UNIDAD</v>
          </cell>
        </row>
        <row r="2021">
          <cell r="B2021">
            <v>60121812</v>
          </cell>
          <cell r="C2021" t="str">
            <v>Tintas de caligrafia</v>
          </cell>
          <cell r="D2021">
            <v>355</v>
          </cell>
          <cell r="E2021">
            <v>13800</v>
          </cell>
          <cell r="F2021" t="str">
            <v>UNIDAD</v>
          </cell>
        </row>
        <row r="2022">
          <cell r="B2022">
            <v>60121911</v>
          </cell>
          <cell r="C2022" t="str">
            <v>Tela de batik</v>
          </cell>
          <cell r="D2022">
            <v>323</v>
          </cell>
          <cell r="E2022">
            <v>500</v>
          </cell>
          <cell r="F2022" t="str">
            <v>UNIDAD</v>
          </cell>
        </row>
        <row r="2023">
          <cell r="B2023">
            <v>60122101</v>
          </cell>
          <cell r="C2023" t="str">
            <v>Mechas de velas artesanales</v>
          </cell>
          <cell r="D2023">
            <v>342</v>
          </cell>
          <cell r="E2023">
            <v>40944</v>
          </cell>
          <cell r="F2023" t="str">
            <v>Unidad (Nr</v>
          </cell>
        </row>
        <row r="2024">
          <cell r="B2024">
            <v>60122202</v>
          </cell>
          <cell r="C2024" t="str">
            <v>Materiales de acabado</v>
          </cell>
          <cell r="D2024">
            <v>342</v>
          </cell>
          <cell r="E2024">
            <v>5000</v>
          </cell>
          <cell r="F2024" t="str">
            <v>Unidad (Nr</v>
          </cell>
        </row>
        <row r="2025">
          <cell r="B2025">
            <v>60122401</v>
          </cell>
          <cell r="C2025" t="str">
            <v>Fragmentos de vidrios de colores</v>
          </cell>
          <cell r="D2025">
            <v>345</v>
          </cell>
          <cell r="E2025">
            <v>80000</v>
          </cell>
          <cell r="F2025" t="str">
            <v>M2</v>
          </cell>
        </row>
        <row r="2026">
          <cell r="B2026">
            <v>60122501</v>
          </cell>
          <cell r="C2026" t="str">
            <v>Utensilios de formacion de papel</v>
          </cell>
          <cell r="D2026">
            <v>346</v>
          </cell>
          <cell r="E2026">
            <v>30546</v>
          </cell>
          <cell r="F2026" t="str">
            <v>UNIDAD</v>
          </cell>
        </row>
        <row r="2027">
          <cell r="B2027">
            <v>60122503</v>
          </cell>
          <cell r="C2027" t="str">
            <v>Bandejas o placas de papel</v>
          </cell>
          <cell r="D2027">
            <v>334</v>
          </cell>
          <cell r="E2027">
            <v>3457</v>
          </cell>
          <cell r="F2027" t="str">
            <v>PAQUETE</v>
          </cell>
        </row>
        <row r="2028">
          <cell r="B2028">
            <v>60122504</v>
          </cell>
          <cell r="C2028" t="str">
            <v>Filtros de papel</v>
          </cell>
          <cell r="D2028">
            <v>334</v>
          </cell>
          <cell r="E2028">
            <v>5800</v>
          </cell>
          <cell r="F2028" t="str">
            <v>UNIDAD</v>
          </cell>
        </row>
        <row r="2029">
          <cell r="B2029">
            <v>60123204</v>
          </cell>
          <cell r="C2029" t="str">
            <v>Cintas decorativas</v>
          </cell>
          <cell r="D2029">
            <v>342</v>
          </cell>
          <cell r="E2029">
            <v>30000</v>
          </cell>
          <cell r="F2029" t="str">
            <v>UNIDAD</v>
          </cell>
        </row>
        <row r="2030">
          <cell r="B2030">
            <v>60123402</v>
          </cell>
          <cell r="C2030" t="str">
            <v>Ojos moviles autoadhesivos</v>
          </cell>
          <cell r="D2030">
            <v>342</v>
          </cell>
          <cell r="E2030">
            <v>6105</v>
          </cell>
          <cell r="F2030" t="str">
            <v>PAQUETE</v>
          </cell>
        </row>
        <row r="2031">
          <cell r="B2031">
            <v>60123501</v>
          </cell>
          <cell r="C2031" t="str">
            <v>Materiales de cuero o de acordonado de cuero</v>
          </cell>
          <cell r="D2031">
            <v>325</v>
          </cell>
          <cell r="E2031">
            <v>20000</v>
          </cell>
          <cell r="F2031" t="str">
            <v>UNIDAD</v>
          </cell>
        </row>
        <row r="2032">
          <cell r="B2032">
            <v>60123502</v>
          </cell>
          <cell r="C2032" t="str">
            <v>Accesorios de cuero</v>
          </cell>
          <cell r="D2032">
            <v>325</v>
          </cell>
          <cell r="E2032">
            <v>21428</v>
          </cell>
          <cell r="F2032" t="str">
            <v>UNIDAD</v>
          </cell>
        </row>
        <row r="2033">
          <cell r="B2033">
            <v>60123601</v>
          </cell>
          <cell r="C2033" t="str">
            <v>Pegamento de purpurina</v>
          </cell>
          <cell r="D2033">
            <v>342</v>
          </cell>
          <cell r="E2033">
            <v>4620</v>
          </cell>
          <cell r="F2033" t="str">
            <v>UNIDAD</v>
          </cell>
        </row>
        <row r="2034">
          <cell r="B2034">
            <v>60123701</v>
          </cell>
          <cell r="C2034" t="str">
            <v>Cordon de macrame</v>
          </cell>
          <cell r="D2034">
            <v>342</v>
          </cell>
          <cell r="E2034">
            <v>1000</v>
          </cell>
          <cell r="F2034" t="str">
            <v>METRO</v>
          </cell>
        </row>
        <row r="2035">
          <cell r="B2035">
            <v>60124403</v>
          </cell>
          <cell r="C2035" t="str">
            <v>Alambre de aluminio</v>
          </cell>
          <cell r="D2035">
            <v>397</v>
          </cell>
          <cell r="E2035">
            <v>250000</v>
          </cell>
          <cell r="F2035" t="str">
            <v>ROLLO</v>
          </cell>
        </row>
        <row r="2036">
          <cell r="B2036">
            <v>60124405</v>
          </cell>
          <cell r="C2036" t="str">
            <v>Alambre de laton</v>
          </cell>
          <cell r="D2036">
            <v>397</v>
          </cell>
          <cell r="E2036">
            <v>10000</v>
          </cell>
          <cell r="F2036" t="str">
            <v>ROLLO</v>
          </cell>
        </row>
        <row r="2037">
          <cell r="B2037">
            <v>60124410</v>
          </cell>
          <cell r="C2037" t="str">
            <v>Placas de laminas de bronce</v>
          </cell>
          <cell r="D2037">
            <v>397</v>
          </cell>
          <cell r="E2037">
            <v>2750000</v>
          </cell>
          <cell r="F2037" t="str">
            <v>UNIDAD</v>
          </cell>
        </row>
        <row r="2038">
          <cell r="B2038">
            <v>60124506</v>
          </cell>
          <cell r="C2038" t="str">
            <v>Utensilios de plastico de arena o agua, moldes o juguetes</v>
          </cell>
          <cell r="D2038">
            <v>357</v>
          </cell>
          <cell r="E2038">
            <v>2500</v>
          </cell>
          <cell r="F2038" t="str">
            <v>UNIDAD</v>
          </cell>
        </row>
        <row r="2039">
          <cell r="B2039">
            <v>60131105</v>
          </cell>
          <cell r="C2039" t="str">
            <v>Silbato</v>
          </cell>
          <cell r="D2039">
            <v>534</v>
          </cell>
          <cell r="E2039">
            <v>65107</v>
          </cell>
          <cell r="F2039" t="str">
            <v>UNIDAD</v>
          </cell>
        </row>
        <row r="2040">
          <cell r="B2040">
            <v>60131111</v>
          </cell>
          <cell r="C2040" t="str">
            <v>Cuernos baritonos</v>
          </cell>
          <cell r="D2040">
            <v>534</v>
          </cell>
          <cell r="E2040">
            <v>4548970</v>
          </cell>
          <cell r="F2040" t="str">
            <v>UNIDAD</v>
          </cell>
        </row>
        <row r="2041">
          <cell r="B2041">
            <v>70111713</v>
          </cell>
          <cell r="C2041" t="str">
            <v>Servicios de gestion o mantenimiento de parques</v>
          </cell>
          <cell r="D2041">
            <v>242</v>
          </cell>
          <cell r="E2041">
            <v>833500</v>
          </cell>
          <cell r="F2041" t="str">
            <v>Evento</v>
          </cell>
        </row>
        <row r="2042">
          <cell r="B2042">
            <v>70122001</v>
          </cell>
          <cell r="C2042" t="str">
            <v>Nutricion animal</v>
          </cell>
          <cell r="D2042">
            <v>312</v>
          </cell>
          <cell r="E2042">
            <v>400</v>
          </cell>
          <cell r="F2042" t="str">
            <v>KILO</v>
          </cell>
        </row>
        <row r="2043">
          <cell r="B2043">
            <v>70122006</v>
          </cell>
          <cell r="C2043" t="str">
            <v>Servicios de vacunacion animal</v>
          </cell>
          <cell r="D2043">
            <v>356</v>
          </cell>
          <cell r="E2043">
            <v>2000</v>
          </cell>
          <cell r="F2043" t="str">
            <v>UNIDAD</v>
          </cell>
        </row>
        <row r="2044">
          <cell r="B2044">
            <v>71161413</v>
          </cell>
          <cell r="C2044" t="str">
            <v>Servicios de construccion o fabricacion del pozo</v>
          </cell>
          <cell r="D2044">
            <v>522</v>
          </cell>
          <cell r="E2044">
            <v>100000000</v>
          </cell>
          <cell r="F2044" t="str">
            <v>UNIDAD</v>
          </cell>
        </row>
        <row r="2045">
          <cell r="B2045">
            <v>72101506</v>
          </cell>
          <cell r="C2045" t="str">
            <v>Servicios de mantenimiento de ascensores</v>
          </cell>
          <cell r="D2045">
            <v>243</v>
          </cell>
          <cell r="E2045">
            <v>400000</v>
          </cell>
          <cell r="F2045" t="str">
            <v>EVENTO</v>
          </cell>
        </row>
        <row r="2046">
          <cell r="B2046">
            <v>72101605</v>
          </cell>
          <cell r="C2046" t="str">
            <v>Levantamiento o reparacion de techos</v>
          </cell>
          <cell r="D2046">
            <v>242</v>
          </cell>
          <cell r="E2046">
            <v>20000000</v>
          </cell>
          <cell r="F2046" t="str">
            <v>UNIDAD</v>
          </cell>
        </row>
        <row r="2047">
          <cell r="B2047">
            <v>72102002</v>
          </cell>
          <cell r="C2047" t="str">
            <v>Revestimientos o recubrimientos plasticos de materias estructurales</v>
          </cell>
          <cell r="D2047">
            <v>242</v>
          </cell>
          <cell r="E2047">
            <v>359640</v>
          </cell>
          <cell r="F2047" t="str">
            <v>UNIDAD</v>
          </cell>
        </row>
        <row r="2048">
          <cell r="B2048">
            <v>72102103</v>
          </cell>
          <cell r="C2048" t="str">
            <v>Servicios de exterminacion o fumigacion</v>
          </cell>
          <cell r="D2048">
            <v>245</v>
          </cell>
          <cell r="E2048">
            <v>70000</v>
          </cell>
          <cell r="F2048" t="str">
            <v>UNIDAD</v>
          </cell>
        </row>
        <row r="2049">
          <cell r="B2049">
            <v>72102105</v>
          </cell>
          <cell r="C2049" t="str">
            <v>Trampas para animales</v>
          </cell>
          <cell r="D2049">
            <v>354</v>
          </cell>
          <cell r="E2049">
            <v>6000</v>
          </cell>
          <cell r="F2049" t="str">
            <v>UNIDAD</v>
          </cell>
        </row>
        <row r="2050">
          <cell r="B2050">
            <v>72102106</v>
          </cell>
          <cell r="C2050" t="str">
            <v>Control de roedores</v>
          </cell>
          <cell r="D2050">
            <v>354</v>
          </cell>
          <cell r="E2050">
            <v>891000</v>
          </cell>
          <cell r="F2050" t="str">
            <v>CAJA</v>
          </cell>
        </row>
        <row r="2051">
          <cell r="B2051">
            <v>72102201</v>
          </cell>
          <cell r="C2051" t="str">
            <v>Instalacion o servicio de sistemas de energia electrica</v>
          </cell>
          <cell r="D2051">
            <v>243</v>
          </cell>
          <cell r="E2051">
            <v>2500000</v>
          </cell>
          <cell r="F2051" t="str">
            <v>Evento</v>
          </cell>
        </row>
        <row r="2052">
          <cell r="B2052">
            <v>72102203</v>
          </cell>
          <cell r="C2052" t="str">
            <v>Instalacion de equipos de comunicaciones</v>
          </cell>
          <cell r="D2052">
            <v>243</v>
          </cell>
          <cell r="E2052">
            <v>100000</v>
          </cell>
          <cell r="F2052" t="str">
            <v>Evento</v>
          </cell>
        </row>
        <row r="2053">
          <cell r="B2053">
            <v>72102204</v>
          </cell>
          <cell r="C2053" t="str">
            <v>Instalacion de sistemas de seguridad</v>
          </cell>
          <cell r="D2053">
            <v>243</v>
          </cell>
          <cell r="E2053">
            <v>840000000</v>
          </cell>
          <cell r="F2053" t="str">
            <v>UNIDAD</v>
          </cell>
        </row>
        <row r="2054">
          <cell r="B2054">
            <v>72102205</v>
          </cell>
          <cell r="C2054" t="str">
            <v>Asistencia o mantenimiento de servicio de telecomunicaciones</v>
          </cell>
          <cell r="D2054">
            <v>243</v>
          </cell>
          <cell r="E2054">
            <v>15900000</v>
          </cell>
          <cell r="F2054" t="str">
            <v>UNIDAD</v>
          </cell>
        </row>
        <row r="2055">
          <cell r="B2055">
            <v>72102207</v>
          </cell>
          <cell r="C2055" t="str">
            <v>Ingenieria aerea para equipo de comunicaciones</v>
          </cell>
          <cell r="D2055">
            <v>522</v>
          </cell>
          <cell r="E2055">
            <v>100000000</v>
          </cell>
          <cell r="F2055" t="str">
            <v>Evento</v>
          </cell>
        </row>
        <row r="2056">
          <cell r="B2056">
            <v>72102302</v>
          </cell>
          <cell r="C2056" t="str">
            <v>Instalacion, reparacion o mantenimiento de sistemas de calefaccion</v>
          </cell>
          <cell r="D2056">
            <v>243</v>
          </cell>
          <cell r="E2056">
            <v>150000</v>
          </cell>
          <cell r="F2056" t="str">
            <v>UNIDAD</v>
          </cell>
        </row>
        <row r="2057">
          <cell r="B2057">
            <v>72102305</v>
          </cell>
          <cell r="C2057" t="str">
            <v>Servicios de reparacion, mantenimiento o reparacion de aire acondicionado</v>
          </cell>
          <cell r="D2057">
            <v>243</v>
          </cell>
          <cell r="E2057">
            <v>290000</v>
          </cell>
          <cell r="F2057" t="str">
            <v>UNIDAD</v>
          </cell>
        </row>
        <row r="2058">
          <cell r="B2058">
            <v>72102404</v>
          </cell>
          <cell r="C2058" t="str">
            <v>Aplicacion de pintura industrial o especializada (aviones, barcos, puentes)</v>
          </cell>
          <cell r="D2058">
            <v>241</v>
          </cell>
          <cell r="E2058">
            <v>16500</v>
          </cell>
          <cell r="F2058" t="str">
            <v>LITRO</v>
          </cell>
        </row>
        <row r="2059">
          <cell r="B2059">
            <v>72102501</v>
          </cell>
          <cell r="C2059" t="str">
            <v>Mamposteria de ladrillo</v>
          </cell>
          <cell r="D2059">
            <v>242</v>
          </cell>
          <cell r="E2059">
            <v>70000</v>
          </cell>
          <cell r="F2059" t="str">
            <v>M2</v>
          </cell>
        </row>
        <row r="2060">
          <cell r="B2060">
            <v>72102504</v>
          </cell>
          <cell r="C2060" t="str">
            <v>Construccion de muros de contencion</v>
          </cell>
          <cell r="D2060">
            <v>522</v>
          </cell>
          <cell r="E2060">
            <v>106396000</v>
          </cell>
          <cell r="F2060" t="str">
            <v>EVENTO</v>
          </cell>
        </row>
        <row r="2061">
          <cell r="B2061" t="str">
            <v>72102504</v>
          </cell>
          <cell r="C2061" t="str">
            <v>Construcción de muro perimetral</v>
          </cell>
          <cell r="D2061">
            <v>521</v>
          </cell>
        </row>
        <row r="2062">
          <cell r="B2062" t="str">
            <v>72102504</v>
          </cell>
          <cell r="C2062" t="str">
            <v>Construccion de muro transversal</v>
          </cell>
          <cell r="D2062">
            <v>521</v>
          </cell>
        </row>
        <row r="2063">
          <cell r="B2063" t="str">
            <v>72102507</v>
          </cell>
          <cell r="C2063" t="str">
            <v>Servicio de aislacion termica de pared</v>
          </cell>
        </row>
        <row r="2064">
          <cell r="B2064" t="str">
            <v>72102507</v>
          </cell>
          <cell r="C2064" t="str">
            <v>Servicion de aislacion termica de cimiento</v>
          </cell>
        </row>
        <row r="2065">
          <cell r="B2065" t="str">
            <v>72102507</v>
          </cell>
          <cell r="C2065" t="str">
            <v>Servicio de aislacion termica de tanques para combustible</v>
          </cell>
        </row>
        <row r="2066">
          <cell r="B2066" t="str">
            <v>72102507</v>
          </cell>
          <cell r="C2066" t="str">
            <v>Servicio de aislacion termica de techo</v>
          </cell>
        </row>
        <row r="2067">
          <cell r="B2067" t="str">
            <v>72102508</v>
          </cell>
          <cell r="C2067" t="str">
            <v>Restauracion o reparacion de azulejos</v>
          </cell>
        </row>
        <row r="2068">
          <cell r="B2068" t="str">
            <v>72102508</v>
          </cell>
          <cell r="C2068" t="str">
            <v>Restauracion o reparacion de pisos</v>
          </cell>
        </row>
        <row r="2069">
          <cell r="B2069" t="str">
            <v>72102601</v>
          </cell>
          <cell r="C2069" t="str">
            <v>Servicio de carpinteria</v>
          </cell>
        </row>
        <row r="2070">
          <cell r="B2070">
            <v>72102602</v>
          </cell>
          <cell r="C2070" t="str">
            <v>Instalacion o mantenimiento de mobiliarios</v>
          </cell>
          <cell r="D2070">
            <v>242</v>
          </cell>
          <cell r="E2070">
            <v>4180775</v>
          </cell>
          <cell r="F2070" t="str">
            <v>Evento</v>
          </cell>
        </row>
        <row r="2071">
          <cell r="B2071" t="str">
            <v>72102602</v>
          </cell>
          <cell r="C2071" t="str">
            <v>Colocacion de marcos para puertas y ventanas</v>
          </cell>
        </row>
        <row r="2072">
          <cell r="B2072" t="str">
            <v>72102602</v>
          </cell>
          <cell r="C2072" t="str">
            <v>Mantenimiento y reparacion de puertas y ventanas</v>
          </cell>
        </row>
        <row r="2073">
          <cell r="B2073" t="str">
            <v>72102602</v>
          </cell>
          <cell r="C2073" t="str">
            <v>Mantenimiento y reparacion de muebles</v>
          </cell>
        </row>
        <row r="2074">
          <cell r="B2074" t="str">
            <v>72102602</v>
          </cell>
          <cell r="C2074" t="str">
            <v>Mantenimiento y reparacion de mamparas</v>
          </cell>
        </row>
        <row r="2075">
          <cell r="B2075" t="str">
            <v>72102602</v>
          </cell>
          <cell r="C2075" t="str">
            <v>Desmonte y/o Colocacion de puertas y ventanas</v>
          </cell>
        </row>
        <row r="2076">
          <cell r="B2076" t="str">
            <v>72102602</v>
          </cell>
          <cell r="C2076" t="str">
            <v>Colocación de polarizado en ventanas o puertas</v>
          </cell>
        </row>
        <row r="2077">
          <cell r="B2077" t="str">
            <v>72102602</v>
          </cell>
          <cell r="C2077" t="str">
            <v>Colocacion de muebles</v>
          </cell>
        </row>
        <row r="2078">
          <cell r="B2078" t="str">
            <v>72102602</v>
          </cell>
          <cell r="C2078" t="str">
            <v>Colocacion de vidrios</v>
          </cell>
        </row>
        <row r="2079">
          <cell r="B2079" t="str">
            <v>72102602</v>
          </cell>
          <cell r="C2079" t="str">
            <v>Desmonte y/o Colocacion de mamparas</v>
          </cell>
        </row>
        <row r="2080">
          <cell r="B2080" t="str">
            <v>72102701</v>
          </cell>
          <cell r="C2080" t="str">
            <v>Mantenimiento  de pisos de parquet</v>
          </cell>
        </row>
        <row r="2081">
          <cell r="B2081" t="str">
            <v>72102702</v>
          </cell>
          <cell r="C2081" t="str">
            <v>Instalación de adoquines</v>
          </cell>
        </row>
        <row r="2082">
          <cell r="B2082" t="str">
            <v>72102702</v>
          </cell>
          <cell r="C2082" t="str">
            <v>Revestimiento de pisos</v>
          </cell>
        </row>
        <row r="2083">
          <cell r="B2083" t="str">
            <v>72102702</v>
          </cell>
          <cell r="C2083" t="str">
            <v>Colocacion de pisos</v>
          </cell>
        </row>
        <row r="2084">
          <cell r="B2084" t="str">
            <v>72102703</v>
          </cell>
          <cell r="C2084" t="str">
            <v>Servicio de Pulido y encerado de piso</v>
          </cell>
        </row>
        <row r="2085">
          <cell r="B2085">
            <v>72102801</v>
          </cell>
          <cell r="C2085" t="str">
            <v>Renovacion de edificios, mojones y monumentos</v>
          </cell>
          <cell r="D2085">
            <v>242</v>
          </cell>
          <cell r="E2085">
            <v>210000000</v>
          </cell>
          <cell r="F2085" t="str">
            <v>EVENTO</v>
          </cell>
        </row>
        <row r="2086">
          <cell r="B2086" t="str">
            <v>72102801</v>
          </cell>
          <cell r="C2086" t="str">
            <v>Remodelación de edificio</v>
          </cell>
          <cell r="D2086">
            <v>522</v>
          </cell>
        </row>
        <row r="2087">
          <cell r="B2087">
            <v>72102802</v>
          </cell>
          <cell r="C2087" t="str">
            <v>Restauracion de edificios, mojones o monumentos</v>
          </cell>
          <cell r="D2087">
            <v>242</v>
          </cell>
          <cell r="E2087">
            <v>110000000</v>
          </cell>
          <cell r="F2087" t="str">
            <v>Evento</v>
          </cell>
        </row>
        <row r="2088">
          <cell r="B2088" t="str">
            <v>72102802</v>
          </cell>
          <cell r="C2088" t="str">
            <v>Mantenimiento y reparacion de caseta</v>
          </cell>
          <cell r="D2088">
            <v>521</v>
          </cell>
        </row>
        <row r="2089">
          <cell r="B2089" t="str">
            <v>72102802</v>
          </cell>
          <cell r="C2089" t="str">
            <v>Restauración de aulas</v>
          </cell>
        </row>
        <row r="2090">
          <cell r="B2090" t="str">
            <v>72102802</v>
          </cell>
          <cell r="C2090" t="str">
            <v>Mantenimiento y reparacion de muelle</v>
          </cell>
        </row>
        <row r="2091">
          <cell r="B2091" t="str">
            <v>72102802</v>
          </cell>
          <cell r="C2091" t="str">
            <v>Mantenimiento y Reparacion de Planta Alcoholera</v>
          </cell>
        </row>
        <row r="2092">
          <cell r="B2092" t="str">
            <v>72102802</v>
          </cell>
          <cell r="C2092" t="str">
            <v>Mantenimiento y Reparacion de deposito o salones</v>
          </cell>
        </row>
        <row r="2093">
          <cell r="B2093" t="str">
            <v>72102802</v>
          </cell>
          <cell r="C2093" t="str">
            <v>Mantenimiento y Reparacion de puentes</v>
          </cell>
          <cell r="D2093">
            <v>521</v>
          </cell>
        </row>
        <row r="2094">
          <cell r="B2094" t="str">
            <v>72102802</v>
          </cell>
          <cell r="C2094" t="str">
            <v>Mantenimiento de camara septica</v>
          </cell>
        </row>
        <row r="2095">
          <cell r="B2095" t="str">
            <v>72102802</v>
          </cell>
          <cell r="C2095" t="str">
            <v>Reparacion y mantenimiento de bano</v>
          </cell>
          <cell r="D2095">
            <v>521</v>
          </cell>
        </row>
        <row r="2096">
          <cell r="B2096" t="str">
            <v>72102802</v>
          </cell>
          <cell r="C2096" t="str">
            <v>Refaccion de mataderia</v>
          </cell>
        </row>
        <row r="2097">
          <cell r="B2097" t="str">
            <v>72102802</v>
          </cell>
          <cell r="C2097" t="str">
            <v>Reparación  y/o mantenimiento de edificio</v>
          </cell>
          <cell r="D2097">
            <v>242</v>
          </cell>
        </row>
        <row r="2098">
          <cell r="B2098" t="str">
            <v>72102802</v>
          </cell>
          <cell r="C2098" t="str">
            <v>Mantenimiento, Reparacion y Servicio de limpieza de cementerio</v>
          </cell>
          <cell r="D2098">
            <v>242</v>
          </cell>
        </row>
        <row r="2099">
          <cell r="B2099" t="str">
            <v>72102802</v>
          </cell>
          <cell r="C2099" t="str">
            <v>Servicio de mantenimiento de muro de contencion</v>
          </cell>
          <cell r="D2099">
            <v>521</v>
          </cell>
        </row>
        <row r="2100">
          <cell r="B2100" t="str">
            <v>72102802</v>
          </cell>
          <cell r="C2100" t="str">
            <v>Restauracion de iglesia</v>
          </cell>
          <cell r="D2100">
            <v>521</v>
          </cell>
        </row>
        <row r="2101">
          <cell r="B2101">
            <v>72102903</v>
          </cell>
          <cell r="C2101" t="str">
            <v>Mantenimiento de carreteras o aparcamientos, reparaciones o servicios</v>
          </cell>
          <cell r="D2101">
            <v>241</v>
          </cell>
          <cell r="E2101">
            <v>4783333</v>
          </cell>
          <cell r="F2101" t="str">
            <v>Evento</v>
          </cell>
        </row>
        <row r="2102">
          <cell r="B2102">
            <v>72102904</v>
          </cell>
          <cell r="C2102" t="str">
            <v>Servicios de barrido de carreteras o aparcamientos</v>
          </cell>
          <cell r="D2102">
            <v>241</v>
          </cell>
          <cell r="E2102">
            <v>33260000</v>
          </cell>
          <cell r="F2102" t="str">
            <v>UNIDAD</v>
          </cell>
        </row>
        <row r="2103">
          <cell r="B2103">
            <v>72102905</v>
          </cell>
          <cell r="C2103" t="str">
            <v>Mantenimiento de terrenos</v>
          </cell>
          <cell r="D2103">
            <v>242</v>
          </cell>
          <cell r="E2103">
            <v>15000000</v>
          </cell>
          <cell r="F2103" t="str">
            <v>EVENTO</v>
          </cell>
        </row>
        <row r="2104">
          <cell r="B2104" t="str">
            <v>72102905</v>
          </cell>
          <cell r="C2104" t="str">
            <v>Relleno y compactacion de terreno</v>
          </cell>
        </row>
        <row r="2105">
          <cell r="B2105" t="str">
            <v>72103001</v>
          </cell>
          <cell r="C2105" t="str">
            <v>Desmonte de terreno</v>
          </cell>
        </row>
        <row r="2106">
          <cell r="B2106" t="str">
            <v>72103001</v>
          </cell>
          <cell r="C2106" t="str">
            <v>Desbroce</v>
          </cell>
        </row>
        <row r="2107">
          <cell r="B2107" t="str">
            <v>72103002</v>
          </cell>
          <cell r="C2107" t="str">
            <v>Servicio de nivelado de terreno</v>
          </cell>
        </row>
        <row r="2108">
          <cell r="B2108" t="str">
            <v>72103002</v>
          </cell>
          <cell r="C2108" t="str">
            <v>Servicio de remosion y excavacion de terreno</v>
          </cell>
        </row>
        <row r="2109">
          <cell r="B2109" t="str">
            <v>72103004</v>
          </cell>
          <cell r="C2109" t="str">
            <v>Servicio de Excavación Estructural</v>
          </cell>
        </row>
        <row r="2110">
          <cell r="B2110" t="str">
            <v>72103004</v>
          </cell>
          <cell r="C2110" t="str">
            <v>Servicio de Excavación no clasificada</v>
          </cell>
        </row>
        <row r="2111">
          <cell r="B2111" t="str">
            <v>72103004</v>
          </cell>
          <cell r="C2111" t="str">
            <v>Servicio de Excavación de Zanja de Drenaje</v>
          </cell>
        </row>
        <row r="2112">
          <cell r="B2112" t="str">
            <v>72103004</v>
          </cell>
          <cell r="C2112" t="str">
            <v>Servicio de excavacion de bolsones</v>
          </cell>
        </row>
        <row r="2113">
          <cell r="B2113" t="str">
            <v>72103004</v>
          </cell>
          <cell r="C2113" t="str">
            <v>Servicio de excavacion en rocas</v>
          </cell>
        </row>
        <row r="2114">
          <cell r="B2114">
            <v>72131501</v>
          </cell>
          <cell r="C2114" t="str">
            <v>Construccion de apartamentos</v>
          </cell>
          <cell r="D2114">
            <v>522</v>
          </cell>
          <cell r="E2114">
            <v>340000000</v>
          </cell>
          <cell r="F2114" t="str">
            <v>EVENTO</v>
          </cell>
        </row>
        <row r="2115">
          <cell r="B2115">
            <v>72131502</v>
          </cell>
          <cell r="C2115" t="str">
            <v>Construccion casera uni-familiar</v>
          </cell>
          <cell r="D2115">
            <v>522</v>
          </cell>
          <cell r="E2115">
            <v>50000000</v>
          </cell>
          <cell r="F2115" t="str">
            <v>EVENTO</v>
          </cell>
        </row>
        <row r="2116">
          <cell r="B2116" t="str">
            <v>72131502</v>
          </cell>
          <cell r="C2116" t="str">
            <v>Construccion de albergue</v>
          </cell>
          <cell r="D2116">
            <v>521</v>
          </cell>
        </row>
        <row r="2117">
          <cell r="B2117" t="str">
            <v>72131502</v>
          </cell>
          <cell r="C2117" t="str">
            <v>Construcción de viviendas tipo dúplex de 3D</v>
          </cell>
          <cell r="D2117">
            <v>522</v>
          </cell>
        </row>
        <row r="2118">
          <cell r="B2118" t="str">
            <v>72131502</v>
          </cell>
          <cell r="C2118" t="str">
            <v>Construcción de infraestructura basicas red vial, red de agua potable y red de energia electrica</v>
          </cell>
          <cell r="D2118">
            <v>521</v>
          </cell>
        </row>
        <row r="2119">
          <cell r="B2119" t="str">
            <v>72131502</v>
          </cell>
          <cell r="C2119" t="str">
            <v>Construcción de vivienda económica tipo A1</v>
          </cell>
          <cell r="D2119">
            <v>522</v>
          </cell>
        </row>
        <row r="2120">
          <cell r="B2120" t="str">
            <v>72131502</v>
          </cell>
          <cell r="C2120" t="str">
            <v>Construcción de vivienda económica tipo A2</v>
          </cell>
          <cell r="D2120">
            <v>522</v>
          </cell>
        </row>
        <row r="2121">
          <cell r="B2121">
            <v>72131601</v>
          </cell>
          <cell r="C2121" t="str">
            <v>Construccion de centrales electricas</v>
          </cell>
          <cell r="D2121">
            <v>526</v>
          </cell>
          <cell r="E2121">
            <v>606000000</v>
          </cell>
          <cell r="F2121" t="str">
            <v>EVENTO</v>
          </cell>
        </row>
        <row r="2122">
          <cell r="B2122" t="str">
            <v>72131601</v>
          </cell>
          <cell r="C2122" t="str">
            <v>Construccion y/o instalacion de fabrica</v>
          </cell>
          <cell r="D2122">
            <v>522</v>
          </cell>
        </row>
        <row r="2123">
          <cell r="B2123" t="str">
            <v>72131601</v>
          </cell>
          <cell r="C2123" t="str">
            <v>Construccion de quincho</v>
          </cell>
          <cell r="D2123">
            <v>522</v>
          </cell>
        </row>
        <row r="2124">
          <cell r="B2124" t="str">
            <v>72131601</v>
          </cell>
          <cell r="C2124" t="str">
            <v>Construccion de salon</v>
          </cell>
          <cell r="D2124">
            <v>522</v>
          </cell>
        </row>
        <row r="2125">
          <cell r="B2125" t="str">
            <v>72131601</v>
          </cell>
          <cell r="C2125" t="str">
            <v>Construccion de iglesia</v>
          </cell>
          <cell r="D2125">
            <v>522</v>
          </cell>
        </row>
        <row r="2126">
          <cell r="B2126" t="str">
            <v>72131601</v>
          </cell>
          <cell r="C2126" t="str">
            <v>Construccion de refugio peatonal</v>
          </cell>
          <cell r="D2126">
            <v>521</v>
          </cell>
        </row>
        <row r="2127">
          <cell r="B2127" t="str">
            <v>72131601</v>
          </cell>
          <cell r="C2127" t="str">
            <v>Construccion de portico</v>
          </cell>
          <cell r="D2127">
            <v>521</v>
          </cell>
        </row>
        <row r="2128">
          <cell r="B2128" t="str">
            <v>72131601</v>
          </cell>
          <cell r="C2128" t="str">
            <v>Construccion de aula</v>
          </cell>
          <cell r="D2128">
            <v>522</v>
          </cell>
        </row>
        <row r="2129">
          <cell r="B2129" t="str">
            <v>72131601</v>
          </cell>
          <cell r="C2129" t="str">
            <v>Construccion de terminal</v>
          </cell>
          <cell r="D2129">
            <v>521</v>
          </cell>
        </row>
        <row r="2130">
          <cell r="B2130" t="str">
            <v>72131601</v>
          </cell>
          <cell r="C2130" t="str">
            <v>Construccion de tanque de agua elevado</v>
          </cell>
          <cell r="D2130">
            <v>522</v>
          </cell>
        </row>
        <row r="2131">
          <cell r="B2131" t="str">
            <v>72131601</v>
          </cell>
          <cell r="C2131" t="str">
            <v>Construcción de deposito</v>
          </cell>
          <cell r="D2131">
            <v>522</v>
          </cell>
        </row>
        <row r="2132">
          <cell r="B2132" t="str">
            <v>72131601</v>
          </cell>
          <cell r="C2132" t="str">
            <v>Construccion de inmueble deportivo y recreativo</v>
          </cell>
          <cell r="D2132">
            <v>522</v>
          </cell>
        </row>
        <row r="2133">
          <cell r="B2133" t="str">
            <v>72131601</v>
          </cell>
          <cell r="C2133" t="str">
            <v>Construccion de caseta</v>
          </cell>
          <cell r="D2133">
            <v>522</v>
          </cell>
        </row>
        <row r="2134">
          <cell r="B2134" t="str">
            <v>72131601</v>
          </cell>
          <cell r="C2134" t="str">
            <v>Construccion de bano</v>
          </cell>
          <cell r="D2134">
            <v>522</v>
          </cell>
        </row>
        <row r="2135">
          <cell r="B2135" t="str">
            <v>72131601</v>
          </cell>
          <cell r="C2135" t="str">
            <v>Construccion de plaza y parque</v>
          </cell>
          <cell r="D2135">
            <v>522</v>
          </cell>
        </row>
        <row r="2136">
          <cell r="B2136" t="str">
            <v>72131601</v>
          </cell>
          <cell r="C2136" t="str">
            <v>Construccion de Centro Educativo</v>
          </cell>
          <cell r="D2136">
            <v>522</v>
          </cell>
        </row>
        <row r="2137">
          <cell r="B2137" t="str">
            <v>72131601</v>
          </cell>
          <cell r="C2137" t="str">
            <v>Construccion de cercado perimetral</v>
          </cell>
          <cell r="D2137">
            <v>521</v>
          </cell>
        </row>
        <row r="2138">
          <cell r="B2138" t="str">
            <v>72131601</v>
          </cell>
          <cell r="C2138" t="str">
            <v>Construccion e instalaciones electricas</v>
          </cell>
          <cell r="D2138">
            <v>521</v>
          </cell>
        </row>
        <row r="2139">
          <cell r="B2139" t="str">
            <v>72131601</v>
          </cell>
          <cell r="C2139" t="str">
            <v>Ampliacion de inmuebles</v>
          </cell>
          <cell r="D2139">
            <v>522</v>
          </cell>
        </row>
        <row r="2140">
          <cell r="B2140" t="str">
            <v>72131601</v>
          </cell>
          <cell r="C2140" t="str">
            <v>Construccion de Tinglado</v>
          </cell>
          <cell r="D2140">
            <v>522</v>
          </cell>
        </row>
        <row r="2141">
          <cell r="B2141" t="str">
            <v>72131601</v>
          </cell>
          <cell r="C2141" t="str">
            <v>Construccion de Edificio</v>
          </cell>
          <cell r="D2141">
            <v>522</v>
          </cell>
        </row>
        <row r="2142">
          <cell r="B2142" t="str">
            <v>72131601</v>
          </cell>
          <cell r="C2142" t="str">
            <v>Construccion de Puesto de Control</v>
          </cell>
          <cell r="D2142">
            <v>522</v>
          </cell>
        </row>
        <row r="2143">
          <cell r="B2143">
            <v>72131701</v>
          </cell>
          <cell r="C2143" t="str">
            <v>Pavimentar o hacer la superficie de carreteras o caminos</v>
          </cell>
          <cell r="D2143">
            <v>521</v>
          </cell>
          <cell r="E2143">
            <v>50000000</v>
          </cell>
          <cell r="F2143" t="str">
            <v>UNIDAD</v>
          </cell>
        </row>
        <row r="2144">
          <cell r="B2144" t="str">
            <v>72131701</v>
          </cell>
          <cell r="C2144" t="str">
            <v>Mantenimiento de asfaltado</v>
          </cell>
          <cell r="D2144">
            <v>521</v>
          </cell>
        </row>
        <row r="2145">
          <cell r="B2145" t="str">
            <v>72131701</v>
          </cell>
          <cell r="C2145" t="str">
            <v>Construccion de pavimento de Hº</v>
          </cell>
          <cell r="D2145">
            <v>521</v>
          </cell>
        </row>
        <row r="2146">
          <cell r="B2146" t="str">
            <v>72131701</v>
          </cell>
          <cell r="C2146" t="str">
            <v>Construccion de enripiado</v>
          </cell>
          <cell r="D2146">
            <v>521</v>
          </cell>
        </row>
        <row r="2147">
          <cell r="B2147" t="str">
            <v>72131701</v>
          </cell>
          <cell r="C2147" t="str">
            <v>Construccion de banquina</v>
          </cell>
          <cell r="D2147">
            <v>521</v>
          </cell>
        </row>
        <row r="2148">
          <cell r="B2148" t="str">
            <v>72131701</v>
          </cell>
          <cell r="C2148" t="str">
            <v>Construccion de terraplen</v>
          </cell>
          <cell r="D2148">
            <v>521</v>
          </cell>
        </row>
        <row r="2149">
          <cell r="B2149" t="str">
            <v>72131701</v>
          </cell>
          <cell r="C2149" t="str">
            <v>Contruccion de alcantarilla</v>
          </cell>
          <cell r="D2149">
            <v>521</v>
          </cell>
        </row>
        <row r="2150">
          <cell r="B2150" t="str">
            <v>72131701</v>
          </cell>
          <cell r="C2150" t="str">
            <v>Reparacion de empedrado</v>
          </cell>
          <cell r="D2150">
            <v>521</v>
          </cell>
        </row>
        <row r="2151">
          <cell r="B2151" t="str">
            <v>72131701</v>
          </cell>
          <cell r="C2151" t="str">
            <v>Mantenimiento de camino terraplenado</v>
          </cell>
          <cell r="D2151">
            <v>521</v>
          </cell>
        </row>
        <row r="2152">
          <cell r="B2152" t="str">
            <v>72131701</v>
          </cell>
          <cell r="C2152" t="str">
            <v>Servicio de montaje/desmontaje de alambrado</v>
          </cell>
          <cell r="D2152">
            <v>521</v>
          </cell>
        </row>
        <row r="2153">
          <cell r="B2153" t="str">
            <v>72131701</v>
          </cell>
          <cell r="C2153" t="str">
            <v>Servicio de colocacion/desmontaje de barandas de seguridad para caminos</v>
          </cell>
          <cell r="D2153">
            <v>521</v>
          </cell>
        </row>
        <row r="2154">
          <cell r="B2154" t="str">
            <v>72131701</v>
          </cell>
          <cell r="C2154" t="str">
            <v>Mantenimiento de paseo central</v>
          </cell>
          <cell r="D2154">
            <v>521</v>
          </cell>
        </row>
        <row r="2155">
          <cell r="B2155" t="str">
            <v>72131701</v>
          </cell>
          <cell r="C2155" t="str">
            <v>Construccion de paseo central</v>
          </cell>
          <cell r="D2155">
            <v>521</v>
          </cell>
        </row>
        <row r="2156">
          <cell r="B2156" t="str">
            <v>72131701</v>
          </cell>
          <cell r="C2156" t="str">
            <v>Bacheos de calle</v>
          </cell>
          <cell r="D2156">
            <v>521</v>
          </cell>
        </row>
        <row r="2157">
          <cell r="B2157" t="str">
            <v>72131701</v>
          </cell>
          <cell r="C2157" t="str">
            <v>Recuperacion del nudo</v>
          </cell>
          <cell r="D2157">
            <v>521</v>
          </cell>
        </row>
        <row r="2158">
          <cell r="B2158">
            <v>72131701</v>
          </cell>
          <cell r="C2158" t="str">
            <v>Servicio de señalización de caminos</v>
          </cell>
          <cell r="D2158">
            <v>521</v>
          </cell>
        </row>
        <row r="2159">
          <cell r="B2159" t="str">
            <v>72131701</v>
          </cell>
          <cell r="C2159" t="str">
            <v>Construcción de empedrado</v>
          </cell>
          <cell r="D2159">
            <v>521</v>
          </cell>
        </row>
        <row r="2160">
          <cell r="B2160" t="str">
            <v>72131701</v>
          </cell>
          <cell r="C2160" t="str">
            <v>Mantenimiento de enripiado</v>
          </cell>
          <cell r="D2160">
            <v>521</v>
          </cell>
        </row>
        <row r="2161">
          <cell r="B2161" t="str">
            <v>72131701</v>
          </cell>
          <cell r="C2161" t="str">
            <v>Servicio de asfaltado o pavimentación</v>
          </cell>
          <cell r="D2161">
            <v>521</v>
          </cell>
        </row>
        <row r="2162">
          <cell r="B2162" t="str">
            <v>72131701</v>
          </cell>
          <cell r="C2162" t="str">
            <v>Servicio de limpieza de franja de dominio</v>
          </cell>
          <cell r="D2162">
            <v>521</v>
          </cell>
        </row>
        <row r="2163">
          <cell r="B2163" t="str">
            <v>72131701</v>
          </cell>
          <cell r="C2163" t="str">
            <v>Construccion de canaleta H°</v>
          </cell>
          <cell r="D2163">
            <v>521</v>
          </cell>
        </row>
        <row r="2164">
          <cell r="B2164" t="str">
            <v>72131701</v>
          </cell>
          <cell r="C2164" t="str">
            <v>Mantenimiento de pista de aterrizaje</v>
          </cell>
          <cell r="D2164">
            <v>521</v>
          </cell>
        </row>
        <row r="2165">
          <cell r="B2165">
            <v>72131702</v>
          </cell>
          <cell r="C2165" t="str">
            <v>Construccion de puentes</v>
          </cell>
          <cell r="D2165">
            <v>521</v>
          </cell>
          <cell r="E2165">
            <v>2000000</v>
          </cell>
          <cell r="F2165" t="str">
            <v>Evento</v>
          </cell>
        </row>
        <row r="2166">
          <cell r="B2166" t="str">
            <v>72131702</v>
          </cell>
          <cell r="C2166" t="str">
            <v>Construcción de muelle</v>
          </cell>
          <cell r="D2166">
            <v>521</v>
          </cell>
        </row>
        <row r="2167">
          <cell r="B2167" t="str">
            <v>72131702</v>
          </cell>
          <cell r="C2167" t="str">
            <v>Construccion de puente peatonal</v>
          </cell>
          <cell r="D2167">
            <v>521</v>
          </cell>
        </row>
        <row r="2168">
          <cell r="B2168" t="str">
            <v>72131702</v>
          </cell>
          <cell r="C2168" t="str">
            <v>Construccion de puente</v>
          </cell>
          <cell r="D2168">
            <v>521</v>
          </cell>
        </row>
        <row r="2169">
          <cell r="B2169">
            <v>76111501</v>
          </cell>
          <cell r="C2169" t="str">
            <v>Servicios de limpieza de edificios</v>
          </cell>
          <cell r="D2169">
            <v>242</v>
          </cell>
          <cell r="E2169">
            <v>50000000</v>
          </cell>
          <cell r="F2169" t="str">
            <v>UNIDAD</v>
          </cell>
        </row>
        <row r="2170">
          <cell r="B2170">
            <v>76111503</v>
          </cell>
          <cell r="C2170" t="str">
            <v>Servicios de mantenimiento del alumbrado</v>
          </cell>
          <cell r="D2170">
            <v>241</v>
          </cell>
          <cell r="E2170">
            <v>50000</v>
          </cell>
          <cell r="F2170" t="str">
            <v>Evento</v>
          </cell>
        </row>
        <row r="2171">
          <cell r="B2171">
            <v>76111505</v>
          </cell>
          <cell r="C2171" t="str">
            <v>Servicios de limpieza de telas y muebles</v>
          </cell>
          <cell r="D2171">
            <v>242</v>
          </cell>
          <cell r="E2171">
            <v>1000000</v>
          </cell>
          <cell r="F2171" t="str">
            <v>EVENTO</v>
          </cell>
        </row>
        <row r="2172">
          <cell r="B2172">
            <v>78101803</v>
          </cell>
          <cell r="C2172" t="str">
            <v>Servicios de transporte de vehiculos</v>
          </cell>
          <cell r="D2172">
            <v>221</v>
          </cell>
          <cell r="E2172">
            <v>2707169</v>
          </cell>
          <cell r="F2172" t="str">
            <v>Evento</v>
          </cell>
        </row>
        <row r="2173">
          <cell r="B2173">
            <v>78102202</v>
          </cell>
          <cell r="C2173" t="str">
            <v>Servicios de oficina de correos</v>
          </cell>
          <cell r="D2173">
            <v>221</v>
          </cell>
          <cell r="E2173">
            <v>200000</v>
          </cell>
          <cell r="F2173" t="str">
            <v>UNIDAD</v>
          </cell>
        </row>
        <row r="2174">
          <cell r="B2174">
            <v>78121601</v>
          </cell>
          <cell r="C2174" t="str">
            <v>Del flete</v>
          </cell>
          <cell r="D2174">
            <v>221</v>
          </cell>
          <cell r="E2174">
            <v>100000</v>
          </cell>
          <cell r="F2174" t="str">
            <v>Evento</v>
          </cell>
        </row>
        <row r="2175">
          <cell r="B2175">
            <v>78131803</v>
          </cell>
          <cell r="C2175" t="str">
            <v>Almacenaje de materias peligrosas</v>
          </cell>
          <cell r="D2175">
            <v>222</v>
          </cell>
          <cell r="E2175">
            <v>240000</v>
          </cell>
          <cell r="F2175" t="str">
            <v>UNIDAD</v>
          </cell>
        </row>
        <row r="2176">
          <cell r="B2176">
            <v>78180101</v>
          </cell>
          <cell r="C2176" t="str">
            <v>Servicios de reparar o pintar la carroceria de vehiculos</v>
          </cell>
          <cell r="D2176">
            <v>243</v>
          </cell>
          <cell r="E2176">
            <v>400000</v>
          </cell>
          <cell r="F2176" t="str">
            <v>EVENTO</v>
          </cell>
        </row>
        <row r="2177">
          <cell r="B2177">
            <v>78180102</v>
          </cell>
          <cell r="C2177" t="str">
            <v>Reparacion de Transmision</v>
          </cell>
          <cell r="D2177">
            <v>243</v>
          </cell>
          <cell r="E2177">
            <v>70000000</v>
          </cell>
          <cell r="F2177" t="str">
            <v>EVENTO</v>
          </cell>
        </row>
        <row r="2178">
          <cell r="B2178">
            <v>78180104</v>
          </cell>
          <cell r="C2178" t="str">
            <v>Reparacion del tren de aterrizaje</v>
          </cell>
          <cell r="D2178">
            <v>596</v>
          </cell>
          <cell r="E2178">
            <v>27500000</v>
          </cell>
          <cell r="F2178" t="str">
            <v>Evento</v>
          </cell>
        </row>
        <row r="2179">
          <cell r="B2179">
            <v>80121604</v>
          </cell>
          <cell r="C2179" t="str">
            <v>Leyes de patentes, marcas o derechos de autor</v>
          </cell>
          <cell r="D2179">
            <v>915</v>
          </cell>
          <cell r="E2179">
            <v>8000000</v>
          </cell>
          <cell r="F2179" t="str">
            <v>UNIDAD</v>
          </cell>
        </row>
        <row r="2180">
          <cell r="B2180">
            <v>80131501</v>
          </cell>
          <cell r="C2180" t="str">
            <v>Alquiler de viviendas</v>
          </cell>
          <cell r="D2180">
            <v>251</v>
          </cell>
          <cell r="E2180">
            <v>6000000</v>
          </cell>
          <cell r="F2180" t="str">
            <v>EVENTO</v>
          </cell>
        </row>
        <row r="2181">
          <cell r="B2181">
            <v>80131502</v>
          </cell>
          <cell r="C2181" t="str">
            <v>Alquiler de instalaciones comerciales o industriales</v>
          </cell>
          <cell r="D2181">
            <v>251</v>
          </cell>
          <cell r="E2181">
            <v>3250000</v>
          </cell>
          <cell r="F2181" t="str">
            <v>Evento</v>
          </cell>
        </row>
        <row r="2182">
          <cell r="B2182">
            <v>80141617</v>
          </cell>
          <cell r="C2182" t="str">
            <v>Capacitacion de iniciativas estrategicas en el concesionario</v>
          </cell>
          <cell r="D2182">
            <v>841</v>
          </cell>
          <cell r="E2182">
            <v>800000</v>
          </cell>
          <cell r="F2182" t="str">
            <v>Evento</v>
          </cell>
        </row>
        <row r="2183">
          <cell r="B2183" t="str">
            <v>80161507</v>
          </cell>
          <cell r="C2183" t="str">
            <v>Servicio de Consultoria Audiovisual</v>
          </cell>
          <cell r="D2183">
            <v>265</v>
          </cell>
        </row>
        <row r="2184">
          <cell r="B2184" t="str">
            <v>81101502</v>
          </cell>
          <cell r="C2184" t="str">
            <v>Elaboración de plano</v>
          </cell>
          <cell r="D2184">
            <v>265</v>
          </cell>
        </row>
        <row r="2185">
          <cell r="B2185" t="str">
            <v>81101512</v>
          </cell>
          <cell r="C2185" t="str">
            <v>Servicio de Relevamiento catastral</v>
          </cell>
          <cell r="D2185">
            <v>266</v>
          </cell>
        </row>
        <row r="2186">
          <cell r="B2186" t="str">
            <v>81101902</v>
          </cell>
          <cell r="C2186" t="str">
            <v>Servicio de control de calidad y cantidad de petroleo crudo y derivados</v>
          </cell>
          <cell r="D2186">
            <v>266</v>
          </cell>
        </row>
        <row r="2187">
          <cell r="B2187">
            <v>81111501</v>
          </cell>
          <cell r="C2187" t="str">
            <v>Diseno de aplicaciones de software para computador principal</v>
          </cell>
          <cell r="D2187">
            <v>579</v>
          </cell>
          <cell r="E2187">
            <v>108459000</v>
          </cell>
          <cell r="F2187" t="str">
            <v>UNIDAD</v>
          </cell>
        </row>
        <row r="2188">
          <cell r="B2188" t="str">
            <v>81111506</v>
          </cell>
          <cell r="C2188" t="str">
            <v>Mantenimiento del servidor</v>
          </cell>
          <cell r="D2188">
            <v>266</v>
          </cell>
        </row>
        <row r="2189">
          <cell r="B2189" t="str">
            <v>81111508</v>
          </cell>
          <cell r="C2189" t="str">
            <v>Ordenamiento de archivo</v>
          </cell>
          <cell r="D2189">
            <v>266</v>
          </cell>
        </row>
        <row r="2190">
          <cell r="B2190" t="str">
            <v>81111508</v>
          </cell>
          <cell r="C2190" t="str">
            <v>Digitalizacion de planilla</v>
          </cell>
          <cell r="D2190">
            <v>266</v>
          </cell>
        </row>
        <row r="2191">
          <cell r="B2191" t="str">
            <v>81111508</v>
          </cell>
          <cell r="C2191" t="str">
            <v>Digitacion de datos</v>
          </cell>
          <cell r="D2191">
            <v>266</v>
          </cell>
        </row>
        <row r="2192">
          <cell r="B2192" t="str">
            <v>81111602</v>
          </cell>
          <cell r="C2192" t="str">
            <v>Programacion en Java</v>
          </cell>
          <cell r="D2192">
            <v>266</v>
          </cell>
        </row>
        <row r="2193">
          <cell r="B2193">
            <v>81111612</v>
          </cell>
          <cell r="C2193" t="str">
            <v>Programacion - Lenguajes artificiales patentados</v>
          </cell>
          <cell r="D2193">
            <v>579</v>
          </cell>
          <cell r="E2193">
            <v>834300</v>
          </cell>
          <cell r="F2193" t="str">
            <v>UNIDAD</v>
          </cell>
        </row>
        <row r="2194">
          <cell r="B2194" t="str">
            <v>81111704</v>
          </cell>
          <cell r="C2194" t="str">
            <v>Diseño de sistema de base de datos</v>
          </cell>
          <cell r="D2194">
            <v>266</v>
          </cell>
        </row>
        <row r="2195">
          <cell r="B2195">
            <v>81111801</v>
          </cell>
          <cell r="C2195" t="str">
            <v>Seguridad de computadores, redes o Internet</v>
          </cell>
          <cell r="D2195">
            <v>579</v>
          </cell>
          <cell r="E2195">
            <v>1500000</v>
          </cell>
          <cell r="F2195" t="str">
            <v>UNIDAD</v>
          </cell>
        </row>
        <row r="2196">
          <cell r="B2196" t="str">
            <v>81111801</v>
          </cell>
          <cell r="C2196" t="str">
            <v>Testeo de seguridad de sistema</v>
          </cell>
          <cell r="D2196">
            <v>266</v>
          </cell>
        </row>
        <row r="2197">
          <cell r="B2197" t="str">
            <v>81111804</v>
          </cell>
          <cell r="C2197" t="str">
            <v>Mantenimiento de redes</v>
          </cell>
          <cell r="D2197">
            <v>266</v>
          </cell>
        </row>
        <row r="2198">
          <cell r="B2198" t="str">
            <v>81111804</v>
          </cell>
          <cell r="C2198" t="str">
            <v>Conexion de redes</v>
          </cell>
        </row>
        <row r="2199">
          <cell r="B2199" t="str">
            <v>81111804</v>
          </cell>
          <cell r="C2199" t="str">
            <v>Mantenimiento de red metropolitana</v>
          </cell>
          <cell r="D2199">
            <v>246</v>
          </cell>
        </row>
        <row r="2200">
          <cell r="B2200" t="str">
            <v>81111804</v>
          </cell>
          <cell r="C2200" t="str">
            <v>Mantenimiento de fibra optica</v>
          </cell>
          <cell r="D2200">
            <v>246</v>
          </cell>
        </row>
        <row r="2201">
          <cell r="B2201">
            <v>81111805</v>
          </cell>
          <cell r="C2201" t="str">
            <v>Mantenimiento o apoyo de sistemas patentados o autorizados</v>
          </cell>
          <cell r="D2201">
            <v>579</v>
          </cell>
          <cell r="E2201">
            <v>360075198</v>
          </cell>
          <cell r="F2201" t="str">
            <v>EVENTO</v>
          </cell>
        </row>
        <row r="2202">
          <cell r="B2202" t="str">
            <v>81111805</v>
          </cell>
          <cell r="C2202" t="str">
            <v>Actualización de Licencia de Base de Datos</v>
          </cell>
        </row>
        <row r="2203">
          <cell r="B2203" t="str">
            <v>81111805</v>
          </cell>
          <cell r="C2203" t="str">
            <v>Soporte Técnico y Actualización para Oracle</v>
          </cell>
        </row>
        <row r="2204">
          <cell r="B2204" t="str">
            <v>81111805</v>
          </cell>
          <cell r="C2204" t="str">
            <v>Mantenimiento y soporte tecnico de sistema de correos</v>
          </cell>
        </row>
        <row r="2205">
          <cell r="B2205" t="str">
            <v>81111805</v>
          </cell>
          <cell r="C2205" t="str">
            <v>Mantenimiento y actualizacion de software</v>
          </cell>
        </row>
        <row r="2206">
          <cell r="B2206" t="str">
            <v>81111805</v>
          </cell>
          <cell r="C2206" t="str">
            <v>Soporte Tecnico y  Actualizacion para Linux</v>
          </cell>
        </row>
        <row r="2207">
          <cell r="B2207">
            <v>81111806</v>
          </cell>
          <cell r="C2207" t="str">
            <v>Analisis de base de datos</v>
          </cell>
          <cell r="D2207">
            <v>579</v>
          </cell>
          <cell r="E2207">
            <v>6000000</v>
          </cell>
          <cell r="F2207" t="str">
            <v>UNIDAD</v>
          </cell>
        </row>
        <row r="2208">
          <cell r="B2208" t="str">
            <v>81111806</v>
          </cell>
          <cell r="C2208" t="str">
            <v>Montaje de base de datos</v>
          </cell>
        </row>
        <row r="2209">
          <cell r="B2209" t="str">
            <v>81111806</v>
          </cell>
          <cell r="C2209" t="str">
            <v>Mantenimiento de base de datos</v>
          </cell>
        </row>
        <row r="2210">
          <cell r="B2210" t="str">
            <v>81111806</v>
          </cell>
          <cell r="C2210" t="str">
            <v>SQL Server Estandar</v>
          </cell>
        </row>
        <row r="2211">
          <cell r="B2211" t="str">
            <v>81111810</v>
          </cell>
          <cell r="C2211" t="str">
            <v>Desarrollo de software a medida</v>
          </cell>
          <cell r="D2211">
            <v>266</v>
          </cell>
        </row>
        <row r="2212">
          <cell r="B2212" t="str">
            <v>81111811</v>
          </cell>
          <cell r="C2212" t="str">
            <v>Servicio técnico y soporte para equipos informaticos</v>
          </cell>
          <cell r="D2212">
            <v>243</v>
          </cell>
        </row>
        <row r="2213">
          <cell r="B2213">
            <v>81111812</v>
          </cell>
          <cell r="C2213" t="str">
            <v>Mantenimiento o apoyo del hardware de computador</v>
          </cell>
          <cell r="D2213">
            <v>579</v>
          </cell>
          <cell r="E2213">
            <v>4179069</v>
          </cell>
          <cell r="F2213" t="str">
            <v>EVENTO</v>
          </cell>
        </row>
        <row r="2214">
          <cell r="B2214" t="str">
            <v>81111812</v>
          </cell>
          <cell r="C2214" t="str">
            <v>Mantenimiento y Reparacion de disquetera</v>
          </cell>
          <cell r="D2214">
            <v>243</v>
          </cell>
        </row>
        <row r="2215">
          <cell r="B2215" t="str">
            <v>81111812</v>
          </cell>
          <cell r="C2215" t="str">
            <v>Mantenimiento y reparacion de servidor</v>
          </cell>
          <cell r="D2215">
            <v>243</v>
          </cell>
        </row>
        <row r="2216">
          <cell r="B2216" t="str">
            <v>81111812</v>
          </cell>
          <cell r="C2216" t="str">
            <v>Mantenimiento y reparacion de taquimetro electronico</v>
          </cell>
          <cell r="D2216">
            <v>243</v>
          </cell>
        </row>
        <row r="2217">
          <cell r="B2217" t="str">
            <v>81111812</v>
          </cell>
          <cell r="C2217" t="str">
            <v>Mantenimiento y Reparacion de monitor</v>
          </cell>
          <cell r="D2217">
            <v>243</v>
          </cell>
        </row>
        <row r="2218">
          <cell r="B2218" t="str">
            <v>81111812</v>
          </cell>
          <cell r="C2218" t="str">
            <v>Mantenimiento y reparacion de CPU</v>
          </cell>
          <cell r="D2218">
            <v>243</v>
          </cell>
        </row>
        <row r="2219">
          <cell r="B2219" t="str">
            <v>81111812</v>
          </cell>
          <cell r="C2219" t="str">
            <v>Mantenimiento y reparacion de HUB</v>
          </cell>
          <cell r="D2219">
            <v>243</v>
          </cell>
        </row>
        <row r="2220">
          <cell r="B2220" t="str">
            <v>81111812</v>
          </cell>
          <cell r="C2220" t="str">
            <v>Mantenimiento y reparacion de estabilizador de energia electrica</v>
          </cell>
          <cell r="D2220">
            <v>243</v>
          </cell>
        </row>
        <row r="2221">
          <cell r="B2221" t="str">
            <v>81111812</v>
          </cell>
          <cell r="C2221" t="str">
            <v>Mantenimiento y reparacion de switch</v>
          </cell>
          <cell r="D2221">
            <v>243</v>
          </cell>
        </row>
        <row r="2222">
          <cell r="B2222" t="str">
            <v>81111812</v>
          </cell>
          <cell r="C2222" t="str">
            <v>Mantenimiento y Reparacion de Escaner</v>
          </cell>
          <cell r="D2222">
            <v>243</v>
          </cell>
        </row>
        <row r="2223">
          <cell r="B2223" t="str">
            <v>81111812</v>
          </cell>
          <cell r="C2223" t="str">
            <v>Mantenimiento y reparacion de plotter</v>
          </cell>
          <cell r="D2223">
            <v>243</v>
          </cell>
        </row>
        <row r="2224">
          <cell r="B2224" t="str">
            <v>81111812</v>
          </cell>
          <cell r="C2224" t="str">
            <v>Mantenimiento y Reparacion de impresora</v>
          </cell>
          <cell r="D2224">
            <v>243</v>
          </cell>
        </row>
        <row r="2225">
          <cell r="B2225" t="str">
            <v>81111812</v>
          </cell>
          <cell r="C2225" t="str">
            <v>Mantenimiento y Reparac. de Lector grabador</v>
          </cell>
          <cell r="D2225">
            <v>243</v>
          </cell>
        </row>
        <row r="2226">
          <cell r="B2226" t="str">
            <v>81111812</v>
          </cell>
          <cell r="C2226" t="str">
            <v>Mantenimiento y repación de proyector</v>
          </cell>
          <cell r="D2226">
            <v>243</v>
          </cell>
        </row>
        <row r="2227">
          <cell r="B2227" t="str">
            <v>81111812</v>
          </cell>
          <cell r="C2227" t="str">
            <v>Mantenimiento y reparación de UPS</v>
          </cell>
          <cell r="D2227">
            <v>243</v>
          </cell>
        </row>
        <row r="2228">
          <cell r="B2228" t="str">
            <v>81111812</v>
          </cell>
          <cell r="C2228" t="str">
            <v>Mantenimiento y reparacion de teclado</v>
          </cell>
          <cell r="D2228">
            <v>243</v>
          </cell>
        </row>
        <row r="2229">
          <cell r="B2229" t="str">
            <v>81111812</v>
          </cell>
          <cell r="C2229" t="str">
            <v>Mantenimiento y reparacion de mouse</v>
          </cell>
          <cell r="D2229">
            <v>243</v>
          </cell>
        </row>
        <row r="2230">
          <cell r="B2230" t="str">
            <v>81111812</v>
          </cell>
          <cell r="C2230" t="str">
            <v>Mantenimiento y reparación de Notebook</v>
          </cell>
          <cell r="D2230">
            <v>243</v>
          </cell>
        </row>
        <row r="2231">
          <cell r="B2231">
            <v>81112003</v>
          </cell>
          <cell r="C2231" t="str">
            <v>Centro de servicios de datos</v>
          </cell>
          <cell r="D2231">
            <v>261</v>
          </cell>
          <cell r="E2231">
            <v>3550000</v>
          </cell>
          <cell r="F2231" t="str">
            <v>Unidad (Nr</v>
          </cell>
        </row>
        <row r="2232">
          <cell r="B2232" t="str">
            <v>81112003</v>
          </cell>
          <cell r="C2232" t="str">
            <v>Montaje de Centro de Datos</v>
          </cell>
        </row>
        <row r="2233">
          <cell r="B2233">
            <v>81112101</v>
          </cell>
          <cell r="C2233" t="str">
            <v>Proveedores de servicio de Internet (ISP)</v>
          </cell>
          <cell r="D2233">
            <v>261</v>
          </cell>
          <cell r="E2233">
            <v>390000</v>
          </cell>
          <cell r="F2233" t="str">
            <v>EVENTO</v>
          </cell>
        </row>
        <row r="2234">
          <cell r="B2234" t="str">
            <v>81112103</v>
          </cell>
          <cell r="C2234" t="str">
            <v>Mantenimiento de sitio web</v>
          </cell>
          <cell r="D2234">
            <v>246</v>
          </cell>
        </row>
        <row r="2235">
          <cell r="B2235" t="str">
            <v>81112103</v>
          </cell>
          <cell r="C2235" t="str">
            <v>Diseño de sitio web</v>
          </cell>
          <cell r="D2235">
            <v>266</v>
          </cell>
        </row>
        <row r="2236">
          <cell r="B2236" t="str">
            <v>81112107</v>
          </cell>
          <cell r="C2236" t="str">
            <v>Mantenimiento de servicio de internet</v>
          </cell>
          <cell r="D2236">
            <v>246</v>
          </cell>
        </row>
        <row r="2237">
          <cell r="B2237" t="str">
            <v>81112107</v>
          </cell>
          <cell r="C2237" t="str">
            <v>Instalacion y Configuracion de servicios de Internet</v>
          </cell>
          <cell r="D2237">
            <v>268</v>
          </cell>
        </row>
        <row r="2238">
          <cell r="B2238" t="str">
            <v>81112107</v>
          </cell>
          <cell r="C2238" t="str">
            <v>Servicios de Internet</v>
          </cell>
          <cell r="D2238">
            <v>268</v>
          </cell>
        </row>
        <row r="2239">
          <cell r="B2239">
            <v>82101502</v>
          </cell>
          <cell r="C2239" t="str">
            <v>Publicidad en carteles</v>
          </cell>
          <cell r="D2239">
            <v>265</v>
          </cell>
          <cell r="E2239">
            <v>2500000</v>
          </cell>
          <cell r="F2239" t="str">
            <v>UNIDADES</v>
          </cell>
        </row>
        <row r="2240">
          <cell r="B2240">
            <v>82101504</v>
          </cell>
          <cell r="C2240" t="str">
            <v>Publicidad en periodicos</v>
          </cell>
          <cell r="D2240">
            <v>265</v>
          </cell>
          <cell r="E2240">
            <v>1700000</v>
          </cell>
          <cell r="F2240" t="str">
            <v>Evento</v>
          </cell>
        </row>
        <row r="2241">
          <cell r="B2241">
            <v>82101601</v>
          </cell>
          <cell r="C2241" t="str">
            <v>Publicidad en radio</v>
          </cell>
          <cell r="D2241">
            <v>265</v>
          </cell>
          <cell r="E2241">
            <v>1100000</v>
          </cell>
          <cell r="F2241" t="str">
            <v>Evento</v>
          </cell>
        </row>
        <row r="2242">
          <cell r="B2242">
            <v>82101602</v>
          </cell>
          <cell r="C2242" t="str">
            <v>Publicidad en television</v>
          </cell>
          <cell r="D2242">
            <v>265</v>
          </cell>
          <cell r="E2242">
            <v>300000</v>
          </cell>
          <cell r="F2242" t="str">
            <v>Evento</v>
          </cell>
        </row>
        <row r="2243">
          <cell r="B2243">
            <v>82101701</v>
          </cell>
          <cell r="C2243" t="str">
            <v>Servicios de publicidad en pancartas (pasacalles)</v>
          </cell>
          <cell r="D2243">
            <v>265</v>
          </cell>
          <cell r="E2243">
            <v>3000</v>
          </cell>
          <cell r="F2243" t="str">
            <v>UNIDAD</v>
          </cell>
        </row>
        <row r="2244">
          <cell r="B2244">
            <v>82111602</v>
          </cell>
          <cell r="C2244" t="str">
            <v>Servicios de redaccion de curriculum vitae</v>
          </cell>
          <cell r="D2244">
            <v>333</v>
          </cell>
          <cell r="E2244">
            <v>2500</v>
          </cell>
          <cell r="F2244" t="str">
            <v>BLOCK</v>
          </cell>
        </row>
        <row r="2245">
          <cell r="B2245">
            <v>82111901</v>
          </cell>
          <cell r="C2245" t="str">
            <v>Servicios de comunicados de prensa</v>
          </cell>
          <cell r="D2245">
            <v>265</v>
          </cell>
          <cell r="E2245">
            <v>210000</v>
          </cell>
          <cell r="F2245" t="str">
            <v>Evento</v>
          </cell>
        </row>
        <row r="2246">
          <cell r="B2246">
            <v>82121503</v>
          </cell>
          <cell r="C2246" t="str">
            <v>Impresion digital</v>
          </cell>
          <cell r="D2246">
            <v>333</v>
          </cell>
          <cell r="E2246">
            <v>50000</v>
          </cell>
          <cell r="F2246" t="str">
            <v>BLOCK</v>
          </cell>
        </row>
        <row r="2247">
          <cell r="B2247">
            <v>82121505</v>
          </cell>
          <cell r="C2247" t="str">
            <v>Impresion promocional o publicitaria</v>
          </cell>
          <cell r="D2247">
            <v>333</v>
          </cell>
          <cell r="E2247">
            <v>80000</v>
          </cell>
          <cell r="F2247" t="str">
            <v>UNIDAD</v>
          </cell>
        </row>
        <row r="2248">
          <cell r="B2248">
            <v>82121506</v>
          </cell>
          <cell r="C2248" t="str">
            <v>Impresion de publicaciones</v>
          </cell>
          <cell r="D2248">
            <v>333</v>
          </cell>
          <cell r="E2248">
            <v>300000</v>
          </cell>
          <cell r="F2248" t="str">
            <v>CAJA</v>
          </cell>
        </row>
        <row r="2249">
          <cell r="B2249">
            <v>82121507</v>
          </cell>
          <cell r="C2249" t="str">
            <v>Impresion de papeleria o formularios comerciales</v>
          </cell>
          <cell r="D2249">
            <v>333</v>
          </cell>
          <cell r="E2249">
            <v>20000</v>
          </cell>
          <cell r="F2249" t="str">
            <v>CAJA</v>
          </cell>
        </row>
        <row r="2250">
          <cell r="B2250">
            <v>82121902</v>
          </cell>
          <cell r="C2250" t="str">
            <v>Encuadernacion espiral</v>
          </cell>
          <cell r="D2250">
            <v>333</v>
          </cell>
          <cell r="E2250">
            <v>200</v>
          </cell>
          <cell r="F2250" t="str">
            <v>UNIDAD</v>
          </cell>
        </row>
        <row r="2251">
          <cell r="B2251">
            <v>82121904</v>
          </cell>
          <cell r="C2251" t="str">
            <v>Encuadernacion por carda o grapa</v>
          </cell>
          <cell r="D2251">
            <v>333</v>
          </cell>
          <cell r="E2251">
            <v>2300</v>
          </cell>
          <cell r="F2251" t="str">
            <v>UNIDAD</v>
          </cell>
        </row>
        <row r="2252">
          <cell r="B2252">
            <v>82131604</v>
          </cell>
          <cell r="C2252" t="str">
            <v>Servicios de estudio fotografico (fotos fijas)</v>
          </cell>
          <cell r="D2252">
            <v>265</v>
          </cell>
          <cell r="E2252">
            <v>126419</v>
          </cell>
          <cell r="F2252" t="str">
            <v>Evento</v>
          </cell>
        </row>
        <row r="2253">
          <cell r="B2253">
            <v>83101801</v>
          </cell>
          <cell r="C2253" t="str">
            <v>Suministro de electricidad monofasica</v>
          </cell>
          <cell r="D2253">
            <v>211</v>
          </cell>
          <cell r="E2253">
            <v>100000</v>
          </cell>
          <cell r="F2253" t="str">
            <v>Unidad (Nr</v>
          </cell>
        </row>
        <row r="2254">
          <cell r="B2254">
            <v>83101802</v>
          </cell>
          <cell r="C2254" t="str">
            <v>Suministro de electricidad bifasica</v>
          </cell>
          <cell r="D2254">
            <v>211</v>
          </cell>
          <cell r="E2254">
            <v>100000</v>
          </cell>
          <cell r="F2254" t="str">
            <v>Unidad (Nr</v>
          </cell>
        </row>
        <row r="2255">
          <cell r="B2255">
            <v>83111602</v>
          </cell>
          <cell r="C2255" t="str">
            <v>Servicios de sistemas de comunicacion por satelite o terrestre</v>
          </cell>
          <cell r="D2255">
            <v>268</v>
          </cell>
          <cell r="E2255">
            <v>875000</v>
          </cell>
          <cell r="F2255" t="str">
            <v>Evento</v>
          </cell>
        </row>
        <row r="2256">
          <cell r="B2256">
            <v>83111603</v>
          </cell>
          <cell r="C2256" t="str">
            <v>Servicios de telefonia movil</v>
          </cell>
          <cell r="D2256">
            <v>214</v>
          </cell>
          <cell r="E2256">
            <v>248611</v>
          </cell>
          <cell r="F2256" t="str">
            <v>Evento</v>
          </cell>
        </row>
        <row r="2257">
          <cell r="B2257">
            <v>83111802</v>
          </cell>
          <cell r="C2257" t="str">
            <v>Servicios de television por circuito cerrado</v>
          </cell>
          <cell r="D2257">
            <v>214</v>
          </cell>
          <cell r="E2257">
            <v>1250000</v>
          </cell>
          <cell r="F2257" t="str">
            <v>UNIDAD</v>
          </cell>
        </row>
        <row r="2258">
          <cell r="B2258">
            <v>83111904</v>
          </cell>
          <cell r="C2258" t="str">
            <v>Servicios de estudios o equipos de radio</v>
          </cell>
          <cell r="D2258">
            <v>214</v>
          </cell>
          <cell r="E2258">
            <v>55000</v>
          </cell>
          <cell r="F2258" t="str">
            <v>UNIDAD</v>
          </cell>
        </row>
        <row r="2259">
          <cell r="B2259">
            <v>83111905</v>
          </cell>
          <cell r="C2259" t="str">
            <v>Servicios bilaterales internacionales y lineas alquiladas privadas internacionales</v>
          </cell>
          <cell r="D2259">
            <v>214</v>
          </cell>
          <cell r="E2259">
            <v>540</v>
          </cell>
          <cell r="F2259" t="str">
            <v>MINUTO</v>
          </cell>
        </row>
        <row r="2260">
          <cell r="B2260">
            <v>83112403</v>
          </cell>
          <cell r="C2260" t="str">
            <v>Circuitos de telecomunicaciones digitales punto a punto</v>
          </cell>
          <cell r="D2260">
            <v>214</v>
          </cell>
          <cell r="E2260">
            <v>6800000</v>
          </cell>
          <cell r="F2260" t="str">
            <v>UNIDAD</v>
          </cell>
        </row>
        <row r="2261">
          <cell r="B2261">
            <v>83112405</v>
          </cell>
          <cell r="C2261" t="str">
            <v>Circuitos de telecomunicaciones analogicas punto a punto</v>
          </cell>
          <cell r="D2261">
            <v>214</v>
          </cell>
          <cell r="E2261">
            <v>9500000</v>
          </cell>
          <cell r="F2261" t="str">
            <v>UNIDAD</v>
          </cell>
        </row>
        <row r="2262">
          <cell r="B2262">
            <v>83112603</v>
          </cell>
          <cell r="C2262" t="str">
            <v>Lineas de acceso internacionales</v>
          </cell>
          <cell r="D2262">
            <v>214</v>
          </cell>
          <cell r="E2262">
            <v>846000</v>
          </cell>
          <cell r="F2262" t="str">
            <v>UNIDAD</v>
          </cell>
        </row>
        <row r="2263">
          <cell r="B2263">
            <v>84101501</v>
          </cell>
          <cell r="C2263" t="str">
            <v>Asistencia financiera</v>
          </cell>
          <cell r="D2263">
            <v>263</v>
          </cell>
          <cell r="E2263">
            <v>1000000</v>
          </cell>
          <cell r="F2263" t="str">
            <v>Evento</v>
          </cell>
        </row>
        <row r="2264">
          <cell r="B2264">
            <v>84121603</v>
          </cell>
          <cell r="C2264" t="str">
            <v>Servicios de cambio de divisas</v>
          </cell>
          <cell r="D2264">
            <v>263</v>
          </cell>
          <cell r="E2264">
            <v>5000</v>
          </cell>
          <cell r="F2264" t="str">
            <v>Evento</v>
          </cell>
        </row>
        <row r="2265">
          <cell r="B2265">
            <v>84121701</v>
          </cell>
          <cell r="C2265" t="str">
            <v>Asesores de inversiones</v>
          </cell>
          <cell r="D2265">
            <v>263</v>
          </cell>
          <cell r="E2265">
            <v>768516</v>
          </cell>
          <cell r="F2265" t="str">
            <v>Evento</v>
          </cell>
        </row>
        <row r="2266">
          <cell r="B2266">
            <v>84131501</v>
          </cell>
          <cell r="C2266" t="str">
            <v>Seguros de edificios o del contenido de edificios</v>
          </cell>
          <cell r="D2266">
            <v>264</v>
          </cell>
          <cell r="E2266">
            <v>1500000</v>
          </cell>
          <cell r="F2266" t="str">
            <v>UNIDAD</v>
          </cell>
        </row>
        <row r="2267">
          <cell r="B2267">
            <v>84131503</v>
          </cell>
          <cell r="C2267" t="str">
            <v>Seguro de automoviles o camiones</v>
          </cell>
          <cell r="D2267">
            <v>264</v>
          </cell>
          <cell r="E2267">
            <v>30000000</v>
          </cell>
          <cell r="F2267" t="str">
            <v>UNIDAD</v>
          </cell>
        </row>
        <row r="2268">
          <cell r="B2268">
            <v>84131504</v>
          </cell>
          <cell r="C2268" t="str">
            <v>Seguros de carga</v>
          </cell>
          <cell r="D2268">
            <v>264</v>
          </cell>
          <cell r="E2268">
            <v>200000000</v>
          </cell>
          <cell r="F2268" t="str">
            <v>Evento</v>
          </cell>
        </row>
        <row r="2269">
          <cell r="B2269">
            <v>84131509</v>
          </cell>
          <cell r="C2269" t="str">
            <v>Seguro completo de proyecto</v>
          </cell>
          <cell r="D2269">
            <v>264</v>
          </cell>
          <cell r="E2269">
            <v>100000</v>
          </cell>
          <cell r="F2269" t="str">
            <v>EVENTO</v>
          </cell>
        </row>
        <row r="2270">
          <cell r="B2270">
            <v>84131510</v>
          </cell>
          <cell r="C2270" t="str">
            <v>Seguro a todo riesgo de contratistas</v>
          </cell>
          <cell r="D2270">
            <v>264</v>
          </cell>
          <cell r="E2270">
            <v>520194405</v>
          </cell>
          <cell r="F2270" t="str">
            <v>Evento</v>
          </cell>
        </row>
        <row r="2271">
          <cell r="B2271">
            <v>84131511</v>
          </cell>
          <cell r="C2271" t="str">
            <v>Seguro de deterioro de valores</v>
          </cell>
          <cell r="D2271">
            <v>264</v>
          </cell>
          <cell r="E2271">
            <v>12000000</v>
          </cell>
          <cell r="F2271" t="str">
            <v>Evento</v>
          </cell>
        </row>
        <row r="2272">
          <cell r="B2272">
            <v>84131514</v>
          </cell>
          <cell r="C2272" t="str">
            <v>Seguro de garantia de fidelidad</v>
          </cell>
          <cell r="D2272">
            <v>264</v>
          </cell>
          <cell r="E2272">
            <v>300000000</v>
          </cell>
          <cell r="F2272" t="str">
            <v>Evento</v>
          </cell>
        </row>
        <row r="2273">
          <cell r="B2273">
            <v>84131517</v>
          </cell>
          <cell r="C2273" t="str">
            <v>Seguro de viaje</v>
          </cell>
          <cell r="D2273">
            <v>264</v>
          </cell>
          <cell r="E2273">
            <v>35000000</v>
          </cell>
          <cell r="F2273" t="str">
            <v>Evento</v>
          </cell>
        </row>
        <row r="2274">
          <cell r="B2274">
            <v>84131605</v>
          </cell>
          <cell r="C2274" t="str">
            <v>Seguros laborales</v>
          </cell>
          <cell r="D2274">
            <v>264</v>
          </cell>
          <cell r="E2274">
            <v>20000000</v>
          </cell>
          <cell r="F2274" t="str">
            <v>UNIDAD</v>
          </cell>
        </row>
        <row r="2275">
          <cell r="B2275">
            <v>86101601</v>
          </cell>
          <cell r="C2275" t="str">
            <v>Servicios de formacion profesional de informatica</v>
          </cell>
          <cell r="D2275">
            <v>291</v>
          </cell>
          <cell r="E2275">
            <v>360000</v>
          </cell>
          <cell r="F2275" t="str">
            <v>UNIDAD</v>
          </cell>
        </row>
        <row r="2276">
          <cell r="B2276">
            <v>90101801</v>
          </cell>
          <cell r="C2276" t="str">
            <v>Comidas para llevar preparadas profesionalmente</v>
          </cell>
          <cell r="D2276">
            <v>311</v>
          </cell>
          <cell r="E2276">
            <v>61257</v>
          </cell>
          <cell r="F2276" t="str">
            <v>Unidad (Nr</v>
          </cell>
        </row>
        <row r="2277">
          <cell r="B2277" t="str">
            <v>90121503</v>
          </cell>
          <cell r="C2277" t="str">
            <v>Provision de pasaje terrestre internacional</v>
          </cell>
          <cell r="D2277">
            <v>231</v>
          </cell>
        </row>
        <row r="2278">
          <cell r="B2278" t="str">
            <v>90121503</v>
          </cell>
          <cell r="C2278" t="str">
            <v>Provision de pasaje terrestre nacional</v>
          </cell>
          <cell r="D2278">
            <v>231</v>
          </cell>
        </row>
        <row r="2279">
          <cell r="B2279" t="str">
            <v>90121503</v>
          </cell>
          <cell r="C2279" t="str">
            <v>Provision de pasaje pluvial</v>
          </cell>
          <cell r="D2279">
            <v>231</v>
          </cell>
        </row>
        <row r="2280">
          <cell r="B2280" t="str">
            <v>90151802</v>
          </cell>
          <cell r="C2280" t="str">
            <v>Provision de arreglo floral</v>
          </cell>
        </row>
        <row r="2281">
          <cell r="B2281" t="str">
            <v>90151802</v>
          </cell>
          <cell r="C2281" t="str">
            <v>Provision de corona de flores</v>
          </cell>
        </row>
        <row r="2282">
          <cell r="B2282" t="str">
            <v>90151802</v>
          </cell>
          <cell r="C2282" t="str">
            <v>Servicios de actores artisticos</v>
          </cell>
        </row>
        <row r="2283">
          <cell r="B2283" t="str">
            <v>90151802</v>
          </cell>
          <cell r="C2283" t="str">
            <v>Sevicios de montaje y desmontaje para evento</v>
          </cell>
        </row>
        <row r="2284">
          <cell r="B2284" t="str">
            <v>90151802</v>
          </cell>
          <cell r="C2284" t="str">
            <v>Servicio de director de protocolo</v>
          </cell>
        </row>
        <row r="2285">
          <cell r="B2285" t="str">
            <v>90151802</v>
          </cell>
          <cell r="C2285" t="str">
            <v>Provision de hielera</v>
          </cell>
        </row>
        <row r="2286">
          <cell r="B2286" t="str">
            <v>90151802</v>
          </cell>
          <cell r="C2286" t="str">
            <v>Provision de vaso plastico</v>
          </cell>
        </row>
        <row r="2287">
          <cell r="B2287" t="str">
            <v>90151802</v>
          </cell>
          <cell r="C2287" t="str">
            <v>Provisión de silla</v>
          </cell>
        </row>
        <row r="2288">
          <cell r="B2288" t="str">
            <v>90151802</v>
          </cell>
          <cell r="C2288" t="str">
            <v>Provision de cafetera</v>
          </cell>
        </row>
        <row r="2289">
          <cell r="B2289" t="str">
            <v>90151802</v>
          </cell>
          <cell r="C2289" t="str">
            <v>Provision de conservadora</v>
          </cell>
        </row>
        <row r="2290">
          <cell r="B2290" t="str">
            <v>90151802</v>
          </cell>
          <cell r="C2290" t="str">
            <v>Provision de equipos deportivos</v>
          </cell>
        </row>
        <row r="2291">
          <cell r="B2291" t="str">
            <v>90151803</v>
          </cell>
          <cell r="C2291" t="str">
            <v>Stand en exposiciones y ferias</v>
          </cell>
        </row>
        <row r="2292">
          <cell r="B2292" t="str">
            <v>91111502</v>
          </cell>
          <cell r="C2292" t="str">
            <v>Servicio de lavanderia</v>
          </cell>
        </row>
        <row r="2293">
          <cell r="B2293">
            <v>91111602</v>
          </cell>
          <cell r="C2293" t="str">
            <v>Servicios de mantenimiento de patios y piscinas</v>
          </cell>
          <cell r="D2293">
            <v>242</v>
          </cell>
          <cell r="E2293">
            <v>65000</v>
          </cell>
          <cell r="F2293" t="str">
            <v>Evento</v>
          </cell>
        </row>
        <row r="2294">
          <cell r="B2294">
            <v>91111803</v>
          </cell>
          <cell r="C2294" t="str">
            <v>Alquiler de casilleros</v>
          </cell>
          <cell r="D2294">
            <v>252</v>
          </cell>
          <cell r="E2294">
            <v>800000</v>
          </cell>
          <cell r="F2294" t="str">
            <v>UNIDAD</v>
          </cell>
        </row>
        <row r="2295">
          <cell r="B2295">
            <v>92101501</v>
          </cell>
          <cell r="C2295" t="str">
            <v>Servicios de vigilancia</v>
          </cell>
          <cell r="D2295">
            <v>282</v>
          </cell>
          <cell r="E2295">
            <v>49607662</v>
          </cell>
          <cell r="F2295" t="str">
            <v>Evento</v>
          </cell>
        </row>
        <row r="2296">
          <cell r="B2296">
            <v>92101803</v>
          </cell>
          <cell r="C2296" t="str">
            <v>Gastos judiciales</v>
          </cell>
          <cell r="D2296">
            <v>915</v>
          </cell>
          <cell r="E2296">
            <v>1548210</v>
          </cell>
          <cell r="F2296" t="str">
            <v>EVENTO</v>
          </cell>
        </row>
        <row r="2297">
          <cell r="B2297" t="str">
            <v>92121701</v>
          </cell>
          <cell r="C2297" t="str">
            <v>Instalacion de sistemas de seguridad</v>
          </cell>
        </row>
        <row r="2298">
          <cell r="B2298" t="str">
            <v>92121701</v>
          </cell>
          <cell r="C2298" t="str">
            <v>Mantenimiento de sistema de alarmas contra intrusos</v>
          </cell>
        </row>
        <row r="2299">
          <cell r="B2299" t="str">
            <v>92121701</v>
          </cell>
          <cell r="C2299" t="str">
            <v>Servicio de Rastreo Satelital</v>
          </cell>
        </row>
        <row r="2300">
          <cell r="B2300" t="str">
            <v>92121702</v>
          </cell>
          <cell r="C2300" t="str">
            <v>Mantenimiento extintor de incendio</v>
          </cell>
        </row>
        <row r="2301">
          <cell r="B2301" t="str">
            <v>92121702</v>
          </cell>
          <cell r="C2301" t="str">
            <v>Instalacion de sistema contra incendios</v>
          </cell>
        </row>
        <row r="2302">
          <cell r="B2302" t="str">
            <v>92121702</v>
          </cell>
          <cell r="C2302" t="str">
            <v>Mantenimiento de sistema de deteccion de incendios</v>
          </cell>
        </row>
        <row r="2303">
          <cell r="B2303" t="str">
            <v>92121702</v>
          </cell>
          <cell r="C2303" t="str">
            <v>Mantenimiento y reparacion de sistema de extincion de incendio</v>
          </cell>
        </row>
        <row r="2304">
          <cell r="B2304" t="str">
            <v>92121704</v>
          </cell>
          <cell r="C2304" t="str">
            <v>Servicio de monitoreo de alarmas contra intrusos</v>
          </cell>
        </row>
        <row r="2305">
          <cell r="B2305" t="str">
            <v>93101703</v>
          </cell>
          <cell r="C2305" t="str">
            <v>Consultoria de Elaboracion de Ley</v>
          </cell>
          <cell r="D2305">
            <v>266</v>
          </cell>
        </row>
        <row r="2306">
          <cell r="B2306" t="str">
            <v>93101703</v>
          </cell>
          <cell r="C2306" t="str">
            <v>Consultoria de ampliacion y modificacion de ley</v>
          </cell>
          <cell r="D2306">
            <v>266</v>
          </cell>
        </row>
        <row r="2307">
          <cell r="B2307">
            <v>93131608</v>
          </cell>
          <cell r="C2307" t="str">
            <v>Servicios de suministro de alimentos</v>
          </cell>
          <cell r="D2307">
            <v>284</v>
          </cell>
          <cell r="E2307">
            <v>350000</v>
          </cell>
          <cell r="F2307" t="str">
            <v>FRASCO</v>
          </cell>
        </row>
        <row r="2308">
          <cell r="B2308" t="str">
            <v>93141513</v>
          </cell>
          <cell r="C2308" t="str">
            <v>Consultoría sobre Institucionalización del Enfoque de Género</v>
          </cell>
          <cell r="D2308">
            <v>266</v>
          </cell>
        </row>
        <row r="2309">
          <cell r="B2309">
            <v>93141901</v>
          </cell>
          <cell r="C2309" t="str">
            <v>Servicios bancarios comerciales agricolas</v>
          </cell>
          <cell r="D2309">
            <v>263</v>
          </cell>
          <cell r="E2309">
            <v>132000</v>
          </cell>
          <cell r="F2309" t="str">
            <v>EVENTO</v>
          </cell>
        </row>
        <row r="2310">
          <cell r="B2310" t="str">
            <v>93151501</v>
          </cell>
          <cell r="C2310" t="str">
            <v>Servicio de Gestión Financiero  de Empresas Publicas</v>
          </cell>
          <cell r="D2310">
            <v>266</v>
          </cell>
        </row>
        <row r="2311">
          <cell r="B2311" t="str">
            <v>93151606</v>
          </cell>
          <cell r="C2311" t="str">
            <v>Asesoramiento Integral</v>
          </cell>
          <cell r="D2311">
            <v>266</v>
          </cell>
        </row>
        <row r="2312">
          <cell r="B2312" t="str">
            <v>93151606</v>
          </cell>
          <cell r="C2312" t="str">
            <v>Consultaría Patrimonial - Contable</v>
          </cell>
          <cell r="D2312">
            <v>266</v>
          </cell>
        </row>
        <row r="2313">
          <cell r="B2313" t="str">
            <v>93151607</v>
          </cell>
          <cell r="C2313" t="str">
            <v>Auditoria Interna y Asesoramiento Económico</v>
          </cell>
          <cell r="D2313">
            <v>266</v>
          </cell>
        </row>
        <row r="2314">
          <cell r="B2314" t="str">
            <v>93151607</v>
          </cell>
          <cell r="C2314" t="str">
            <v>Auditoria Externa</v>
          </cell>
          <cell r="D2314">
            <v>266</v>
          </cell>
        </row>
        <row r="2315">
          <cell r="B2315" t="str">
            <v>93151607</v>
          </cell>
          <cell r="C2315" t="str">
            <v>Auditoria Juridica y de Gestion</v>
          </cell>
          <cell r="D2315">
            <v>266</v>
          </cell>
        </row>
        <row r="2316">
          <cell r="B2316" t="str">
            <v>93151607</v>
          </cell>
          <cell r="C2316" t="str">
            <v>Auditoria de los Estados Contables y Auditoria de Gestion</v>
          </cell>
          <cell r="D2316">
            <v>266</v>
          </cell>
        </row>
        <row r="2317">
          <cell r="B2317">
            <v>93151608</v>
          </cell>
          <cell r="C2317" t="str">
            <v>Servicios bancarios gubernamentales o centrales</v>
          </cell>
          <cell r="D2317">
            <v>263</v>
          </cell>
          <cell r="E2317">
            <v>140632525</v>
          </cell>
          <cell r="F2317" t="str">
            <v>Evento</v>
          </cell>
        </row>
        <row r="2318">
          <cell r="B2318" t="str">
            <v>93151608</v>
          </cell>
          <cell r="C2318" t="str">
            <v>Servicio Bancario</v>
          </cell>
          <cell r="D2318">
            <v>263</v>
          </cell>
        </row>
        <row r="2319">
          <cell r="B2319" t="str">
            <v>93151701</v>
          </cell>
          <cell r="C2319" t="str">
            <v>Servicio de acuñacion de moneda</v>
          </cell>
          <cell r="D2319">
            <v>265</v>
          </cell>
        </row>
        <row r="2320">
          <cell r="B2320" t="str">
            <v>93151702</v>
          </cell>
          <cell r="C2320" t="str">
            <v>Servicio de impresion de billetes</v>
          </cell>
          <cell r="D2320">
            <v>265</v>
          </cell>
        </row>
        <row r="2321">
          <cell r="B2321" t="str">
            <v>94131603</v>
          </cell>
          <cell r="C2321" t="str">
            <v>Servicio de asistencia social</v>
          </cell>
          <cell r="D2321">
            <v>265</v>
          </cell>
        </row>
        <row r="2322">
          <cell r="B2322" t="str">
            <v>10191509-002</v>
          </cell>
          <cell r="C2322" t="str">
            <v>Insecticida en aerosol</v>
          </cell>
          <cell r="D2322">
            <v>354</v>
          </cell>
          <cell r="E2322">
            <v>8100</v>
          </cell>
          <cell r="F2322" t="str">
            <v>Frasco</v>
          </cell>
        </row>
        <row r="2323">
          <cell r="B2323" t="str">
            <v>12171703-002</v>
          </cell>
          <cell r="C2323" t="str">
            <v>Tinta para almohadilla</v>
          </cell>
          <cell r="D2323">
            <v>355</v>
          </cell>
          <cell r="E2323">
            <v>4400</v>
          </cell>
          <cell r="F2323" t="str">
            <v>UNIDAD</v>
          </cell>
        </row>
        <row r="2324">
          <cell r="B2324" t="str">
            <v>14111507-001</v>
          </cell>
          <cell r="C2324" t="str">
            <v>Papel tamano carta</v>
          </cell>
          <cell r="D2324">
            <v>332</v>
          </cell>
          <cell r="E2324">
            <v>198000</v>
          </cell>
          <cell r="F2324" t="str">
            <v>CAJA</v>
          </cell>
        </row>
        <row r="2325">
          <cell r="B2325" t="str">
            <v>14111507-002</v>
          </cell>
          <cell r="C2325" t="str">
            <v>Papel tamano A4</v>
          </cell>
          <cell r="D2325">
            <v>332</v>
          </cell>
          <cell r="E2325">
            <v>209000</v>
          </cell>
          <cell r="F2325" t="str">
            <v>CAJA</v>
          </cell>
        </row>
        <row r="2326">
          <cell r="B2326" t="str">
            <v>14111507-003</v>
          </cell>
          <cell r="C2326" t="str">
            <v>Papel tamano oficio</v>
          </cell>
          <cell r="D2326">
            <v>332</v>
          </cell>
          <cell r="E2326">
            <v>220000</v>
          </cell>
          <cell r="F2326" t="str">
            <v>CAJA</v>
          </cell>
        </row>
        <row r="2327">
          <cell r="B2327" t="str">
            <v>14111507-004</v>
          </cell>
          <cell r="C2327" t="str">
            <v>Formulario continuo</v>
          </cell>
          <cell r="D2327">
            <v>332</v>
          </cell>
          <cell r="E2327">
            <v>154000</v>
          </cell>
          <cell r="F2327" t="str">
            <v>UNIDAD</v>
          </cell>
        </row>
        <row r="2328">
          <cell r="B2328" t="str">
            <v>14111507-008</v>
          </cell>
          <cell r="C2328" t="str">
            <v>Papel heliográfico</v>
          </cell>
          <cell r="D2328">
            <v>332</v>
          </cell>
          <cell r="E2328">
            <v>330000</v>
          </cell>
          <cell r="F2328" t="str">
            <v>UNIDAD</v>
          </cell>
        </row>
        <row r="2329">
          <cell r="B2329" t="str">
            <v>14111507-010</v>
          </cell>
          <cell r="C2329" t="str">
            <v>Papel para fotocopia doble carta</v>
          </cell>
          <cell r="D2329">
            <v>332</v>
          </cell>
          <cell r="E2329">
            <v>550000</v>
          </cell>
          <cell r="F2329" t="str">
            <v>CAJA</v>
          </cell>
        </row>
        <row r="2330">
          <cell r="B2330" t="str">
            <v>14111508-001</v>
          </cell>
          <cell r="C2330" t="str">
            <v>Papel para fax</v>
          </cell>
          <cell r="D2330">
            <v>334</v>
          </cell>
          <cell r="E2330">
            <v>11000</v>
          </cell>
          <cell r="F2330" t="str">
            <v>UNIDAD</v>
          </cell>
        </row>
        <row r="2331">
          <cell r="B2331" t="str">
            <v>14111509-004</v>
          </cell>
          <cell r="C2331" t="str">
            <v>Resmas de papel comercial de 50 grs.</v>
          </cell>
          <cell r="D2331">
            <v>339</v>
          </cell>
          <cell r="E2331">
            <v>297000</v>
          </cell>
          <cell r="F2331" t="str">
            <v>Unidad</v>
          </cell>
        </row>
        <row r="2332">
          <cell r="B2332" t="str">
            <v>14111518-001</v>
          </cell>
          <cell r="C2332" t="str">
            <v>Rollos papel para fax</v>
          </cell>
          <cell r="D2332">
            <v>334</v>
          </cell>
          <cell r="E2332">
            <v>11000</v>
          </cell>
          <cell r="F2332" t="str">
            <v>UNIDAD</v>
          </cell>
        </row>
        <row r="2333">
          <cell r="B2333" t="str">
            <v>14111519-001</v>
          </cell>
          <cell r="C2333" t="str">
            <v>Papeles de acetato (transparencia)</v>
          </cell>
          <cell r="D2333">
            <v>339</v>
          </cell>
          <cell r="E2333">
            <v>121000</v>
          </cell>
          <cell r="F2333" t="str">
            <v>FRASCO</v>
          </cell>
        </row>
        <row r="2334">
          <cell r="B2334" t="str">
            <v>14111530-001</v>
          </cell>
          <cell r="C2334" t="str">
            <v>Unidades de papel adhesivo postil chico</v>
          </cell>
          <cell r="D2334">
            <v>339</v>
          </cell>
          <cell r="E2334">
            <v>4400</v>
          </cell>
          <cell r="F2334" t="str">
            <v>UNIDAD</v>
          </cell>
        </row>
        <row r="2335">
          <cell r="B2335" t="str">
            <v>14111530-002</v>
          </cell>
          <cell r="C2335" t="str">
            <v>Unidades de papel adhesivo postil mediano</v>
          </cell>
          <cell r="D2335">
            <v>339</v>
          </cell>
          <cell r="E2335">
            <v>5500</v>
          </cell>
          <cell r="F2335" t="str">
            <v>UNIDAD</v>
          </cell>
        </row>
        <row r="2336">
          <cell r="B2336" t="str">
            <v>14111531-001</v>
          </cell>
          <cell r="C2336" t="str">
            <v>Libro de acta de 100 hojas</v>
          </cell>
          <cell r="D2336">
            <v>339</v>
          </cell>
          <cell r="E2336">
            <v>18700</v>
          </cell>
          <cell r="F2336" t="str">
            <v>UNIDAD</v>
          </cell>
        </row>
        <row r="2337">
          <cell r="B2337" t="str">
            <v>14111606-001</v>
          </cell>
          <cell r="C2337" t="str">
            <v>Unidades de papel manteca (Papel artistico o papel Kraft)</v>
          </cell>
          <cell r="D2337">
            <v>339</v>
          </cell>
          <cell r="E2337">
            <v>990</v>
          </cell>
          <cell r="F2337" t="str">
            <v>UNIDAD</v>
          </cell>
        </row>
        <row r="2338">
          <cell r="B2338" t="str">
            <v>14111704-001</v>
          </cell>
          <cell r="C2338" t="str">
            <v>Papel higienico común</v>
          </cell>
          <cell r="D2338">
            <v>334</v>
          </cell>
          <cell r="E2338">
            <v>17400</v>
          </cell>
          <cell r="F2338" t="str">
            <v>Fardo</v>
          </cell>
        </row>
        <row r="2339">
          <cell r="B2339" t="str">
            <v>14111704-002</v>
          </cell>
          <cell r="C2339" t="str">
            <v>Paquete de Papel higienico de 4 unidades</v>
          </cell>
          <cell r="D2339">
            <v>334</v>
          </cell>
          <cell r="E2339">
            <v>7920</v>
          </cell>
          <cell r="F2339" t="str">
            <v>PAQUETE</v>
          </cell>
        </row>
        <row r="2340">
          <cell r="B2340" t="str">
            <v>14111705-002</v>
          </cell>
          <cell r="C2340" t="str">
            <v>Paquete de servilleta de papel</v>
          </cell>
          <cell r="D2340">
            <v>334</v>
          </cell>
          <cell r="E2340">
            <v>1980</v>
          </cell>
          <cell r="F2340" t="str">
            <v>PAQUETE</v>
          </cell>
        </row>
        <row r="2341">
          <cell r="B2341" t="str">
            <v>14121810-001</v>
          </cell>
          <cell r="C2341" t="str">
            <v>Papel carbónico tamaño oficio</v>
          </cell>
          <cell r="D2341">
            <v>339</v>
          </cell>
          <cell r="E2341">
            <v>27500</v>
          </cell>
          <cell r="F2341" t="str">
            <v>UNIDAD</v>
          </cell>
        </row>
        <row r="2342">
          <cell r="B2342" t="str">
            <v>15121501-001</v>
          </cell>
          <cell r="C2342" t="str">
            <v>Aceite para vehiculo 15W40W</v>
          </cell>
          <cell r="D2342">
            <v>362</v>
          </cell>
          <cell r="E2342">
            <v>2810080</v>
          </cell>
          <cell r="F2342" t="str">
            <v>Tambor</v>
          </cell>
        </row>
        <row r="2343">
          <cell r="B2343" t="str">
            <v>15121501-003</v>
          </cell>
          <cell r="C2343" t="str">
            <v>Aceite 2T Cajas</v>
          </cell>
          <cell r="D2343">
            <v>362</v>
          </cell>
          <cell r="E2343">
            <v>162120</v>
          </cell>
          <cell r="F2343" t="str">
            <v>Cajas</v>
          </cell>
        </row>
        <row r="2344">
          <cell r="B2344" t="str">
            <v>15121501-005</v>
          </cell>
          <cell r="C2344" t="str">
            <v>Aceite para vehiculo 40W</v>
          </cell>
          <cell r="D2344">
            <v>362</v>
          </cell>
          <cell r="E2344">
            <v>2577120</v>
          </cell>
          <cell r="F2344" t="str">
            <v>Tambor</v>
          </cell>
        </row>
        <row r="2345">
          <cell r="B2345" t="str">
            <v>15121509-001</v>
          </cell>
          <cell r="C2345" t="str">
            <v>Fluido de Freno</v>
          </cell>
          <cell r="D2345">
            <v>362</v>
          </cell>
          <cell r="E2345">
            <v>360000</v>
          </cell>
          <cell r="F2345" t="str">
            <v>Cajas</v>
          </cell>
        </row>
        <row r="2346">
          <cell r="B2346" t="str">
            <v>15121902-001</v>
          </cell>
          <cell r="C2346" t="str">
            <v>Grasa para alta Temperatura</v>
          </cell>
          <cell r="D2346">
            <v>362</v>
          </cell>
          <cell r="E2346">
            <v>4004000</v>
          </cell>
          <cell r="F2346" t="str">
            <v>Tambor</v>
          </cell>
        </row>
        <row r="2347">
          <cell r="B2347" t="str">
            <v>15121902-002</v>
          </cell>
          <cell r="C2347" t="str">
            <v>Grasas para mantenimiento de vehiculos y maquinarias pesadas</v>
          </cell>
          <cell r="D2347">
            <v>362</v>
          </cell>
          <cell r="E2347">
            <v>4004000</v>
          </cell>
          <cell r="F2347" t="str">
            <v>Tambor</v>
          </cell>
        </row>
        <row r="2348">
          <cell r="B2348" t="str">
            <v>25171905-001</v>
          </cell>
          <cell r="C2348" t="str">
            <v>Picos para valvulas</v>
          </cell>
          <cell r="D2348">
            <v>392</v>
          </cell>
          <cell r="E2348">
            <v>10000</v>
          </cell>
          <cell r="F2348" t="str">
            <v>Unidad</v>
          </cell>
        </row>
        <row r="2349">
          <cell r="B2349" t="str">
            <v>25172502-004</v>
          </cell>
          <cell r="C2349" t="str">
            <v>Camara para automovil</v>
          </cell>
          <cell r="D2349">
            <v>392</v>
          </cell>
          <cell r="E2349">
            <v>50000</v>
          </cell>
          <cell r="F2349" t="str">
            <v>Unidad</v>
          </cell>
        </row>
        <row r="2350">
          <cell r="B2350" t="str">
            <v>25172502-005</v>
          </cell>
          <cell r="C2350" t="str">
            <v>Camaras para camioneta</v>
          </cell>
          <cell r="D2350">
            <v>392</v>
          </cell>
          <cell r="E2350">
            <v>62000</v>
          </cell>
          <cell r="F2350" t="str">
            <v>Unidad</v>
          </cell>
        </row>
        <row r="2351">
          <cell r="B2351" t="str">
            <v>25172502-006</v>
          </cell>
          <cell r="C2351" t="str">
            <v>Camara para camiones</v>
          </cell>
          <cell r="D2351">
            <v>392</v>
          </cell>
          <cell r="E2351">
            <v>94000</v>
          </cell>
          <cell r="F2351" t="str">
            <v>Unidad</v>
          </cell>
        </row>
        <row r="2352">
          <cell r="B2352" t="str">
            <v>25172502-007</v>
          </cell>
          <cell r="C2352" t="str">
            <v>Camara para maquinas pesadas</v>
          </cell>
          <cell r="D2352">
            <v>392</v>
          </cell>
          <cell r="E2352">
            <v>260000</v>
          </cell>
          <cell r="F2352" t="str">
            <v>Unidad</v>
          </cell>
        </row>
        <row r="2353">
          <cell r="B2353" t="str">
            <v>25172502-008</v>
          </cell>
          <cell r="C2353" t="str">
            <v>Camisa para cubierta de vehiculos</v>
          </cell>
          <cell r="D2353">
            <v>392</v>
          </cell>
          <cell r="E2353">
            <v>68000</v>
          </cell>
          <cell r="F2353" t="str">
            <v>Unidad</v>
          </cell>
        </row>
        <row r="2354">
          <cell r="B2354" t="str">
            <v>25172503-001</v>
          </cell>
          <cell r="C2354" t="str">
            <v>Cubierta para automovil</v>
          </cell>
          <cell r="D2354">
            <v>392</v>
          </cell>
          <cell r="E2354">
            <v>452000</v>
          </cell>
          <cell r="F2354" t="str">
            <v>Unidad</v>
          </cell>
        </row>
        <row r="2355">
          <cell r="B2355" t="str">
            <v>25172503-002</v>
          </cell>
          <cell r="C2355" t="str">
            <v>Cubierta para camion</v>
          </cell>
          <cell r="D2355">
            <v>392</v>
          </cell>
          <cell r="E2355">
            <v>1265000</v>
          </cell>
          <cell r="F2355" t="str">
            <v>Unidad</v>
          </cell>
        </row>
        <row r="2356">
          <cell r="B2356" t="str">
            <v>25172503-003</v>
          </cell>
          <cell r="C2356" t="str">
            <v>Cubierta para maquinaria pesada</v>
          </cell>
          <cell r="D2356">
            <v>392</v>
          </cell>
          <cell r="E2356">
            <v>9900000</v>
          </cell>
          <cell r="F2356" t="str">
            <v>Unidad</v>
          </cell>
        </row>
        <row r="2357">
          <cell r="B2357" t="str">
            <v>25172504-002</v>
          </cell>
          <cell r="C2357" t="str">
            <v>Cubierta para camioneta</v>
          </cell>
          <cell r="D2357">
            <v>392</v>
          </cell>
          <cell r="E2357">
            <v>598000</v>
          </cell>
          <cell r="F2357" t="str">
            <v>Unidad</v>
          </cell>
        </row>
        <row r="2358">
          <cell r="B2358" t="str">
            <v>26111702-002</v>
          </cell>
          <cell r="C2358" t="str">
            <v>Pilas alcalinas AA</v>
          </cell>
          <cell r="D2358">
            <v>343</v>
          </cell>
          <cell r="E2358">
            <v>3300</v>
          </cell>
          <cell r="F2358" t="str">
            <v>UNIDAD</v>
          </cell>
        </row>
        <row r="2359">
          <cell r="B2359" t="str">
            <v>26111702-003</v>
          </cell>
          <cell r="C2359" t="str">
            <v>Pilas alcalinas AAA</v>
          </cell>
          <cell r="D2359">
            <v>343</v>
          </cell>
          <cell r="E2359">
            <v>3300</v>
          </cell>
          <cell r="F2359" t="str">
            <v>UNIDAD</v>
          </cell>
        </row>
        <row r="2360">
          <cell r="B2360" t="str">
            <v>26111711-004</v>
          </cell>
          <cell r="C2360" t="str">
            <v>Baterias de litio para computadora</v>
          </cell>
          <cell r="D2360">
            <v>343</v>
          </cell>
          <cell r="E2360">
            <v>12000</v>
          </cell>
          <cell r="F2360" t="str">
            <v>Unidad</v>
          </cell>
        </row>
        <row r="2361">
          <cell r="B2361" t="str">
            <v>31181601-001</v>
          </cell>
          <cell r="C2361" t="str">
            <v>Sello fechador año 2006 para delante</v>
          </cell>
          <cell r="D2361">
            <v>342</v>
          </cell>
          <cell r="E2361">
            <v>13200</v>
          </cell>
          <cell r="F2361" t="str">
            <v>UNIDAD</v>
          </cell>
        </row>
        <row r="2362">
          <cell r="B2362" t="str">
            <v>31201512-001</v>
          </cell>
          <cell r="C2362" t="str">
            <v>Cinta adhesiva fina, tamaño chico</v>
          </cell>
          <cell r="D2362">
            <v>342</v>
          </cell>
          <cell r="E2362">
            <v>880</v>
          </cell>
          <cell r="F2362" t="str">
            <v>UNIDAD</v>
          </cell>
        </row>
        <row r="2363">
          <cell r="B2363" t="str">
            <v>31201512-002</v>
          </cell>
          <cell r="C2363" t="str">
            <v>Cinta adhesiva fina, tamaño grande</v>
          </cell>
          <cell r="D2363">
            <v>342</v>
          </cell>
          <cell r="E2363">
            <v>1980</v>
          </cell>
          <cell r="F2363" t="str">
            <v>UNIDAD</v>
          </cell>
        </row>
        <row r="2364">
          <cell r="B2364" t="str">
            <v>31201512-003</v>
          </cell>
          <cell r="C2364" t="str">
            <v>Cinta adhesiva para embalaje color transparente</v>
          </cell>
          <cell r="D2364">
            <v>342</v>
          </cell>
          <cell r="E2364">
            <v>3300</v>
          </cell>
          <cell r="F2364" t="str">
            <v>UNIDAD</v>
          </cell>
        </row>
        <row r="2365">
          <cell r="B2365" t="str">
            <v>31201517-001</v>
          </cell>
          <cell r="C2365" t="str">
            <v>Cinta adhesiva para embalaje de color</v>
          </cell>
          <cell r="D2365">
            <v>342</v>
          </cell>
          <cell r="E2365">
            <v>4400</v>
          </cell>
          <cell r="F2365" t="str">
            <v>UNIDAD</v>
          </cell>
        </row>
        <row r="2366">
          <cell r="B2366" t="str">
            <v>31201610-001</v>
          </cell>
          <cell r="C2366" t="str">
            <v>Plasticola de 40 gramos</v>
          </cell>
          <cell r="D2366">
            <v>355</v>
          </cell>
          <cell r="E2366">
            <v>1650</v>
          </cell>
          <cell r="F2366" t="str">
            <v>UNIDAD</v>
          </cell>
        </row>
        <row r="2367">
          <cell r="B2367" t="str">
            <v>32101514-003</v>
          </cell>
          <cell r="C2367" t="str">
            <v>Amplificador de señal digital</v>
          </cell>
          <cell r="D2367">
            <v>536</v>
          </cell>
          <cell r="E2367">
            <v>2200000</v>
          </cell>
          <cell r="F2367" t="str">
            <v>Unidad</v>
          </cell>
        </row>
        <row r="2368">
          <cell r="B2368" t="str">
            <v>32101601-005</v>
          </cell>
          <cell r="C2368" t="str">
            <v>Memoria para PC 128MB</v>
          </cell>
          <cell r="D2368">
            <v>543</v>
          </cell>
          <cell r="E2368">
            <v>68000</v>
          </cell>
          <cell r="F2368" t="str">
            <v>Unidad</v>
          </cell>
        </row>
        <row r="2369">
          <cell r="B2369" t="str">
            <v>40101604-001</v>
          </cell>
          <cell r="C2369" t="str">
            <v>Ventilador de techo</v>
          </cell>
          <cell r="D2369">
            <v>541</v>
          </cell>
          <cell r="E2369">
            <v>282000</v>
          </cell>
          <cell r="F2369" t="str">
            <v>Unidad</v>
          </cell>
        </row>
        <row r="2370">
          <cell r="B2370" t="str">
            <v>40101701-001</v>
          </cell>
          <cell r="C2370" t="str">
            <v>Acondicionador de aire de ventana 18.000 BTU</v>
          </cell>
          <cell r="D2370">
            <v>541</v>
          </cell>
          <cell r="E2370">
            <v>3468000</v>
          </cell>
          <cell r="F2370" t="str">
            <v>Unidad</v>
          </cell>
        </row>
        <row r="2371">
          <cell r="B2371" t="str">
            <v>40101701-002</v>
          </cell>
          <cell r="C2371" t="str">
            <v>Acondicionador de aire tipo split de 60.000 btu</v>
          </cell>
          <cell r="D2371">
            <v>541</v>
          </cell>
          <cell r="E2371">
            <v>12300000</v>
          </cell>
          <cell r="F2371" t="str">
            <v>Unidad</v>
          </cell>
        </row>
        <row r="2372">
          <cell r="B2372" t="str">
            <v>41121511-015</v>
          </cell>
          <cell r="C2372" t="str">
            <v>Cajas de gomitas para billetes</v>
          </cell>
          <cell r="D2372">
            <v>535</v>
          </cell>
          <cell r="E2372">
            <v>7700</v>
          </cell>
          <cell r="F2372" t="str">
            <v>CAJA</v>
          </cell>
        </row>
        <row r="2373">
          <cell r="B2373" t="str">
            <v>43201405-001</v>
          </cell>
          <cell r="C2373" t="str">
            <v>Tarjeta de red</v>
          </cell>
          <cell r="D2373">
            <v>543</v>
          </cell>
          <cell r="E2373">
            <v>25000</v>
          </cell>
          <cell r="F2373" t="str">
            <v>Unidad</v>
          </cell>
        </row>
        <row r="2374">
          <cell r="B2374" t="str">
            <v>43201531-004</v>
          </cell>
          <cell r="C2374" t="str">
            <v>Tarjeta de Video PCI</v>
          </cell>
          <cell r="D2374">
            <v>543</v>
          </cell>
          <cell r="E2374">
            <v>275000</v>
          </cell>
          <cell r="F2374" t="str">
            <v>Unidad</v>
          </cell>
        </row>
        <row r="2375">
          <cell r="B2375" t="str">
            <v>43201538-001</v>
          </cell>
          <cell r="C2375" t="str">
            <v>Cooler para procesador</v>
          </cell>
          <cell r="D2375">
            <v>543</v>
          </cell>
          <cell r="E2375">
            <v>60000</v>
          </cell>
          <cell r="F2375" t="str">
            <v>Unidad</v>
          </cell>
        </row>
        <row r="2376">
          <cell r="B2376" t="str">
            <v>43201803-001</v>
          </cell>
          <cell r="C2376" t="str">
            <v>Discos duro de 80 GB IDE 7200 RPM</v>
          </cell>
          <cell r="D2376">
            <v>346</v>
          </cell>
          <cell r="E2376">
            <v>585000</v>
          </cell>
          <cell r="F2376" t="str">
            <v>Unidad (Nr</v>
          </cell>
        </row>
        <row r="2377">
          <cell r="B2377" t="str">
            <v>43201803-001</v>
          </cell>
          <cell r="C2377" t="str">
            <v>Disco duro para almacenamiento</v>
          </cell>
          <cell r="D2377">
            <v>543</v>
          </cell>
          <cell r="E2377">
            <v>250000</v>
          </cell>
          <cell r="F2377" t="str">
            <v>Unidad</v>
          </cell>
        </row>
        <row r="2378">
          <cell r="B2378" t="str">
            <v>43201803-002</v>
          </cell>
          <cell r="C2378" t="str">
            <v>Pen Drive de 1 GB</v>
          </cell>
          <cell r="D2378">
            <v>346</v>
          </cell>
          <cell r="E2378">
            <v>825000</v>
          </cell>
          <cell r="F2378" t="str">
            <v>Unidad (Nr</v>
          </cell>
        </row>
        <row r="2379">
          <cell r="B2379" t="str">
            <v>43201809-001</v>
          </cell>
          <cell r="C2379" t="str">
            <v>Cajas de 10 unidades de CD-R</v>
          </cell>
          <cell r="D2379">
            <v>342</v>
          </cell>
          <cell r="E2379">
            <v>52000</v>
          </cell>
          <cell r="F2379" t="str">
            <v>UNIDAD</v>
          </cell>
        </row>
        <row r="2380">
          <cell r="B2380" t="str">
            <v>43201809-002</v>
          </cell>
          <cell r="C2380" t="str">
            <v>Cajas de 10 unidades de CD-RW</v>
          </cell>
          <cell r="D2380">
            <v>342</v>
          </cell>
          <cell r="E2380">
            <v>84500</v>
          </cell>
          <cell r="F2380" t="str">
            <v>UNIDAD</v>
          </cell>
        </row>
        <row r="2381">
          <cell r="B2381" t="str">
            <v>43202003-001</v>
          </cell>
          <cell r="C2381" t="str">
            <v xml:space="preserve">Cajas de 10 unidades de DVD-R </v>
          </cell>
          <cell r="D2381">
            <v>342</v>
          </cell>
          <cell r="E2381">
            <v>52000</v>
          </cell>
          <cell r="F2381" t="str">
            <v>UNIDAD</v>
          </cell>
        </row>
        <row r="2382">
          <cell r="B2382" t="str">
            <v>43202003-002</v>
          </cell>
          <cell r="C2382" t="str">
            <v>Cajas de 10 unidades de DVD-RW</v>
          </cell>
          <cell r="D2382">
            <v>342</v>
          </cell>
          <cell r="E2382">
            <v>84500</v>
          </cell>
          <cell r="F2382" t="str">
            <v>UNIDAD</v>
          </cell>
        </row>
        <row r="2383">
          <cell r="B2383" t="str">
            <v>43202004-001</v>
          </cell>
          <cell r="C2383" t="str">
            <v>Cajas de 10 unid. de Diskette de 3 1/2 de 1,44 mb.</v>
          </cell>
          <cell r="D2383">
            <v>342</v>
          </cell>
          <cell r="E2383">
            <v>22100</v>
          </cell>
          <cell r="F2383" t="str">
            <v>UNIDAD</v>
          </cell>
        </row>
        <row r="2384">
          <cell r="B2384" t="str">
            <v>43202005-002</v>
          </cell>
          <cell r="C2384" t="str">
            <v>Memoria USB 2GB</v>
          </cell>
          <cell r="D2384">
            <v>543</v>
          </cell>
          <cell r="E2384">
            <v>156000</v>
          </cell>
          <cell r="F2384" t="str">
            <v>Unidad</v>
          </cell>
        </row>
        <row r="2385">
          <cell r="B2385" t="str">
            <v>43211508-001</v>
          </cell>
          <cell r="C2385" t="str">
            <v>Computadoras personales (PC) de escritorio</v>
          </cell>
          <cell r="D2385">
            <v>543</v>
          </cell>
          <cell r="E2385">
            <v>5200000</v>
          </cell>
          <cell r="F2385" t="str">
            <v>Unidad</v>
          </cell>
        </row>
        <row r="2386">
          <cell r="B2386" t="str">
            <v>43211706-003</v>
          </cell>
          <cell r="C2386" t="str">
            <v>Teclado PS2</v>
          </cell>
          <cell r="D2386">
            <v>543</v>
          </cell>
          <cell r="E2386">
            <v>27500</v>
          </cell>
          <cell r="F2386" t="str">
            <v>Unidad</v>
          </cell>
        </row>
        <row r="2387">
          <cell r="B2387" t="str">
            <v>43211706-005</v>
          </cell>
          <cell r="C2387" t="str">
            <v>Adaptador ficha de teclado PS2</v>
          </cell>
          <cell r="D2387">
            <v>543</v>
          </cell>
          <cell r="E2387">
            <v>20000</v>
          </cell>
          <cell r="F2387" t="str">
            <v>Unidad</v>
          </cell>
        </row>
        <row r="2388">
          <cell r="B2388" t="str">
            <v>43211708-002</v>
          </cell>
          <cell r="C2388" t="str">
            <v>Mouse optico</v>
          </cell>
          <cell r="D2388">
            <v>543</v>
          </cell>
          <cell r="E2388">
            <v>30000</v>
          </cell>
          <cell r="F2388" t="str">
            <v>Unidad</v>
          </cell>
        </row>
        <row r="2389">
          <cell r="B2389" t="str">
            <v>43211802-001</v>
          </cell>
          <cell r="C2389" t="str">
            <v>Almohadillas de raton o Mouse pads</v>
          </cell>
          <cell r="D2389">
            <v>543</v>
          </cell>
          <cell r="E2389">
            <v>8800</v>
          </cell>
          <cell r="F2389" t="str">
            <v>Unidad</v>
          </cell>
        </row>
        <row r="2390">
          <cell r="B2390" t="str">
            <v>43212001-001</v>
          </cell>
          <cell r="C2390" t="str">
            <v>Filtro protector de pantalla p/PC</v>
          </cell>
          <cell r="D2390">
            <v>543</v>
          </cell>
          <cell r="E2390">
            <v>22000</v>
          </cell>
          <cell r="F2390" t="str">
            <v>Unidad</v>
          </cell>
        </row>
        <row r="2391">
          <cell r="B2391" t="str">
            <v>43212105-001</v>
          </cell>
          <cell r="C2391" t="str">
            <v>Impresora laser blanco y negro</v>
          </cell>
          <cell r="D2391">
            <v>543</v>
          </cell>
          <cell r="E2391">
            <v>1900000</v>
          </cell>
          <cell r="F2391" t="str">
            <v>Unidad</v>
          </cell>
        </row>
        <row r="2392">
          <cell r="B2392" t="str">
            <v>43212110-001</v>
          </cell>
          <cell r="C2392" t="str">
            <v>Impresora multifuncion con fotocopiadora y escaner</v>
          </cell>
          <cell r="D2392">
            <v>543</v>
          </cell>
          <cell r="E2392">
            <v>600000</v>
          </cell>
          <cell r="F2392" t="str">
            <v>Unidad</v>
          </cell>
        </row>
        <row r="2393">
          <cell r="B2393" t="str">
            <v>44101501-002</v>
          </cell>
          <cell r="C2393" t="str">
            <v>Fotocopiadora Digital</v>
          </cell>
          <cell r="D2393">
            <v>542</v>
          </cell>
          <cell r="E2393">
            <v>4395000</v>
          </cell>
          <cell r="F2393" t="str">
            <v>Unidad</v>
          </cell>
        </row>
        <row r="2394">
          <cell r="B2394" t="str">
            <v>44101501-003</v>
          </cell>
          <cell r="C2394" t="str">
            <v>Fotocopiadora Multifuncional</v>
          </cell>
          <cell r="D2394">
            <v>542</v>
          </cell>
          <cell r="E2394">
            <v>8195000</v>
          </cell>
          <cell r="F2394" t="str">
            <v>Unidad</v>
          </cell>
        </row>
        <row r="2395">
          <cell r="B2395" t="str">
            <v>44101801-002</v>
          </cell>
          <cell r="C2395" t="str">
            <v>Calculadora financiera</v>
          </cell>
          <cell r="D2395">
            <v>542</v>
          </cell>
          <cell r="E2395">
            <v>35000</v>
          </cell>
          <cell r="F2395" t="str">
            <v>Unidad</v>
          </cell>
        </row>
        <row r="2396">
          <cell r="B2396" t="str">
            <v>44102606-002</v>
          </cell>
          <cell r="C2396" t="str">
            <v>Cinta corrector para maquina de escribir</v>
          </cell>
          <cell r="D2396">
            <v>542</v>
          </cell>
          <cell r="E2396">
            <v>16500</v>
          </cell>
          <cell r="F2396" t="str">
            <v>UNIDAD</v>
          </cell>
        </row>
        <row r="2397">
          <cell r="B2397" t="str">
            <v>44102606-003</v>
          </cell>
          <cell r="C2397" t="str">
            <v>Cinta bicolor para maquina de escribir mecanica</v>
          </cell>
          <cell r="D2397">
            <v>542</v>
          </cell>
          <cell r="E2397">
            <v>8800</v>
          </cell>
          <cell r="F2397" t="str">
            <v>UNIDAD</v>
          </cell>
        </row>
        <row r="2398">
          <cell r="B2398" t="str">
            <v>44103103-001</v>
          </cell>
          <cell r="C2398" t="str">
            <v>Toner LEXMARK t632 - 1217462</v>
          </cell>
          <cell r="D2398">
            <v>342</v>
          </cell>
          <cell r="E2398">
            <v>1430000</v>
          </cell>
          <cell r="F2398" t="str">
            <v>UNIDAD</v>
          </cell>
        </row>
        <row r="2399">
          <cell r="B2399" t="str">
            <v>44103103-002</v>
          </cell>
          <cell r="C2399" t="str">
            <v>Toner para impresora Cod. 92298 A</v>
          </cell>
          <cell r="D2399">
            <v>342</v>
          </cell>
          <cell r="E2399">
            <v>845000</v>
          </cell>
          <cell r="F2399" t="str">
            <v>UNIDAD</v>
          </cell>
        </row>
        <row r="2400">
          <cell r="B2400" t="str">
            <v>44103103-003</v>
          </cell>
          <cell r="C2400" t="str">
            <v>Toner para impresora Cod. 92298 CE</v>
          </cell>
          <cell r="D2400">
            <v>342</v>
          </cell>
          <cell r="E2400">
            <v>845000</v>
          </cell>
          <cell r="F2400" t="str">
            <v>UNIDAD</v>
          </cell>
        </row>
        <row r="2401">
          <cell r="B2401" t="str">
            <v>44103103-004</v>
          </cell>
          <cell r="C2401" t="str">
            <v>Toner para impresora Cod. C3903 A</v>
          </cell>
          <cell r="D2401">
            <v>342</v>
          </cell>
          <cell r="E2401">
            <v>780000</v>
          </cell>
          <cell r="F2401" t="str">
            <v>UNIDAD</v>
          </cell>
        </row>
        <row r="2402">
          <cell r="B2402" t="str">
            <v>44103103-005</v>
          </cell>
          <cell r="C2402" t="str">
            <v>Toner para impresora Cod. C3909 A</v>
          </cell>
          <cell r="D2402">
            <v>342</v>
          </cell>
          <cell r="E2402">
            <v>1170000</v>
          </cell>
          <cell r="F2402" t="str">
            <v>UNIDAD</v>
          </cell>
        </row>
        <row r="2403">
          <cell r="B2403" t="str">
            <v>44103103-006</v>
          </cell>
          <cell r="C2403" t="str">
            <v>Toner para impresora Cod. C4092 A</v>
          </cell>
          <cell r="D2403">
            <v>342</v>
          </cell>
          <cell r="E2403">
            <v>520000</v>
          </cell>
          <cell r="F2403" t="str">
            <v>UNIDAD</v>
          </cell>
        </row>
        <row r="2404">
          <cell r="B2404" t="str">
            <v>44103103-007</v>
          </cell>
          <cell r="C2404" t="str">
            <v>Toner para impresora Cod. C4096 A</v>
          </cell>
          <cell r="D2404">
            <v>342</v>
          </cell>
          <cell r="E2404">
            <v>845000</v>
          </cell>
          <cell r="F2404" t="str">
            <v>UNIDAD</v>
          </cell>
        </row>
        <row r="2405">
          <cell r="B2405" t="str">
            <v>44103103-008</v>
          </cell>
          <cell r="C2405" t="str">
            <v>Toner para impresora Cod. C4127 X</v>
          </cell>
          <cell r="D2405">
            <v>342</v>
          </cell>
          <cell r="E2405">
            <v>1040000</v>
          </cell>
          <cell r="F2405" t="str">
            <v>UNIDAD</v>
          </cell>
        </row>
        <row r="2406">
          <cell r="B2406" t="str">
            <v>44103103-009</v>
          </cell>
          <cell r="C2406" t="str">
            <v>Toner para impresora Cod. C4182 X</v>
          </cell>
          <cell r="D2406">
            <v>342</v>
          </cell>
          <cell r="E2406">
            <v>1300000</v>
          </cell>
          <cell r="F2406" t="str">
            <v>UNIDAD</v>
          </cell>
        </row>
        <row r="2407">
          <cell r="B2407" t="str">
            <v>44103103-010</v>
          </cell>
          <cell r="C2407" t="str">
            <v>Toner para impresora Cod. Q1339 A</v>
          </cell>
          <cell r="D2407">
            <v>342</v>
          </cell>
          <cell r="E2407">
            <v>1300000</v>
          </cell>
          <cell r="F2407" t="str">
            <v>UNIDAD</v>
          </cell>
        </row>
        <row r="2408">
          <cell r="B2408" t="str">
            <v>44103103-011</v>
          </cell>
          <cell r="C2408" t="str">
            <v>Toner para impresora Cod. Q6511 A</v>
          </cell>
          <cell r="D2408">
            <v>342</v>
          </cell>
          <cell r="E2408">
            <v>1170000</v>
          </cell>
          <cell r="F2408" t="str">
            <v>UNIDAD</v>
          </cell>
        </row>
        <row r="2409">
          <cell r="B2409" t="str">
            <v>44103103-012</v>
          </cell>
          <cell r="C2409" t="str">
            <v>Toner para impresora Cod. IBM 38L1410</v>
          </cell>
          <cell r="D2409">
            <v>342</v>
          </cell>
          <cell r="E2409">
            <v>1885000</v>
          </cell>
          <cell r="F2409" t="str">
            <v>UNIDAD</v>
          </cell>
        </row>
        <row r="2410">
          <cell r="B2410" t="str">
            <v>44103103-013</v>
          </cell>
          <cell r="C2410" t="str">
            <v>Toner para impresora Cod. 12a7462</v>
          </cell>
          <cell r="D2410">
            <v>342</v>
          </cell>
          <cell r="E2410">
            <v>650000</v>
          </cell>
          <cell r="F2410" t="str">
            <v>UNIDAD</v>
          </cell>
        </row>
        <row r="2411">
          <cell r="B2411" t="str">
            <v>44103103-014</v>
          </cell>
          <cell r="C2411" t="str">
            <v>Toner para impresora Cod. 7313</v>
          </cell>
          <cell r="D2411">
            <v>342</v>
          </cell>
          <cell r="E2411">
            <v>1170000</v>
          </cell>
          <cell r="F2411" t="str">
            <v>UNIDAD</v>
          </cell>
        </row>
        <row r="2412">
          <cell r="B2412" t="str">
            <v>44103103-015</v>
          </cell>
          <cell r="C2412" t="str">
            <v>Toner para impresora HP LASER JET 1320</v>
          </cell>
          <cell r="D2412">
            <v>342</v>
          </cell>
          <cell r="E2412">
            <v>845000</v>
          </cell>
          <cell r="F2412" t="str">
            <v>UNIDAD</v>
          </cell>
        </row>
        <row r="2413">
          <cell r="B2413" t="str">
            <v>44103103-016</v>
          </cell>
          <cell r="C2413" t="str">
            <v>Toner para impresora HP 2420N</v>
          </cell>
          <cell r="D2413">
            <v>342</v>
          </cell>
          <cell r="E2413">
            <v>1170000</v>
          </cell>
          <cell r="F2413" t="str">
            <v>UNIDAD</v>
          </cell>
        </row>
        <row r="2414">
          <cell r="B2414" t="str">
            <v>44103103-017</v>
          </cell>
          <cell r="C2414" t="str">
            <v>Toner para impresora EPSON A.L. 1500</v>
          </cell>
          <cell r="D2414">
            <v>342</v>
          </cell>
          <cell r="E2414">
            <v>156000</v>
          </cell>
          <cell r="F2414" t="str">
            <v>UNIDAD</v>
          </cell>
        </row>
        <row r="2415">
          <cell r="B2415" t="str">
            <v>44103105-001</v>
          </cell>
          <cell r="C2415" t="str">
            <v xml:space="preserve">Cartucho de tinta color negro Cod. 51645a </v>
          </cell>
          <cell r="D2415">
            <v>342</v>
          </cell>
          <cell r="E2415">
            <v>187000</v>
          </cell>
          <cell r="F2415" t="str">
            <v>UNIDAD</v>
          </cell>
        </row>
        <row r="2416">
          <cell r="B2416" t="str">
            <v>44103105-002</v>
          </cell>
          <cell r="C2416" t="str">
            <v xml:space="preserve">Cartucho de tinta color negro Cod. Q2610A </v>
          </cell>
          <cell r="D2416">
            <v>342</v>
          </cell>
          <cell r="E2416">
            <v>746350</v>
          </cell>
          <cell r="F2416" t="str">
            <v>UNIDAD</v>
          </cell>
        </row>
        <row r="2417">
          <cell r="B2417" t="str">
            <v>44103105-003</v>
          </cell>
          <cell r="C2417" t="str">
            <v>Cartucho Negro EPSON STYLUS C II</v>
          </cell>
          <cell r="D2417">
            <v>342</v>
          </cell>
          <cell r="E2417">
            <v>225280</v>
          </cell>
          <cell r="F2417" t="str">
            <v>UNIDAD</v>
          </cell>
        </row>
        <row r="2418">
          <cell r="B2418" t="str">
            <v>44103105-004</v>
          </cell>
          <cell r="C2418" t="str">
            <v>Cartucho Negro EPSON STYLUS PRO XL</v>
          </cell>
          <cell r="D2418">
            <v>342</v>
          </cell>
          <cell r="E2418">
            <v>213180</v>
          </cell>
          <cell r="F2418" t="str">
            <v>UNIDAD</v>
          </cell>
        </row>
        <row r="2419">
          <cell r="B2419" t="str">
            <v>44103105-005</v>
          </cell>
          <cell r="C2419" t="str">
            <v>Cartucho Negro EPSON XEROX-PHASER 3425</v>
          </cell>
          <cell r="D2419">
            <v>342</v>
          </cell>
          <cell r="E2419">
            <v>1725990</v>
          </cell>
          <cell r="F2419" t="str">
            <v>UNIDAD</v>
          </cell>
        </row>
        <row r="2420">
          <cell r="B2420" t="str">
            <v>44103105-006</v>
          </cell>
          <cell r="C2420" t="str">
            <v>Cartucho Negro 56.19 PHPTTOSMART 7200</v>
          </cell>
          <cell r="D2420">
            <v>342</v>
          </cell>
          <cell r="E2420">
            <v>168949</v>
          </cell>
          <cell r="F2420" t="str">
            <v>UNIDAD</v>
          </cell>
        </row>
        <row r="2421">
          <cell r="B2421" t="str">
            <v>44103105-007</v>
          </cell>
          <cell r="C2421" t="str">
            <v>Cartucho Negro LEXMARK Z812</v>
          </cell>
          <cell r="D2421">
            <v>342</v>
          </cell>
          <cell r="E2421">
            <v>139370</v>
          </cell>
          <cell r="F2421" t="str">
            <v>UNIDAD</v>
          </cell>
        </row>
        <row r="2422">
          <cell r="B2422" t="str">
            <v>44103105-008</v>
          </cell>
          <cell r="C2422" t="str">
            <v>Cartucho Color Cod. 6122 HP 78D</v>
          </cell>
          <cell r="D2422">
            <v>342</v>
          </cell>
          <cell r="E2422">
            <v>224895</v>
          </cell>
          <cell r="F2422" t="str">
            <v>UNIDAD</v>
          </cell>
        </row>
        <row r="2423">
          <cell r="B2423" t="str">
            <v>44103105-009</v>
          </cell>
          <cell r="C2423" t="str">
            <v>Cartucho Color EPSON STYLUS C II</v>
          </cell>
          <cell r="D2423">
            <v>342</v>
          </cell>
          <cell r="E2423">
            <v>225280</v>
          </cell>
          <cell r="F2423" t="str">
            <v>UNIDAD</v>
          </cell>
        </row>
        <row r="2424">
          <cell r="B2424" t="str">
            <v>44103105-010</v>
          </cell>
          <cell r="C2424" t="str">
            <v>Cartucho Color EPSON STYLUS PRO XL</v>
          </cell>
          <cell r="D2424">
            <v>342</v>
          </cell>
          <cell r="E2424">
            <v>213180</v>
          </cell>
          <cell r="F2424" t="str">
            <v>UNIDAD</v>
          </cell>
        </row>
        <row r="2425">
          <cell r="B2425" t="str">
            <v>44103105-011</v>
          </cell>
          <cell r="C2425" t="str">
            <v>Cartucho Color EPSON XEROX-PHASER 3425</v>
          </cell>
          <cell r="D2425">
            <v>342</v>
          </cell>
          <cell r="E2425">
            <v>1725990</v>
          </cell>
          <cell r="F2425" t="str">
            <v>UNIDAD</v>
          </cell>
        </row>
        <row r="2426">
          <cell r="B2426" t="str">
            <v>44103105-012</v>
          </cell>
          <cell r="C2426" t="str">
            <v>Cartucho Color 57.17 PHPTOSMAR 7200</v>
          </cell>
          <cell r="D2426">
            <v>342</v>
          </cell>
          <cell r="E2426">
            <v>242869</v>
          </cell>
          <cell r="F2426" t="str">
            <v>UNIDAD</v>
          </cell>
        </row>
        <row r="2427">
          <cell r="B2427" t="str">
            <v>44103105-013</v>
          </cell>
          <cell r="C2427" t="str">
            <v>Cartucho Color LEXMARK Z812</v>
          </cell>
          <cell r="D2427">
            <v>342</v>
          </cell>
          <cell r="E2427">
            <v>162250</v>
          </cell>
          <cell r="F2427" t="str">
            <v>UNIDAD</v>
          </cell>
        </row>
        <row r="2428">
          <cell r="B2428" t="str">
            <v>44103105-014</v>
          </cell>
          <cell r="C2428" t="str">
            <v>Cartucho LEXMARK IBM 4037</v>
          </cell>
          <cell r="D2428">
            <v>342</v>
          </cell>
          <cell r="E2428">
            <v>1677500</v>
          </cell>
          <cell r="F2428" t="str">
            <v>UNIDAD</v>
          </cell>
        </row>
        <row r="2429">
          <cell r="B2429" t="str">
            <v>44103105-015</v>
          </cell>
          <cell r="C2429" t="str">
            <v xml:space="preserve">Cartucho para PLOTER </v>
          </cell>
          <cell r="D2429">
            <v>342</v>
          </cell>
          <cell r="E2429">
            <v>234000</v>
          </cell>
          <cell r="F2429" t="str">
            <v>UNIDAD</v>
          </cell>
        </row>
        <row r="2430">
          <cell r="B2430" t="str">
            <v>44103111-012</v>
          </cell>
          <cell r="C2430" t="str">
            <v>Cintas pata TAPE BACK-UP SLR 60 de 60 GB</v>
          </cell>
          <cell r="D2430">
            <v>346</v>
          </cell>
          <cell r="E2430">
            <v>32500</v>
          </cell>
          <cell r="F2430" t="str">
            <v>UNIDAD</v>
          </cell>
        </row>
        <row r="2431">
          <cell r="B2431" t="str">
            <v>44103111-014</v>
          </cell>
          <cell r="C2431" t="str">
            <v>Cintas pata TAPE BACK-UP IMATION DDS-150 20/40 GB</v>
          </cell>
          <cell r="D2431">
            <v>346</v>
          </cell>
          <cell r="E2431">
            <v>32500</v>
          </cell>
          <cell r="F2431" t="str">
            <v>UNIDAD</v>
          </cell>
        </row>
        <row r="2432">
          <cell r="B2432" t="str">
            <v>44103117-001</v>
          </cell>
          <cell r="C2432" t="str">
            <v>Film para fax panasonic KX-FHD353</v>
          </cell>
          <cell r="D2432">
            <v>342</v>
          </cell>
          <cell r="E2432">
            <v>165000</v>
          </cell>
          <cell r="F2432" t="str">
            <v>UNIDAD</v>
          </cell>
        </row>
        <row r="2433">
          <cell r="B2433" t="str">
            <v>44103503-001</v>
          </cell>
          <cell r="C2433" t="str">
            <v xml:space="preserve">Paquete de espiral para encuadernación N° 7 milímetros </v>
          </cell>
          <cell r="D2433">
            <v>342</v>
          </cell>
          <cell r="E2433">
            <v>33000</v>
          </cell>
          <cell r="F2433" t="str">
            <v>UNIDAD</v>
          </cell>
        </row>
        <row r="2434">
          <cell r="B2434" t="str">
            <v>44103503-002</v>
          </cell>
          <cell r="C2434" t="str">
            <v xml:space="preserve">Paquete de espiral para encuadernación N° 9 milímetros </v>
          </cell>
          <cell r="D2434">
            <v>342</v>
          </cell>
          <cell r="E2434">
            <v>44000</v>
          </cell>
          <cell r="F2434" t="str">
            <v>UNIDAD</v>
          </cell>
        </row>
        <row r="2435">
          <cell r="B2435" t="str">
            <v>44103503-003</v>
          </cell>
          <cell r="C2435" t="str">
            <v xml:space="preserve">Paquete de espiral para encuadernación N° 12 milímetros </v>
          </cell>
          <cell r="D2435">
            <v>342</v>
          </cell>
          <cell r="E2435">
            <v>1100</v>
          </cell>
          <cell r="F2435" t="str">
            <v>UNIDAD</v>
          </cell>
        </row>
        <row r="2436">
          <cell r="B2436" t="str">
            <v>44103503-004</v>
          </cell>
          <cell r="C2436" t="str">
            <v xml:space="preserve">Paquete de espiral para encuadernación N° 14 milímetros </v>
          </cell>
          <cell r="D2436">
            <v>342</v>
          </cell>
          <cell r="E2436">
            <v>55000</v>
          </cell>
          <cell r="F2436" t="str">
            <v>UNIDAD</v>
          </cell>
        </row>
        <row r="2437">
          <cell r="B2437" t="str">
            <v>44103503-005</v>
          </cell>
          <cell r="C2437" t="str">
            <v xml:space="preserve">Paquete de espiral para encuadernación N° 17 milímetros </v>
          </cell>
          <cell r="D2437">
            <v>342</v>
          </cell>
          <cell r="E2437">
            <v>77000</v>
          </cell>
          <cell r="F2437" t="str">
            <v>UNIDAD</v>
          </cell>
        </row>
        <row r="2438">
          <cell r="B2438" t="str">
            <v>44103503-006</v>
          </cell>
          <cell r="C2438" t="str">
            <v xml:space="preserve">Paquete de espiral para encuadernación N° 20 milímetros </v>
          </cell>
          <cell r="D2438">
            <v>342</v>
          </cell>
          <cell r="E2438">
            <v>88000</v>
          </cell>
          <cell r="F2438" t="str">
            <v>UNIDAD</v>
          </cell>
        </row>
        <row r="2439">
          <cell r="B2439" t="str">
            <v>44103503-007</v>
          </cell>
          <cell r="C2439" t="str">
            <v xml:space="preserve">Paquete de espiral para encuadernación N° 23 milímetros </v>
          </cell>
          <cell r="D2439">
            <v>342</v>
          </cell>
          <cell r="E2439">
            <v>121000</v>
          </cell>
          <cell r="F2439" t="str">
            <v>UNIDAD</v>
          </cell>
        </row>
        <row r="2440">
          <cell r="B2440" t="str">
            <v>44103503-008</v>
          </cell>
          <cell r="C2440" t="str">
            <v xml:space="preserve">Paquete de espiral para encuadernación N° 25 milímetros </v>
          </cell>
          <cell r="D2440">
            <v>342</v>
          </cell>
          <cell r="E2440">
            <v>165000</v>
          </cell>
          <cell r="F2440" t="str">
            <v>UNIDAD</v>
          </cell>
        </row>
        <row r="2441">
          <cell r="B2441" t="str">
            <v>44103503-011</v>
          </cell>
          <cell r="C2441" t="str">
            <v xml:space="preserve">Paquete de espiral para encuadernación N° 40 milímetros </v>
          </cell>
          <cell r="D2441">
            <v>342</v>
          </cell>
          <cell r="E2441">
            <v>110000</v>
          </cell>
          <cell r="F2441" t="str">
            <v>UNIDAD</v>
          </cell>
        </row>
        <row r="2442">
          <cell r="B2442" t="str">
            <v>44103503-012</v>
          </cell>
          <cell r="C2442" t="str">
            <v xml:space="preserve">Paquete de espiral para encuadernación N° 45 milímetros </v>
          </cell>
          <cell r="D2442">
            <v>342</v>
          </cell>
          <cell r="E2442">
            <v>66000</v>
          </cell>
          <cell r="F2442" t="str">
            <v>UNIDAD</v>
          </cell>
        </row>
        <row r="2443">
          <cell r="B2443" t="str">
            <v>44103503-013</v>
          </cell>
          <cell r="C2443" t="str">
            <v xml:space="preserve">Paquete de espiral para encuadernación N° 50 milímetros </v>
          </cell>
          <cell r="D2443">
            <v>342</v>
          </cell>
          <cell r="E2443">
            <v>77000</v>
          </cell>
          <cell r="F2443" t="str">
            <v>UNIDAD</v>
          </cell>
        </row>
        <row r="2444">
          <cell r="B2444" t="str">
            <v>44103503-014</v>
          </cell>
          <cell r="C2444" t="str">
            <v xml:space="preserve">Paquete de espiral para encuadernación N° 12 milímetros </v>
          </cell>
          <cell r="D2444">
            <v>342</v>
          </cell>
          <cell r="E2444">
            <v>38500</v>
          </cell>
          <cell r="F2444" t="str">
            <v>UNIDAD</v>
          </cell>
        </row>
        <row r="2445">
          <cell r="B2445" t="str">
            <v>44111503-002</v>
          </cell>
          <cell r="C2445" t="str">
            <v>Bandeja porta documento</v>
          </cell>
          <cell r="D2445">
            <v>342</v>
          </cell>
          <cell r="E2445">
            <v>19800</v>
          </cell>
          <cell r="F2445" t="str">
            <v>UNIDAD</v>
          </cell>
        </row>
        <row r="2446">
          <cell r="B2446" t="str">
            <v>44111509-001</v>
          </cell>
          <cell r="C2446" t="str">
            <v>Porta CD con cierre para 90 discos</v>
          </cell>
          <cell r="D2446">
            <v>342</v>
          </cell>
          <cell r="E2446">
            <v>33000</v>
          </cell>
          <cell r="F2446" t="str">
            <v>UNIDAD</v>
          </cell>
        </row>
        <row r="2447">
          <cell r="B2447" t="str">
            <v>44111509-002</v>
          </cell>
          <cell r="C2447" t="str">
            <v>Porta diskette de 3 1/2 para 50 unidades</v>
          </cell>
          <cell r="D2447">
            <v>342</v>
          </cell>
          <cell r="E2447">
            <v>33000</v>
          </cell>
          <cell r="F2447" t="str">
            <v>UNIDAD</v>
          </cell>
        </row>
        <row r="2448">
          <cell r="B2448" t="str">
            <v>44111509-004</v>
          </cell>
          <cell r="C2448" t="str">
            <v xml:space="preserve">Porta clips con iman </v>
          </cell>
          <cell r="D2448">
            <v>342</v>
          </cell>
          <cell r="E2448">
            <v>4400</v>
          </cell>
          <cell r="F2448" t="str">
            <v>UNIDAD</v>
          </cell>
        </row>
        <row r="2449">
          <cell r="B2449" t="str">
            <v>44111509-006</v>
          </cell>
          <cell r="C2449" t="str">
            <v>Porta lápices transparente</v>
          </cell>
          <cell r="D2449">
            <v>342</v>
          </cell>
          <cell r="E2449">
            <v>9900</v>
          </cell>
          <cell r="F2449" t="str">
            <v>UNIDAD</v>
          </cell>
        </row>
        <row r="2450">
          <cell r="B2450" t="str">
            <v>44111509-014</v>
          </cell>
          <cell r="C2450" t="str">
            <v>Arquipel tamaño oficio</v>
          </cell>
          <cell r="D2450">
            <v>342</v>
          </cell>
          <cell r="E2450">
            <v>4400</v>
          </cell>
          <cell r="F2450" t="str">
            <v>UNIDAD</v>
          </cell>
        </row>
        <row r="2451">
          <cell r="B2451" t="str">
            <v>44111514-002</v>
          </cell>
          <cell r="C2451" t="str">
            <v>Porta sello</v>
          </cell>
          <cell r="D2451">
            <v>342</v>
          </cell>
          <cell r="E2451">
            <v>24200</v>
          </cell>
          <cell r="F2451" t="str">
            <v>UNIDAD</v>
          </cell>
        </row>
        <row r="2452">
          <cell r="B2452" t="str">
            <v>44111808-001</v>
          </cell>
          <cell r="C2452" t="str">
            <v>Escuadras de Plásticos de 30° o de 45°</v>
          </cell>
          <cell r="D2452">
            <v>342</v>
          </cell>
          <cell r="E2452">
            <v>12100</v>
          </cell>
          <cell r="F2452" t="str">
            <v>UNIDAD</v>
          </cell>
        </row>
        <row r="2453">
          <cell r="B2453" t="str">
            <v>44111808-003</v>
          </cell>
          <cell r="C2453" t="str">
            <v>Escalímetros</v>
          </cell>
          <cell r="D2453">
            <v>342</v>
          </cell>
          <cell r="E2453">
            <v>9900</v>
          </cell>
          <cell r="F2453" t="str">
            <v>UNIDAD</v>
          </cell>
        </row>
        <row r="2454">
          <cell r="B2454" t="str">
            <v>44121604-006</v>
          </cell>
          <cell r="C2454" t="str">
            <v>Sello foliador con cambio automático de número</v>
          </cell>
          <cell r="D2454">
            <v>342</v>
          </cell>
          <cell r="E2454">
            <v>440000</v>
          </cell>
          <cell r="F2454" t="str">
            <v>UNIDAD</v>
          </cell>
        </row>
        <row r="2455">
          <cell r="B2455" t="str">
            <v>44121612-002</v>
          </cell>
          <cell r="C2455" t="str">
            <v>Cutter de plástico tamaño mediano</v>
          </cell>
          <cell r="D2455">
            <v>342</v>
          </cell>
          <cell r="E2455">
            <v>1980</v>
          </cell>
          <cell r="F2455" t="str">
            <v>UNIDAD</v>
          </cell>
        </row>
        <row r="2456">
          <cell r="B2456" t="str">
            <v>44121612-003</v>
          </cell>
          <cell r="C2456" t="str">
            <v>Cutter de plástico tamaño grande</v>
          </cell>
          <cell r="D2456">
            <v>342</v>
          </cell>
          <cell r="E2456">
            <v>3300</v>
          </cell>
          <cell r="F2456" t="str">
            <v>UNIDAD</v>
          </cell>
        </row>
        <row r="2457">
          <cell r="B2457" t="str">
            <v>44121612-005</v>
          </cell>
          <cell r="C2457" t="str">
            <v>Repuesto de cutter hoja tamaño mediano de 10 unidades</v>
          </cell>
          <cell r="D2457">
            <v>342</v>
          </cell>
          <cell r="E2457">
            <v>4400</v>
          </cell>
          <cell r="F2457" t="str">
            <v>UNIDAD</v>
          </cell>
        </row>
        <row r="2458">
          <cell r="B2458" t="str">
            <v>44121612-006</v>
          </cell>
          <cell r="C2458" t="str">
            <v>Repuesto de cutter hoja tamaño grande de 10 unidades</v>
          </cell>
          <cell r="D2458">
            <v>342</v>
          </cell>
          <cell r="E2458">
            <v>7700</v>
          </cell>
          <cell r="F2458" t="str">
            <v>UNIDAD</v>
          </cell>
        </row>
        <row r="2459">
          <cell r="B2459" t="str">
            <v>44121615-002</v>
          </cell>
          <cell r="C2459" t="str">
            <v>Presilladora tamaño mediana</v>
          </cell>
          <cell r="D2459">
            <v>342</v>
          </cell>
          <cell r="E2459">
            <v>16500</v>
          </cell>
          <cell r="F2459" t="str">
            <v>UNIDAD</v>
          </cell>
        </row>
        <row r="2460">
          <cell r="B2460" t="str">
            <v>44121615-003</v>
          </cell>
          <cell r="C2460" t="str">
            <v>Presilladora tamaño grande</v>
          </cell>
          <cell r="D2460">
            <v>342</v>
          </cell>
          <cell r="E2460">
            <v>121000</v>
          </cell>
          <cell r="F2460" t="str">
            <v>UNIDAD</v>
          </cell>
        </row>
        <row r="2461">
          <cell r="B2461" t="str">
            <v>44121618-003</v>
          </cell>
          <cell r="C2461" t="str">
            <v>Tijera para corte de papel</v>
          </cell>
          <cell r="D2461">
            <v>342</v>
          </cell>
          <cell r="E2461">
            <v>7700</v>
          </cell>
          <cell r="F2461" t="str">
            <v>UNIDAD</v>
          </cell>
        </row>
        <row r="2462">
          <cell r="B2462" t="str">
            <v>44121619-002</v>
          </cell>
          <cell r="C2462" t="str">
            <v>Sacapunta doble de metal</v>
          </cell>
          <cell r="D2462">
            <v>342</v>
          </cell>
          <cell r="E2462">
            <v>5500</v>
          </cell>
          <cell r="F2462" t="str">
            <v>UNIDAD</v>
          </cell>
        </row>
        <row r="2463">
          <cell r="B2463" t="str">
            <v>44121622-001</v>
          </cell>
          <cell r="C2463" t="str">
            <v>Mojaderos de goma</v>
          </cell>
          <cell r="D2463">
            <v>342</v>
          </cell>
          <cell r="E2463">
            <v>1980</v>
          </cell>
          <cell r="F2463" t="str">
            <v>UNIDAD</v>
          </cell>
        </row>
        <row r="2464">
          <cell r="B2464" t="str">
            <v>44121624-001</v>
          </cell>
          <cell r="C2464" t="str">
            <v>Regla de plástico de 30 centímetros</v>
          </cell>
          <cell r="D2464">
            <v>342</v>
          </cell>
          <cell r="E2464">
            <v>990</v>
          </cell>
          <cell r="F2464" t="str">
            <v>UNIDAD</v>
          </cell>
        </row>
        <row r="2465">
          <cell r="B2465" t="str">
            <v>44121624-002</v>
          </cell>
          <cell r="C2465" t="str">
            <v>Regla de plástico de 50 centímetros</v>
          </cell>
          <cell r="D2465">
            <v>342</v>
          </cell>
          <cell r="E2465">
            <v>5500</v>
          </cell>
          <cell r="F2465" t="str">
            <v>UNIDAD</v>
          </cell>
        </row>
        <row r="2466">
          <cell r="B2466" t="str">
            <v>44121635-003</v>
          </cell>
          <cell r="C2466" t="str">
            <v>Porta cinta adhesiva tamaño grande</v>
          </cell>
          <cell r="D2466">
            <v>342</v>
          </cell>
          <cell r="E2466">
            <v>18700</v>
          </cell>
          <cell r="F2466" t="str">
            <v>UNIDAD</v>
          </cell>
        </row>
        <row r="2467">
          <cell r="B2467" t="str">
            <v>44121701-002</v>
          </cell>
          <cell r="C2467" t="str">
            <v>Bolígrafos</v>
          </cell>
          <cell r="D2467">
            <v>342</v>
          </cell>
          <cell r="E2467">
            <v>440</v>
          </cell>
          <cell r="F2467" t="str">
            <v>UNIDAD</v>
          </cell>
        </row>
        <row r="2468">
          <cell r="B2468" t="str">
            <v>44121703-001</v>
          </cell>
          <cell r="C2468" t="str">
            <v>Bol{igrafo tipo floating</v>
          </cell>
          <cell r="D2468">
            <v>342</v>
          </cell>
          <cell r="E2468">
            <v>44000</v>
          </cell>
          <cell r="F2468" t="str">
            <v>UNIDAD</v>
          </cell>
        </row>
        <row r="2469">
          <cell r="B2469" t="str">
            <v>44121705-001</v>
          </cell>
          <cell r="C2469" t="str">
            <v>Porta mina con punta de metal de 0,5 milímetro</v>
          </cell>
          <cell r="D2469">
            <v>342</v>
          </cell>
          <cell r="E2469">
            <v>16500</v>
          </cell>
          <cell r="F2469" t="str">
            <v>UNIDAD</v>
          </cell>
        </row>
        <row r="2470">
          <cell r="B2470" t="str">
            <v>44121705-002</v>
          </cell>
          <cell r="C2470" t="str">
            <v>Porta mina con punta de metal de 0,7 milímetro</v>
          </cell>
          <cell r="D2470">
            <v>342</v>
          </cell>
          <cell r="E2470">
            <v>16500</v>
          </cell>
          <cell r="F2470" t="str">
            <v>UNIDAD</v>
          </cell>
        </row>
        <row r="2471">
          <cell r="B2471" t="str">
            <v>44121706-001</v>
          </cell>
          <cell r="C2471" t="str">
            <v>Lápiz de papel común</v>
          </cell>
          <cell r="D2471">
            <v>342</v>
          </cell>
          <cell r="E2471">
            <v>550</v>
          </cell>
          <cell r="F2471" t="str">
            <v>UNIDAD</v>
          </cell>
        </row>
        <row r="2472">
          <cell r="B2472" t="str">
            <v>44121707-001</v>
          </cell>
          <cell r="C2472" t="str">
            <v>Caja de lápices de colores de 12 unidades</v>
          </cell>
          <cell r="D2472">
            <v>342</v>
          </cell>
          <cell r="E2472">
            <v>8800</v>
          </cell>
          <cell r="F2472" t="str">
            <v>UNIDAD</v>
          </cell>
        </row>
        <row r="2473">
          <cell r="B2473" t="str">
            <v>44121708-001</v>
          </cell>
          <cell r="C2473" t="str">
            <v>Marcador para pizarra acrílica</v>
          </cell>
          <cell r="D2473">
            <v>342</v>
          </cell>
          <cell r="E2473">
            <v>5500</v>
          </cell>
          <cell r="F2473" t="str">
            <v>UNIDAD</v>
          </cell>
        </row>
        <row r="2474">
          <cell r="B2474" t="str">
            <v>44121708-002</v>
          </cell>
          <cell r="C2474" t="str">
            <v>Marcador punta gruesa para cuaderno</v>
          </cell>
          <cell r="D2474">
            <v>342</v>
          </cell>
          <cell r="E2474">
            <v>2200</v>
          </cell>
          <cell r="F2474" t="str">
            <v>UNIDAD</v>
          </cell>
        </row>
        <row r="2475">
          <cell r="B2475" t="str">
            <v>44121708-003</v>
          </cell>
          <cell r="C2475" t="str">
            <v>Cajas de pincel punta gruesa en colores de 6 unidades</v>
          </cell>
          <cell r="D2475">
            <v>342</v>
          </cell>
          <cell r="E2475">
            <v>19800</v>
          </cell>
          <cell r="F2475" t="str">
            <v>UNIDAD</v>
          </cell>
        </row>
        <row r="2476">
          <cell r="B2476" t="str">
            <v>44121708-004</v>
          </cell>
          <cell r="C2476" t="str">
            <v>Cajas de pincel punta fina en colores de 12 unidades</v>
          </cell>
          <cell r="D2476">
            <v>342</v>
          </cell>
          <cell r="E2476">
            <v>13200</v>
          </cell>
          <cell r="F2476" t="str">
            <v>UNIDAD</v>
          </cell>
        </row>
        <row r="2477">
          <cell r="B2477" t="str">
            <v>44121708-006</v>
          </cell>
          <cell r="C2477" t="str">
            <v>Marcador fosforescente</v>
          </cell>
          <cell r="D2477">
            <v>342</v>
          </cell>
          <cell r="E2477">
            <v>2970</v>
          </cell>
          <cell r="F2477" t="str">
            <v>UNIDAD</v>
          </cell>
        </row>
        <row r="2478">
          <cell r="B2478" t="str">
            <v>44121708-007</v>
          </cell>
          <cell r="C2478" t="str">
            <v>Marcador permanente punta fina color plateado</v>
          </cell>
          <cell r="D2478">
            <v>342</v>
          </cell>
          <cell r="E2478">
            <v>16500</v>
          </cell>
          <cell r="F2478" t="str">
            <v>UNIDAD</v>
          </cell>
        </row>
        <row r="2479">
          <cell r="B2479" t="str">
            <v>44121708-009</v>
          </cell>
          <cell r="C2479" t="str">
            <v>Marcadores finos x 12, de varios colores</v>
          </cell>
          <cell r="D2479">
            <v>342</v>
          </cell>
          <cell r="E2479">
            <v>18700</v>
          </cell>
          <cell r="F2479" t="str">
            <v>UNIDAD</v>
          </cell>
        </row>
        <row r="2480">
          <cell r="B2480" t="str">
            <v>44121708-010</v>
          </cell>
          <cell r="C2480" t="str">
            <v>Marcador permanente punta fina color negro</v>
          </cell>
          <cell r="D2480">
            <v>342</v>
          </cell>
          <cell r="E2480">
            <v>16500</v>
          </cell>
          <cell r="F2480" t="str">
            <v>UNIDAD</v>
          </cell>
        </row>
        <row r="2481">
          <cell r="B2481" t="str">
            <v>44121708-011</v>
          </cell>
          <cell r="C2481" t="str">
            <v>Marcador permanente</v>
          </cell>
          <cell r="D2481">
            <v>342</v>
          </cell>
          <cell r="E2481">
            <v>2970</v>
          </cell>
          <cell r="F2481" t="str">
            <v>UNIDAD</v>
          </cell>
        </row>
        <row r="2482">
          <cell r="B2482" t="str">
            <v>44121802-002</v>
          </cell>
          <cell r="C2482" t="str">
            <v xml:space="preserve">Corrector Liquido </v>
          </cell>
          <cell r="D2482">
            <v>342</v>
          </cell>
          <cell r="E2482">
            <v>2750</v>
          </cell>
          <cell r="F2482" t="str">
            <v>UNIDAD</v>
          </cell>
        </row>
        <row r="2483">
          <cell r="B2483" t="str">
            <v>44121804-002</v>
          </cell>
          <cell r="C2483" t="str">
            <v>Borrador de goma bicocor</v>
          </cell>
          <cell r="D2483">
            <v>342</v>
          </cell>
          <cell r="E2483">
            <v>550</v>
          </cell>
          <cell r="F2483" t="str">
            <v>UNIDAD</v>
          </cell>
        </row>
        <row r="2484">
          <cell r="B2484" t="str">
            <v>44121804-003</v>
          </cell>
          <cell r="C2484" t="str">
            <v>Borrador de goma blanco para lápiz</v>
          </cell>
          <cell r="D2484">
            <v>342</v>
          </cell>
          <cell r="E2484">
            <v>330</v>
          </cell>
          <cell r="F2484" t="str">
            <v>UNIDAD</v>
          </cell>
        </row>
        <row r="2485">
          <cell r="B2485" t="str">
            <v>44121804-004</v>
          </cell>
          <cell r="C2485" t="str">
            <v>Borrador para pizarra acrílica</v>
          </cell>
          <cell r="D2485">
            <v>342</v>
          </cell>
          <cell r="E2485">
            <v>4400</v>
          </cell>
          <cell r="F2485" t="str">
            <v>UNIDAD</v>
          </cell>
        </row>
        <row r="2486">
          <cell r="B2486" t="str">
            <v>44121806-001</v>
          </cell>
          <cell r="C2486" t="str">
            <v>Repuesto para floting parker de 0,8 mm.</v>
          </cell>
          <cell r="D2486">
            <v>342</v>
          </cell>
          <cell r="E2486">
            <v>17600</v>
          </cell>
          <cell r="F2486" t="str">
            <v>UNIDAD</v>
          </cell>
        </row>
        <row r="2487">
          <cell r="B2487" t="str">
            <v>44121905-001</v>
          </cell>
          <cell r="C2487" t="str">
            <v>Mina para portamina de 0,5 milímetro</v>
          </cell>
          <cell r="D2487">
            <v>342</v>
          </cell>
          <cell r="E2487">
            <v>3300</v>
          </cell>
          <cell r="F2487" t="str">
            <v>UNIDAD</v>
          </cell>
        </row>
        <row r="2488">
          <cell r="B2488" t="str">
            <v>44121905-002</v>
          </cell>
          <cell r="C2488" t="str">
            <v>Almohadillas de entintar o estampar para sello tamaño mediano</v>
          </cell>
          <cell r="D2488">
            <v>342</v>
          </cell>
          <cell r="E2488">
            <v>9900</v>
          </cell>
          <cell r="F2488" t="str">
            <v>UNIDAD</v>
          </cell>
        </row>
        <row r="2489">
          <cell r="B2489" t="str">
            <v>44121905-003</v>
          </cell>
          <cell r="C2489" t="str">
            <v>Almohadillas de entintar o estampar para sello tamaño grande</v>
          </cell>
          <cell r="D2489">
            <v>342</v>
          </cell>
          <cell r="E2489">
            <v>13200</v>
          </cell>
          <cell r="F2489" t="str">
            <v>UNIDAD</v>
          </cell>
        </row>
        <row r="2490">
          <cell r="B2490" t="str">
            <v>44121905-004</v>
          </cell>
          <cell r="C2490" t="str">
            <v>Mina para portamina de 0,7 milímetro</v>
          </cell>
          <cell r="D2490">
            <v>342</v>
          </cell>
          <cell r="E2490">
            <v>3300</v>
          </cell>
          <cell r="F2490" t="str">
            <v>UNIDAD</v>
          </cell>
        </row>
        <row r="2491">
          <cell r="B2491" t="str">
            <v>44122011-001</v>
          </cell>
          <cell r="C2491" t="str">
            <v>Carpeta archivadora plastificada</v>
          </cell>
          <cell r="D2491">
            <v>342</v>
          </cell>
          <cell r="E2491">
            <v>990</v>
          </cell>
          <cell r="F2491" t="str">
            <v>UNIDAD</v>
          </cell>
        </row>
        <row r="2492">
          <cell r="B2492" t="str">
            <v>44122011-009</v>
          </cell>
          <cell r="C2492" t="str">
            <v xml:space="preserve">Carpeta archivadora con tapa transparente </v>
          </cell>
          <cell r="D2492">
            <v>342</v>
          </cell>
          <cell r="E2492">
            <v>2200</v>
          </cell>
          <cell r="F2492" t="str">
            <v>UNIDAD</v>
          </cell>
        </row>
        <row r="2493">
          <cell r="B2493" t="str">
            <v>44122011-011</v>
          </cell>
          <cell r="C2493" t="str">
            <v>Carpeta archivadora cartulina</v>
          </cell>
          <cell r="D2493">
            <v>342</v>
          </cell>
          <cell r="E2493">
            <v>990</v>
          </cell>
          <cell r="F2493" t="str">
            <v>UNIDAD</v>
          </cell>
        </row>
        <row r="2494">
          <cell r="B2494" t="str">
            <v>44122015-001</v>
          </cell>
          <cell r="C2494" t="str">
            <v>Bibliorato lomo ancho tamaño oficio</v>
          </cell>
          <cell r="D2494">
            <v>342</v>
          </cell>
          <cell r="E2494">
            <v>7700</v>
          </cell>
          <cell r="F2494" t="str">
            <v>UNIDAD</v>
          </cell>
        </row>
        <row r="2495">
          <cell r="B2495" t="str">
            <v>44122015-003</v>
          </cell>
          <cell r="C2495" t="str">
            <v>Bibliorato chico</v>
          </cell>
          <cell r="D2495">
            <v>342</v>
          </cell>
          <cell r="E2495">
            <v>7700</v>
          </cell>
          <cell r="F2495" t="str">
            <v>UNIDAD</v>
          </cell>
        </row>
        <row r="2496">
          <cell r="B2496" t="str">
            <v>44122015-008</v>
          </cell>
          <cell r="C2496" t="str">
            <v>Bibliorato lomo fino tamaño oficio</v>
          </cell>
          <cell r="D2496">
            <v>342</v>
          </cell>
          <cell r="E2496">
            <v>7700</v>
          </cell>
          <cell r="F2496" t="str">
            <v>UNIDAD</v>
          </cell>
        </row>
        <row r="2497">
          <cell r="B2497" t="str">
            <v>44122017-002</v>
          </cell>
          <cell r="C2497" t="str">
            <v>Carpeta archivadora colgante con accesorios</v>
          </cell>
          <cell r="D2497">
            <v>342</v>
          </cell>
          <cell r="E2497">
            <v>2200</v>
          </cell>
          <cell r="F2497" t="str">
            <v>UNIDAD</v>
          </cell>
        </row>
        <row r="2498">
          <cell r="B2498" t="str">
            <v>44122025-001</v>
          </cell>
          <cell r="C2498" t="str">
            <v>Tapa para encuadernación transparente</v>
          </cell>
          <cell r="D2498">
            <v>342</v>
          </cell>
          <cell r="E2498">
            <v>990</v>
          </cell>
          <cell r="F2498" t="str">
            <v>UNIDAD</v>
          </cell>
        </row>
        <row r="2499">
          <cell r="B2499" t="str">
            <v>44122025-003</v>
          </cell>
          <cell r="C2499" t="str">
            <v>Contratapa para encuadernación en colores</v>
          </cell>
          <cell r="D2499">
            <v>342</v>
          </cell>
          <cell r="E2499">
            <v>990</v>
          </cell>
          <cell r="F2499" t="str">
            <v>UNIDAD</v>
          </cell>
        </row>
        <row r="2500">
          <cell r="B2500" t="str">
            <v>44122026-001</v>
          </cell>
          <cell r="C2500" t="str">
            <v>Desgrampador</v>
          </cell>
          <cell r="D2500">
            <v>342</v>
          </cell>
          <cell r="E2500">
            <v>3300</v>
          </cell>
          <cell r="F2500" t="str">
            <v>UNIDAD</v>
          </cell>
        </row>
        <row r="2501">
          <cell r="B2501" t="str">
            <v>44122104-001</v>
          </cell>
          <cell r="C2501" t="str">
            <v>Cjas de Clips tamaño chico</v>
          </cell>
          <cell r="D2501">
            <v>342</v>
          </cell>
          <cell r="E2501">
            <v>1210</v>
          </cell>
          <cell r="F2501" t="str">
            <v>CAJA</v>
          </cell>
        </row>
        <row r="2502">
          <cell r="B2502" t="str">
            <v>44122104-002</v>
          </cell>
          <cell r="C2502" t="str">
            <v>Cjas de Clips tamaño mediano</v>
          </cell>
          <cell r="D2502">
            <v>342</v>
          </cell>
          <cell r="E2502">
            <v>1980</v>
          </cell>
          <cell r="F2502" t="str">
            <v>CAJA</v>
          </cell>
        </row>
        <row r="2503">
          <cell r="B2503" t="str">
            <v>44122104-003</v>
          </cell>
          <cell r="C2503" t="str">
            <v>Cjas de Clips tamaño grande</v>
          </cell>
          <cell r="D2503">
            <v>342</v>
          </cell>
          <cell r="E2503">
            <v>4400</v>
          </cell>
          <cell r="F2503" t="str">
            <v>CAJA</v>
          </cell>
        </row>
        <row r="2504">
          <cell r="B2504" t="str">
            <v>44122106-002</v>
          </cell>
          <cell r="C2504" t="str">
            <v>Cajas de pinches</v>
          </cell>
          <cell r="D2504">
            <v>342</v>
          </cell>
          <cell r="E2504">
            <v>1650</v>
          </cell>
          <cell r="F2504" t="str">
            <v>CAJA</v>
          </cell>
        </row>
        <row r="2505">
          <cell r="B2505" t="str">
            <v>44122107-001</v>
          </cell>
          <cell r="C2505" t="str">
            <v>Cajitas de 10 unid. Grampas 24/6</v>
          </cell>
          <cell r="D2505">
            <v>342</v>
          </cell>
          <cell r="E2505">
            <v>11000</v>
          </cell>
          <cell r="F2505" t="str">
            <v>CAJA</v>
          </cell>
        </row>
        <row r="2506">
          <cell r="B2506" t="str">
            <v>44122107-002</v>
          </cell>
          <cell r="C2506" t="str">
            <v>Cajitas de 10 unid. Grampas 24/10</v>
          </cell>
          <cell r="D2506">
            <v>342</v>
          </cell>
          <cell r="E2506">
            <v>77000</v>
          </cell>
          <cell r="F2506" t="str">
            <v>CAJA</v>
          </cell>
        </row>
        <row r="2507">
          <cell r="B2507" t="str">
            <v>44122112-001</v>
          </cell>
          <cell r="C2507" t="str">
            <v>Cajas de broches grande o mediano</v>
          </cell>
          <cell r="D2507">
            <v>342</v>
          </cell>
          <cell r="E2507">
            <v>19800</v>
          </cell>
          <cell r="F2507" t="str">
            <v>UNIDAD</v>
          </cell>
        </row>
        <row r="2508">
          <cell r="B2508" t="str">
            <v>45101903-002</v>
          </cell>
          <cell r="C2508" t="str">
            <v>Perforador de papel, tamaño mediano</v>
          </cell>
          <cell r="D2508">
            <v>342</v>
          </cell>
          <cell r="E2508">
            <v>16500</v>
          </cell>
          <cell r="F2508" t="str">
            <v>UNIDAD</v>
          </cell>
        </row>
        <row r="2509">
          <cell r="B2509" t="str">
            <v>45101903-003</v>
          </cell>
          <cell r="C2509" t="str">
            <v>Perforador de papel, tamaño grande</v>
          </cell>
          <cell r="D2509">
            <v>342</v>
          </cell>
          <cell r="E2509">
            <v>165000</v>
          </cell>
          <cell r="F2509" t="str">
            <v>UNIDAD</v>
          </cell>
        </row>
        <row r="2510">
          <cell r="B2510" t="str">
            <v>47121602-001</v>
          </cell>
          <cell r="C2510" t="str">
            <v>Aspiradora</v>
          </cell>
          <cell r="D2510">
            <v>541</v>
          </cell>
          <cell r="E2510">
            <v>780000</v>
          </cell>
          <cell r="F2510" t="str">
            <v>Unidad</v>
          </cell>
        </row>
        <row r="2511">
          <cell r="B2511" t="str">
            <v>47121701-006</v>
          </cell>
          <cell r="C2511" t="str">
            <v>Bolsa para basura de 100 litros</v>
          </cell>
          <cell r="D2511">
            <v>396</v>
          </cell>
          <cell r="E2511">
            <v>1392</v>
          </cell>
          <cell r="F2511" t="str">
            <v>Paquete</v>
          </cell>
        </row>
        <row r="2512">
          <cell r="B2512" t="str">
            <v>47121701-010</v>
          </cell>
          <cell r="C2512" t="str">
            <v>Bolsa para basura de 200 litros</v>
          </cell>
          <cell r="D2512">
            <v>396</v>
          </cell>
          <cell r="E2512">
            <v>3132</v>
          </cell>
          <cell r="F2512" t="str">
            <v>Paquete</v>
          </cell>
        </row>
        <row r="2513">
          <cell r="B2513" t="str">
            <v>47121801-003</v>
          </cell>
          <cell r="C2513" t="str">
            <v>Plumero mediano</v>
          </cell>
          <cell r="D2513">
            <v>341</v>
          </cell>
          <cell r="E2513">
            <v>6700</v>
          </cell>
          <cell r="F2513" t="str">
            <v>Unidad</v>
          </cell>
        </row>
        <row r="2514">
          <cell r="B2514" t="str">
            <v>47121804-008</v>
          </cell>
          <cell r="C2514" t="str">
            <v>Balde de aluminio mediano</v>
          </cell>
          <cell r="D2514">
            <v>341</v>
          </cell>
          <cell r="E2514">
            <v>52500</v>
          </cell>
          <cell r="F2514" t="str">
            <v>Unidad</v>
          </cell>
        </row>
        <row r="2515">
          <cell r="B2515" t="str">
            <v>47121806-001</v>
          </cell>
          <cell r="C2515" t="str">
            <v>Escurridor de goma para piso</v>
          </cell>
          <cell r="D2515">
            <v>341</v>
          </cell>
          <cell r="E2515">
            <v>9690</v>
          </cell>
          <cell r="F2515" t="str">
            <v>Unidad</v>
          </cell>
        </row>
        <row r="2516">
          <cell r="B2516" t="str">
            <v>47131502-005</v>
          </cell>
          <cell r="C2516" t="str">
            <v>Franela</v>
          </cell>
          <cell r="D2516">
            <v>341</v>
          </cell>
          <cell r="E2516">
            <v>2494</v>
          </cell>
          <cell r="F2516" t="str">
            <v>Unidad</v>
          </cell>
        </row>
        <row r="2517">
          <cell r="B2517" t="str">
            <v>47131502-006</v>
          </cell>
          <cell r="C2517" t="str">
            <v>Trapo de piso algodon</v>
          </cell>
          <cell r="D2517">
            <v>341</v>
          </cell>
          <cell r="E2517">
            <v>2650</v>
          </cell>
          <cell r="F2517" t="str">
            <v>Unidad</v>
          </cell>
        </row>
        <row r="2518">
          <cell r="B2518" t="str">
            <v>47131503-001</v>
          </cell>
          <cell r="C2518" t="str">
            <v>Guante de goma para limpiar</v>
          </cell>
          <cell r="D2518">
            <v>341</v>
          </cell>
          <cell r="E2518">
            <v>2900</v>
          </cell>
          <cell r="F2518" t="str">
            <v>Unidad</v>
          </cell>
        </row>
        <row r="2519">
          <cell r="B2519" t="str">
            <v>47131603-001</v>
          </cell>
          <cell r="C2519" t="str">
            <v>Virulana</v>
          </cell>
          <cell r="D2519">
            <v>341</v>
          </cell>
          <cell r="E2519">
            <v>2500</v>
          </cell>
          <cell r="F2519" t="str">
            <v>Paquete</v>
          </cell>
        </row>
        <row r="2520">
          <cell r="B2520" t="str">
            <v>47131603-003</v>
          </cell>
          <cell r="C2520" t="str">
            <v>Esponja doble faz con lana de acero</v>
          </cell>
          <cell r="D2520">
            <v>341</v>
          </cell>
          <cell r="E2520">
            <v>1740</v>
          </cell>
          <cell r="F2520" t="str">
            <v>Unidad</v>
          </cell>
        </row>
        <row r="2521">
          <cell r="B2521" t="str">
            <v>47131603-004</v>
          </cell>
          <cell r="C2521" t="str">
            <v>Alambrillo</v>
          </cell>
          <cell r="D2521">
            <v>341</v>
          </cell>
          <cell r="E2521">
            <v>900</v>
          </cell>
          <cell r="F2521" t="str">
            <v>Unidad</v>
          </cell>
        </row>
        <row r="2522">
          <cell r="B2522" t="str">
            <v>47131604-002</v>
          </cell>
          <cell r="C2522" t="str">
            <v>Escoba de nylon con mango metalico</v>
          </cell>
          <cell r="D2522">
            <v>341</v>
          </cell>
          <cell r="E2522">
            <v>5800</v>
          </cell>
          <cell r="F2522" t="str">
            <v>Unidad</v>
          </cell>
        </row>
        <row r="2523">
          <cell r="B2523" t="str">
            <v>47131604-003</v>
          </cell>
          <cell r="C2523" t="str">
            <v>Escoba mango largo para techo</v>
          </cell>
          <cell r="D2523">
            <v>341</v>
          </cell>
          <cell r="E2523">
            <v>9300</v>
          </cell>
          <cell r="F2523" t="str">
            <v>Unidad</v>
          </cell>
        </row>
        <row r="2524">
          <cell r="B2524" t="str">
            <v>47131605-002</v>
          </cell>
          <cell r="C2524" t="str">
            <v>Cepillo para inodoro</v>
          </cell>
          <cell r="D2524">
            <v>341</v>
          </cell>
          <cell r="E2524">
            <v>2900</v>
          </cell>
          <cell r="F2524" t="str">
            <v>Unidad</v>
          </cell>
        </row>
        <row r="2525">
          <cell r="B2525" t="str">
            <v>47131611-002</v>
          </cell>
          <cell r="C2525" t="str">
            <v>Palita para basura de metal mediano</v>
          </cell>
          <cell r="D2525">
            <v>341</v>
          </cell>
          <cell r="E2525">
            <v>4650</v>
          </cell>
          <cell r="F2525" t="str">
            <v>Unidad</v>
          </cell>
        </row>
        <row r="2526">
          <cell r="B2526" t="str">
            <v>47131803-006</v>
          </cell>
          <cell r="C2526" t="str">
            <v>Naftalina</v>
          </cell>
          <cell r="D2526">
            <v>354</v>
          </cell>
          <cell r="E2526">
            <v>1500</v>
          </cell>
          <cell r="F2526" t="str">
            <v>Paquete</v>
          </cell>
        </row>
        <row r="2527">
          <cell r="B2527" t="str">
            <v>47131810-001</v>
          </cell>
          <cell r="C2527" t="str">
            <v>Detergente liquido</v>
          </cell>
          <cell r="D2527">
            <v>341</v>
          </cell>
          <cell r="E2527">
            <v>9280</v>
          </cell>
          <cell r="F2527" t="str">
            <v>Bidón</v>
          </cell>
        </row>
        <row r="2528">
          <cell r="B2528" t="str">
            <v>47131816-001</v>
          </cell>
          <cell r="C2528" t="str">
            <v>Desodorante de ambiente en aerosol</v>
          </cell>
          <cell r="D2528">
            <v>341</v>
          </cell>
          <cell r="E2528">
            <v>6700</v>
          </cell>
          <cell r="F2528" t="str">
            <v>Frasco</v>
          </cell>
        </row>
        <row r="2529">
          <cell r="B2529" t="str">
            <v>47131816-003</v>
          </cell>
          <cell r="C2529" t="str">
            <v>Desodorante de ambiente liquido</v>
          </cell>
          <cell r="D2529">
            <v>341</v>
          </cell>
          <cell r="E2529">
            <v>8120</v>
          </cell>
          <cell r="F2529" t="str">
            <v>Bidón</v>
          </cell>
        </row>
        <row r="2530">
          <cell r="B2530" t="str">
            <v>47131816-004</v>
          </cell>
          <cell r="C2530" t="str">
            <v>Desodorante para inodoro en pastilla</v>
          </cell>
          <cell r="D2530">
            <v>341</v>
          </cell>
          <cell r="E2530">
            <v>1200</v>
          </cell>
          <cell r="F2530" t="str">
            <v>Botella</v>
          </cell>
        </row>
        <row r="2531">
          <cell r="B2531" t="str">
            <v>47131824-001</v>
          </cell>
          <cell r="C2531" t="str">
            <v>Limpia vidrio con atomizador</v>
          </cell>
          <cell r="D2531">
            <v>341</v>
          </cell>
          <cell r="E2531">
            <v>8000</v>
          </cell>
          <cell r="F2531" t="str">
            <v>Frasco</v>
          </cell>
        </row>
        <row r="2532">
          <cell r="B2532" t="str">
            <v>47131830-001</v>
          </cell>
          <cell r="C2532" t="str">
            <v>Lustra muebles</v>
          </cell>
          <cell r="D2532">
            <v>341</v>
          </cell>
          <cell r="E2532">
            <v>6300</v>
          </cell>
          <cell r="F2532" t="str">
            <v>Frasco</v>
          </cell>
        </row>
        <row r="2533">
          <cell r="B2533" t="str">
            <v>52121701-001</v>
          </cell>
          <cell r="C2533" t="str">
            <v>Toalla de baño</v>
          </cell>
          <cell r="D2533">
            <v>323</v>
          </cell>
          <cell r="E2533">
            <v>9200</v>
          </cell>
          <cell r="F2533" t="str">
            <v>Unidad</v>
          </cell>
        </row>
        <row r="2534">
          <cell r="B2534" t="str">
            <v>52121704-001</v>
          </cell>
          <cell r="C2534" t="str">
            <v>Toalla de mano</v>
          </cell>
          <cell r="D2534">
            <v>323</v>
          </cell>
          <cell r="E2534">
            <v>2900</v>
          </cell>
          <cell r="F2534" t="str">
            <v>Unidad</v>
          </cell>
        </row>
        <row r="2535">
          <cell r="B2535" t="str">
            <v xml:space="preserve">52141501-002 </v>
          </cell>
          <cell r="C2535" t="str">
            <v>Heladera de 2 puertas</v>
          </cell>
          <cell r="D2535">
            <v>541</v>
          </cell>
          <cell r="E2535">
            <v>2040000</v>
          </cell>
          <cell r="F2535" t="str">
            <v>Unidad</v>
          </cell>
        </row>
        <row r="2536">
          <cell r="B2536" t="str">
            <v>52161509-002</v>
          </cell>
          <cell r="C2536" t="str">
            <v>Radio Grabadora Mini Componente</v>
          </cell>
          <cell r="D2536">
            <v>541</v>
          </cell>
          <cell r="E2536">
            <v>950000</v>
          </cell>
          <cell r="F2536" t="str">
            <v>Unidad</v>
          </cell>
        </row>
        <row r="2537">
          <cell r="B2537" t="str">
            <v>52161512-004</v>
          </cell>
          <cell r="C2537" t="str">
            <v>Bafle con pedestal</v>
          </cell>
          <cell r="D2537">
            <v>534</v>
          </cell>
          <cell r="E2537">
            <v>480000</v>
          </cell>
          <cell r="F2537" t="str">
            <v>Unidad</v>
          </cell>
        </row>
        <row r="2538">
          <cell r="B2538" t="str">
            <v>52161520-003</v>
          </cell>
          <cell r="C2538" t="str">
            <v xml:space="preserve">Sistema VHF de Microfono Inalambrico Multifrecuencia de 4 Canales, con Micrfono </v>
          </cell>
          <cell r="D2538">
            <v>534</v>
          </cell>
          <cell r="E2538">
            <v>1900000</v>
          </cell>
          <cell r="F2538" t="str">
            <v>Unidad</v>
          </cell>
        </row>
        <row r="2539">
          <cell r="B2539" t="str">
            <v>53131608-001</v>
          </cell>
          <cell r="C2539" t="str">
            <v>Jabon de tocador en pan</v>
          </cell>
          <cell r="D2539">
            <v>341</v>
          </cell>
          <cell r="E2539">
            <v>1200</v>
          </cell>
          <cell r="F2539" t="str">
            <v>Unidad</v>
          </cell>
        </row>
        <row r="2540">
          <cell r="B2540" t="str">
            <v>55121606-001</v>
          </cell>
          <cell r="C2540" t="str">
            <v>Rótulos adhesivos o pegasola</v>
          </cell>
          <cell r="D2540">
            <v>334</v>
          </cell>
          <cell r="E2540">
            <v>7700</v>
          </cell>
          <cell r="F2540" t="str">
            <v>UNIDAD</v>
          </cell>
        </row>
        <row r="2541">
          <cell r="B2541" t="str">
            <v>56101504-002</v>
          </cell>
          <cell r="C2541" t="str">
            <v>Silla giratoria ejecutiva</v>
          </cell>
          <cell r="D2541">
            <v>541</v>
          </cell>
          <cell r="E2541">
            <v>398310</v>
          </cell>
          <cell r="F2541" t="str">
            <v>Unidad</v>
          </cell>
        </row>
        <row r="2542">
          <cell r="B2542" t="str">
            <v>56101504-003</v>
          </cell>
          <cell r="C2542" t="str">
            <v>Silla giratoria secretaria</v>
          </cell>
          <cell r="D2542">
            <v>541</v>
          </cell>
          <cell r="E2542">
            <v>308000</v>
          </cell>
          <cell r="F2542" t="str">
            <v>Unidad</v>
          </cell>
        </row>
        <row r="2543">
          <cell r="B2543" t="str">
            <v>56101504-005</v>
          </cell>
          <cell r="C2543" t="str">
            <v>Silla interlocutora</v>
          </cell>
          <cell r="D2543">
            <v>541</v>
          </cell>
          <cell r="E2543">
            <v>323400</v>
          </cell>
          <cell r="F2543" t="str">
            <v>Unidad</v>
          </cell>
        </row>
        <row r="2544">
          <cell r="B2544" t="str">
            <v>56101538-002</v>
          </cell>
          <cell r="C2544" t="str">
            <v>Juego de muebles para cocina</v>
          </cell>
          <cell r="D2544">
            <v>541</v>
          </cell>
          <cell r="E2544">
            <v>1210000</v>
          </cell>
          <cell r="F2544" t="str">
            <v>Unidad</v>
          </cell>
        </row>
        <row r="2545">
          <cell r="B2545" t="str">
            <v>56101703-002</v>
          </cell>
          <cell r="C2545" t="str">
            <v>Escritorio estructura metalica</v>
          </cell>
          <cell r="D2545">
            <v>541</v>
          </cell>
          <cell r="E2545">
            <v>316800</v>
          </cell>
          <cell r="F2545" t="str">
            <v>Unidad</v>
          </cell>
        </row>
        <row r="2546">
          <cell r="B2546" t="str">
            <v>56101703-003</v>
          </cell>
          <cell r="C2546" t="str">
            <v>Escritorio tipo L tipo ejecutivo</v>
          </cell>
          <cell r="D2546">
            <v>541</v>
          </cell>
          <cell r="E2546">
            <v>542300</v>
          </cell>
          <cell r="F2546" t="str">
            <v>Unidad</v>
          </cell>
        </row>
        <row r="2547">
          <cell r="B2547" t="str">
            <v>56111906-001</v>
          </cell>
          <cell r="C2547" t="str">
            <v>Cajonera rodante</v>
          </cell>
          <cell r="D2547">
            <v>541</v>
          </cell>
          <cell r="E2547">
            <v>594990</v>
          </cell>
          <cell r="F2547" t="str">
            <v>Unidad</v>
          </cell>
        </row>
        <row r="2548">
          <cell r="B2548" t="str">
            <v>56111906-002</v>
          </cell>
          <cell r="C2548" t="str">
            <v>Cajonera colgante</v>
          </cell>
          <cell r="D2548">
            <v>541</v>
          </cell>
          <cell r="E2548">
            <v>252230</v>
          </cell>
          <cell r="F2548" t="str">
            <v>Unidad</v>
          </cell>
        </row>
        <row r="2549">
          <cell r="B2549" t="str">
            <v>56121704-002</v>
          </cell>
          <cell r="C2549" t="str">
            <v>Armario alto sin puertas con estantes internos</v>
          </cell>
          <cell r="D2549">
            <v>541</v>
          </cell>
          <cell r="E2549">
            <v>1600995</v>
          </cell>
          <cell r="F2549" t="str">
            <v>Unidad</v>
          </cell>
        </row>
        <row r="2550">
          <cell r="B2550" t="str">
            <v>56121704-003</v>
          </cell>
          <cell r="C2550" t="str">
            <v>Armario alto con 2 puertas con estantes internos</v>
          </cell>
          <cell r="D2550">
            <v>541</v>
          </cell>
          <cell r="E2550">
            <v>850300</v>
          </cell>
          <cell r="F2550" t="str">
            <v>Unidad</v>
          </cell>
        </row>
        <row r="2551">
          <cell r="B2551" t="str">
            <v>60101732-001</v>
          </cell>
          <cell r="C2551" t="str">
            <v>Punteros laser</v>
          </cell>
          <cell r="D2551">
            <v>342</v>
          </cell>
          <cell r="E2551">
            <v>9900</v>
          </cell>
          <cell r="F2551" t="str">
            <v>UNIDAD</v>
          </cell>
        </row>
        <row r="2552">
          <cell r="B2552" t="str">
            <v>60101905-001</v>
          </cell>
          <cell r="C2552" t="str">
            <v>Plantilla de letras tamaño grande</v>
          </cell>
          <cell r="D2552">
            <v>534</v>
          </cell>
          <cell r="E2552">
            <v>16500</v>
          </cell>
          <cell r="F2552" t="str">
            <v>UNIDAD</v>
          </cell>
        </row>
        <row r="2553">
          <cell r="B2553" t="str">
            <v>60103804-001</v>
          </cell>
          <cell r="C2553" t="str">
            <v>Mapa de madera del Paraguay (Políticos y Rutas)</v>
          </cell>
          <cell r="D2553">
            <v>342</v>
          </cell>
          <cell r="E2553">
            <v>165000</v>
          </cell>
          <cell r="F2553" t="str">
            <v>UNIDAD</v>
          </cell>
        </row>
        <row r="2554">
          <cell r="B2554" t="str">
            <v>60121108-001</v>
          </cell>
          <cell r="C2554" t="str">
            <v>Cuaderno de 20 hojas chico de una raya</v>
          </cell>
          <cell r="D2554">
            <v>342</v>
          </cell>
          <cell r="E2554">
            <v>770</v>
          </cell>
          <cell r="F2554" t="str">
            <v>UNIDAD</v>
          </cell>
        </row>
        <row r="2555">
          <cell r="B2555" t="str">
            <v>60121108-004</v>
          </cell>
          <cell r="C2555" t="str">
            <v>Cuaderno de 50 hojas tapa dura chico de una raya</v>
          </cell>
          <cell r="D2555">
            <v>342</v>
          </cell>
          <cell r="E2555">
            <v>3300</v>
          </cell>
          <cell r="F2555" t="str">
            <v>UNIDAD</v>
          </cell>
        </row>
        <row r="2556">
          <cell r="B2556" t="str">
            <v>60121108-005</v>
          </cell>
          <cell r="C2556" t="str">
            <v>Cuaderno de 100 hojas tapa dura chico de una raya</v>
          </cell>
          <cell r="D2556">
            <v>342</v>
          </cell>
          <cell r="E2556">
            <v>4400</v>
          </cell>
          <cell r="F2556" t="str">
            <v>UNIDAD</v>
          </cell>
        </row>
        <row r="2557">
          <cell r="B2557" t="str">
            <v>60121108-006</v>
          </cell>
          <cell r="C2557" t="str">
            <v>Cuaderno de 200 hojas tapa dura chico de una raya</v>
          </cell>
          <cell r="D2557">
            <v>342</v>
          </cell>
          <cell r="E2557">
            <v>7700</v>
          </cell>
          <cell r="F2557" t="str">
            <v>UNIDAD</v>
          </cell>
        </row>
        <row r="2558">
          <cell r="B2558" t="str">
            <v>60121108-015</v>
          </cell>
          <cell r="C2558" t="str">
            <v>Cuaderno Universitario de 50 hojas de una raya</v>
          </cell>
          <cell r="D2558">
            <v>342</v>
          </cell>
          <cell r="E2558">
            <v>3300</v>
          </cell>
          <cell r="F2558" t="str">
            <v>UNIDAD</v>
          </cell>
        </row>
        <row r="2559">
          <cell r="B2559" t="str">
            <v>60121108-016</v>
          </cell>
          <cell r="C2559" t="str">
            <v>Cuaderno Universitario de 100 hojas de una raya</v>
          </cell>
          <cell r="D2559">
            <v>342</v>
          </cell>
          <cell r="E2559">
            <v>6600</v>
          </cell>
          <cell r="F2559" t="str">
            <v>UNIDAD</v>
          </cell>
        </row>
        <row r="2560">
          <cell r="B2560" t="str">
            <v>60121123-001</v>
          </cell>
          <cell r="C2560" t="str">
            <v>Papel contac</v>
          </cell>
          <cell r="D2560">
            <v>334</v>
          </cell>
          <cell r="E2560">
            <v>44000</v>
          </cell>
          <cell r="F2560" t="str">
            <v>ROLLO</v>
          </cell>
        </row>
        <row r="2561">
          <cell r="B2561" t="str">
            <v>60121134-001</v>
          </cell>
          <cell r="C2561" t="str">
            <v>Pliegos de papel Aluminio</v>
          </cell>
          <cell r="D2561">
            <v>334</v>
          </cell>
          <cell r="E2561">
            <v>16500</v>
          </cell>
          <cell r="F2561" t="str">
            <v>UNIDAD</v>
          </cell>
        </row>
        <row r="2562">
          <cell r="B2562" t="str">
            <v>81101508-001</v>
          </cell>
          <cell r="C2562" t="str">
            <v>Fiscalización de obra</v>
          </cell>
          <cell r="D2562">
            <v>589</v>
          </cell>
        </row>
        <row r="2563">
          <cell r="B2563" t="str">
            <v>81101508-002</v>
          </cell>
          <cell r="C2563" t="str">
            <v>Consultoria diseno de obra</v>
          </cell>
          <cell r="D2563">
            <v>589</v>
          </cell>
        </row>
        <row r="2564">
          <cell r="B2564" t="str">
            <v>81101510-001</v>
          </cell>
          <cell r="C2564" t="str">
            <v>Fiscalización de obras viales</v>
          </cell>
          <cell r="D2564">
            <v>589</v>
          </cell>
        </row>
        <row r="2565">
          <cell r="B2565" t="str">
            <v>81101510-002</v>
          </cell>
          <cell r="C2565" t="str">
            <v>Servicio de consultoria para diseno de ingenieria</v>
          </cell>
          <cell r="D2565">
            <v>266</v>
          </cell>
        </row>
        <row r="2566">
          <cell r="B2566" t="str">
            <v>81101510-003</v>
          </cell>
          <cell r="C2566" t="str">
            <v>Diseño de Obra</v>
          </cell>
          <cell r="D2566">
            <v>266</v>
          </cell>
        </row>
        <row r="2567">
          <cell r="B2567" t="str">
            <v>82121504-001</v>
          </cell>
          <cell r="C2567" t="str">
            <v>Calcomanía</v>
          </cell>
          <cell r="D2567">
            <v>333</v>
          </cell>
          <cell r="E2567">
            <v>110</v>
          </cell>
          <cell r="F2567" t="str">
            <v>Unidad</v>
          </cell>
        </row>
        <row r="2568">
          <cell r="B2568" t="str">
            <v>82121505-001</v>
          </cell>
          <cell r="C2568" t="str">
            <v>Tripticos</v>
          </cell>
          <cell r="D2568">
            <v>333</v>
          </cell>
          <cell r="E2568">
            <v>195</v>
          </cell>
          <cell r="F2568" t="str">
            <v>Unidad</v>
          </cell>
        </row>
        <row r="2569">
          <cell r="B2569" t="str">
            <v>82121505-003</v>
          </cell>
          <cell r="C2569" t="str">
            <v>Impresion de afiches</v>
          </cell>
          <cell r="D2569">
            <v>333</v>
          </cell>
          <cell r="E2569">
            <v>320</v>
          </cell>
          <cell r="F2569" t="str">
            <v>Unidad</v>
          </cell>
        </row>
        <row r="2570">
          <cell r="B2570" t="str">
            <v>90111501-001</v>
          </cell>
          <cell r="C2570" t="str">
            <v>Servicios de Hotelería y Hospedaje</v>
          </cell>
          <cell r="D2570">
            <v>232</v>
          </cell>
          <cell r="F2570" t="str">
            <v>Unidad</v>
          </cell>
        </row>
        <row r="2571">
          <cell r="B2571" t="str">
            <v>82121507-001</v>
          </cell>
          <cell r="C2571" t="str">
            <v>Impresion de caratulas, hojas o tapas (membretadas)</v>
          </cell>
          <cell r="D2571">
            <v>333</v>
          </cell>
          <cell r="E2571">
            <v>150</v>
          </cell>
          <cell r="F2571" t="str">
            <v>Unidad</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_Procedimiento"/>
      <sheetName val="2_Ficha"/>
      <sheetName val="3_PMR"/>
      <sheetName val="4_PGN 2015"/>
      <sheetName val="5_TC"/>
      <sheetName val="5_Comparativo"/>
      <sheetName val="6_LMS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showGridLines="0" tabSelected="1" zoomScale="80" zoomScaleNormal="80" workbookViewId="0">
      <pane ySplit="5" topLeftCell="A6" activePane="bottomLeft" state="frozen"/>
      <selection pane="bottomLeft" activeCell="I269" sqref="I269"/>
    </sheetView>
  </sheetViews>
  <sheetFormatPr baseColWidth="10" defaultColWidth="11.42578125" defaultRowHeight="12.75" outlineLevelRow="2" x14ac:dyDescent="0.25"/>
  <cols>
    <col min="1" max="1" width="74.85546875" style="349" customWidth="1"/>
    <col min="2" max="2" width="28.7109375" style="349" customWidth="1"/>
    <col min="3" max="3" width="46.42578125" style="349" customWidth="1"/>
    <col min="4" max="4" width="23.85546875" style="356" customWidth="1"/>
    <col min="5" max="5" width="12" style="357" customWidth="1"/>
    <col min="6" max="6" width="12.140625" style="357" customWidth="1"/>
    <col min="7" max="7" width="12.85546875" style="357" customWidth="1"/>
    <col min="8" max="8" width="20.42578125" style="357" customWidth="1"/>
    <col min="9" max="9" width="24.5703125" style="357" customWidth="1"/>
    <col min="10" max="10" width="27.5703125" style="357" customWidth="1"/>
    <col min="11" max="11" width="30" style="349" customWidth="1"/>
    <col min="12" max="16212" width="11.42578125" style="349"/>
    <col min="16213" max="16213" width="12.28515625" style="349" bestFit="1" customWidth="1"/>
    <col min="16214" max="16384" width="11.42578125" style="349"/>
  </cols>
  <sheetData>
    <row r="1" spans="1:11" ht="27" customHeight="1" x14ac:dyDescent="0.25">
      <c r="A1" s="834" t="s">
        <v>126</v>
      </c>
      <c r="B1" s="834"/>
      <c r="C1" s="834"/>
      <c r="D1" s="834"/>
      <c r="E1" s="834"/>
      <c r="F1" s="834"/>
      <c r="G1" s="834"/>
      <c r="H1" s="834"/>
      <c r="I1" s="834"/>
      <c r="J1" s="834"/>
      <c r="K1" s="834"/>
    </row>
    <row r="2" spans="1:11" ht="18.75" thickBot="1" x14ac:dyDescent="0.3">
      <c r="A2" s="835" t="s">
        <v>375</v>
      </c>
      <c r="B2" s="835"/>
      <c r="C2" s="835"/>
      <c r="D2" s="835"/>
      <c r="E2" s="835"/>
      <c r="F2" s="835"/>
      <c r="G2" s="835"/>
      <c r="H2" s="835"/>
      <c r="I2" s="835"/>
      <c r="J2" s="835"/>
      <c r="K2" s="835"/>
    </row>
    <row r="3" spans="1:11" ht="15.75" customHeight="1" x14ac:dyDescent="0.25">
      <c r="A3" s="836" t="s">
        <v>745</v>
      </c>
      <c r="B3" s="839" t="s">
        <v>429</v>
      </c>
      <c r="C3" s="839" t="s">
        <v>76</v>
      </c>
      <c r="D3" s="842" t="s">
        <v>425</v>
      </c>
      <c r="E3" s="902" t="s">
        <v>427</v>
      </c>
      <c r="F3" s="902"/>
      <c r="G3" s="902"/>
      <c r="H3" s="845" t="s">
        <v>753</v>
      </c>
      <c r="I3" s="890" t="s">
        <v>426</v>
      </c>
      <c r="J3" s="845" t="s">
        <v>343</v>
      </c>
      <c r="K3" s="848" t="s">
        <v>17</v>
      </c>
    </row>
    <row r="4" spans="1:11" ht="21.75" customHeight="1" x14ac:dyDescent="0.25">
      <c r="A4" s="837"/>
      <c r="B4" s="840"/>
      <c r="C4" s="840"/>
      <c r="D4" s="843"/>
      <c r="E4" s="903"/>
      <c r="F4" s="903"/>
      <c r="G4" s="903"/>
      <c r="H4" s="846"/>
      <c r="I4" s="891"/>
      <c r="J4" s="846"/>
      <c r="K4" s="849"/>
    </row>
    <row r="5" spans="1:11" ht="56.25" customHeight="1" thickBot="1" x14ac:dyDescent="0.3">
      <c r="A5" s="838"/>
      <c r="B5" s="841"/>
      <c r="C5" s="841"/>
      <c r="D5" s="844"/>
      <c r="E5" s="311" t="s">
        <v>346</v>
      </c>
      <c r="F5" s="310" t="s">
        <v>344</v>
      </c>
      <c r="G5" s="310" t="s">
        <v>345</v>
      </c>
      <c r="H5" s="847"/>
      <c r="I5" s="892"/>
      <c r="J5" s="847"/>
      <c r="K5" s="850"/>
    </row>
    <row r="6" spans="1:11" s="350" customFormat="1" ht="22.5" customHeight="1" collapsed="1" thickBot="1" x14ac:dyDescent="0.3">
      <c r="A6" s="863" t="s">
        <v>746</v>
      </c>
      <c r="B6" s="864"/>
      <c r="C6" s="864"/>
      <c r="D6" s="865"/>
      <c r="E6" s="623"/>
      <c r="F6" s="623"/>
      <c r="G6" s="623"/>
      <c r="H6" s="623"/>
      <c r="I6" s="623"/>
      <c r="J6" s="623"/>
      <c r="K6" s="624"/>
    </row>
    <row r="7" spans="1:11" s="350" customFormat="1" ht="24" customHeight="1" collapsed="1" x14ac:dyDescent="0.25">
      <c r="A7" s="851" t="s">
        <v>747</v>
      </c>
      <c r="B7" s="852"/>
      <c r="C7" s="853"/>
      <c r="D7" s="622" t="s">
        <v>483</v>
      </c>
      <c r="E7" s="351">
        <v>102</v>
      </c>
      <c r="F7" s="359">
        <v>16</v>
      </c>
      <c r="G7" s="359">
        <v>86</v>
      </c>
      <c r="H7" s="351">
        <f>+H8</f>
        <v>7936969602</v>
      </c>
      <c r="I7" s="358"/>
      <c r="J7" s="351"/>
      <c r="K7" s="353"/>
    </row>
    <row r="8" spans="1:11" s="350" customFormat="1" ht="17.25" customHeight="1" outlineLevel="1" x14ac:dyDescent="0.25">
      <c r="A8" s="498" t="s">
        <v>20</v>
      </c>
      <c r="B8" s="887" t="s">
        <v>432</v>
      </c>
      <c r="C8" s="581" t="s">
        <v>21</v>
      </c>
      <c r="D8" s="855" t="s">
        <v>483</v>
      </c>
      <c r="E8" s="461"/>
      <c r="F8" s="461"/>
      <c r="G8" s="461"/>
      <c r="H8" s="867">
        <v>7936969602</v>
      </c>
      <c r="I8" s="893"/>
      <c r="J8" s="893" t="s">
        <v>453</v>
      </c>
      <c r="K8" s="870" t="s">
        <v>430</v>
      </c>
    </row>
    <row r="9" spans="1:11" s="350" customFormat="1" ht="19.5" customHeight="1" outlineLevel="1" x14ac:dyDescent="0.25">
      <c r="A9" s="366" t="s">
        <v>65</v>
      </c>
      <c r="B9" s="888"/>
      <c r="C9" s="582" t="s">
        <v>22</v>
      </c>
      <c r="D9" s="866"/>
      <c r="E9" s="184"/>
      <c r="F9" s="184"/>
      <c r="G9" s="184"/>
      <c r="H9" s="868"/>
      <c r="I9" s="894"/>
      <c r="J9" s="894"/>
      <c r="K9" s="871"/>
    </row>
    <row r="10" spans="1:11" s="350" customFormat="1" ht="27.75" customHeight="1" outlineLevel="1" x14ac:dyDescent="0.25">
      <c r="A10" s="366" t="s">
        <v>66</v>
      </c>
      <c r="B10" s="888"/>
      <c r="C10" s="582" t="s">
        <v>71</v>
      </c>
      <c r="D10" s="866"/>
      <c r="E10" s="184"/>
      <c r="F10" s="184"/>
      <c r="G10" s="184"/>
      <c r="H10" s="868"/>
      <c r="I10" s="894"/>
      <c r="J10" s="894"/>
      <c r="K10" s="871"/>
    </row>
    <row r="11" spans="1:11" s="350" customFormat="1" ht="18.75" customHeight="1" outlineLevel="1" x14ac:dyDescent="0.25">
      <c r="A11" s="366" t="s">
        <v>67</v>
      </c>
      <c r="B11" s="888"/>
      <c r="C11" s="582" t="s">
        <v>72</v>
      </c>
      <c r="D11" s="866"/>
      <c r="E11" s="611">
        <v>85</v>
      </c>
      <c r="F11" s="611">
        <v>16</v>
      </c>
      <c r="G11" s="611">
        <v>69</v>
      </c>
      <c r="H11" s="868"/>
      <c r="I11" s="894"/>
      <c r="J11" s="894"/>
      <c r="K11" s="871"/>
    </row>
    <row r="12" spans="1:11" s="350" customFormat="1" ht="18" customHeight="1" outlineLevel="1" x14ac:dyDescent="0.25">
      <c r="A12" s="366" t="s">
        <v>68</v>
      </c>
      <c r="B12" s="888"/>
      <c r="C12" s="582" t="s">
        <v>73</v>
      </c>
      <c r="D12" s="866"/>
      <c r="E12" s="184"/>
      <c r="F12" s="184"/>
      <c r="G12" s="184"/>
      <c r="H12" s="868"/>
      <c r="I12" s="894"/>
      <c r="J12" s="894"/>
      <c r="K12" s="871"/>
    </row>
    <row r="13" spans="1:11" s="350" customFormat="1" ht="30.75" customHeight="1" outlineLevel="1" x14ac:dyDescent="0.25">
      <c r="A13" s="366" t="s">
        <v>69</v>
      </c>
      <c r="B13" s="888"/>
      <c r="C13" s="582" t="s">
        <v>74</v>
      </c>
      <c r="D13" s="866"/>
      <c r="E13" s="184"/>
      <c r="F13" s="184"/>
      <c r="G13" s="184"/>
      <c r="H13" s="868"/>
      <c r="I13" s="894"/>
      <c r="J13" s="894"/>
      <c r="K13" s="871"/>
    </row>
    <row r="14" spans="1:11" s="350" customFormat="1" ht="21" customHeight="1" outlineLevel="1" x14ac:dyDescent="0.25">
      <c r="A14" s="177" t="s">
        <v>70</v>
      </c>
      <c r="B14" s="889"/>
      <c r="C14" s="583" t="s">
        <v>75</v>
      </c>
      <c r="D14" s="856"/>
      <c r="E14" s="188"/>
      <c r="F14" s="188"/>
      <c r="G14" s="188"/>
      <c r="H14" s="869"/>
      <c r="I14" s="895"/>
      <c r="J14" s="895"/>
      <c r="K14" s="872"/>
    </row>
    <row r="15" spans="1:11" s="350" customFormat="1" ht="23.25" customHeight="1" x14ac:dyDescent="0.25">
      <c r="A15" s="900" t="s">
        <v>436</v>
      </c>
      <c r="B15" s="901"/>
      <c r="C15" s="901"/>
      <c r="D15" s="585" t="s">
        <v>709</v>
      </c>
      <c r="E15" s="505" t="s">
        <v>629</v>
      </c>
      <c r="F15" s="506" t="s">
        <v>629</v>
      </c>
      <c r="G15" s="506" t="s">
        <v>629</v>
      </c>
      <c r="H15" s="497">
        <f>+H16</f>
        <v>34300000</v>
      </c>
      <c r="I15" s="358"/>
      <c r="J15" s="358"/>
      <c r="K15" s="353"/>
    </row>
    <row r="16" spans="1:11" customFormat="1" ht="36.75" customHeight="1" outlineLevel="1" x14ac:dyDescent="0.25">
      <c r="A16" s="498" t="s">
        <v>437</v>
      </c>
      <c r="B16" s="192">
        <v>1</v>
      </c>
      <c r="C16" s="582" t="s">
        <v>836</v>
      </c>
      <c r="D16" s="855" t="s">
        <v>709</v>
      </c>
      <c r="E16" s="857"/>
      <c r="F16" s="896"/>
      <c r="G16" s="896"/>
      <c r="H16" s="859">
        <v>34300000</v>
      </c>
      <c r="I16" s="799" t="s">
        <v>757</v>
      </c>
      <c r="J16" s="801" t="s">
        <v>438</v>
      </c>
      <c r="K16" s="861"/>
    </row>
    <row r="17" spans="1:11" customFormat="1" ht="30" customHeight="1" outlineLevel="1" x14ac:dyDescent="0.25">
      <c r="A17" s="177" t="s">
        <v>982</v>
      </c>
      <c r="B17" s="200">
        <v>1</v>
      </c>
      <c r="C17" s="583" t="s">
        <v>837</v>
      </c>
      <c r="D17" s="856"/>
      <c r="E17" s="858"/>
      <c r="F17" s="897"/>
      <c r="G17" s="897"/>
      <c r="H17" s="860"/>
      <c r="I17" s="800"/>
      <c r="J17" s="802"/>
      <c r="K17" s="862"/>
    </row>
    <row r="18" spans="1:11" s="166" customFormat="1" ht="24" customHeight="1" x14ac:dyDescent="0.25">
      <c r="A18" s="900" t="s">
        <v>439</v>
      </c>
      <c r="B18" s="901"/>
      <c r="C18" s="901"/>
      <c r="D18" s="585" t="s">
        <v>731</v>
      </c>
      <c r="E18" s="507">
        <v>4</v>
      </c>
      <c r="F18" s="507">
        <v>3</v>
      </c>
      <c r="G18" s="507">
        <v>1</v>
      </c>
      <c r="H18" s="535" t="s">
        <v>629</v>
      </c>
      <c r="I18" s="360"/>
      <c r="J18" s="362"/>
      <c r="K18" s="360"/>
    </row>
    <row r="19" spans="1:11" s="43" customFormat="1" ht="32.25" customHeight="1" outlineLevel="1" x14ac:dyDescent="0.25">
      <c r="A19" s="284" t="s">
        <v>440</v>
      </c>
      <c r="B19" s="348">
        <v>1</v>
      </c>
      <c r="C19" s="584" t="s">
        <v>838</v>
      </c>
      <c r="D19" s="649" t="s">
        <v>731</v>
      </c>
      <c r="E19" s="348">
        <f>SUM(F19:G19)</f>
        <v>4</v>
      </c>
      <c r="F19" s="348">
        <v>3</v>
      </c>
      <c r="G19" s="348">
        <v>1</v>
      </c>
      <c r="H19" s="536"/>
      <c r="I19" s="645" t="s">
        <v>441</v>
      </c>
      <c r="J19" s="514" t="s">
        <v>438</v>
      </c>
      <c r="K19" s="513"/>
    </row>
    <row r="20" spans="1:11" customFormat="1" ht="25.5" customHeight="1" x14ac:dyDescent="0.25">
      <c r="A20" s="900" t="s">
        <v>442</v>
      </c>
      <c r="B20" s="901"/>
      <c r="C20" s="901"/>
      <c r="D20" s="585" t="s">
        <v>732</v>
      </c>
      <c r="E20" s="507">
        <v>10</v>
      </c>
      <c r="F20" s="507">
        <v>2</v>
      </c>
      <c r="G20" s="507">
        <v>8</v>
      </c>
      <c r="H20" s="535" t="s">
        <v>629</v>
      </c>
      <c r="I20" s="360"/>
      <c r="J20" s="362"/>
      <c r="K20" s="360"/>
    </row>
    <row r="21" spans="1:11" s="43" customFormat="1" ht="27.75" customHeight="1" outlineLevel="1" x14ac:dyDescent="0.25">
      <c r="A21" s="332" t="s">
        <v>444</v>
      </c>
      <c r="B21" s="196"/>
      <c r="C21" s="582" t="s">
        <v>735</v>
      </c>
      <c r="D21" s="774" t="s">
        <v>732</v>
      </c>
      <c r="E21" s="920">
        <f>SUM(F21:G21)</f>
        <v>10</v>
      </c>
      <c r="F21" s="931">
        <v>2</v>
      </c>
      <c r="G21" s="931">
        <v>8</v>
      </c>
      <c r="H21" s="904" t="s">
        <v>450</v>
      </c>
      <c r="I21" s="907" t="s">
        <v>451</v>
      </c>
      <c r="J21" s="510"/>
      <c r="K21" s="873"/>
    </row>
    <row r="22" spans="1:11" s="43" customFormat="1" ht="29.25" customHeight="1" outlineLevel="1" x14ac:dyDescent="0.25">
      <c r="A22" s="333" t="s">
        <v>445</v>
      </c>
      <c r="B22" s="196">
        <v>1</v>
      </c>
      <c r="C22" s="582" t="s">
        <v>742</v>
      </c>
      <c r="D22" s="775"/>
      <c r="E22" s="921"/>
      <c r="F22" s="932"/>
      <c r="G22" s="932"/>
      <c r="H22" s="905"/>
      <c r="I22" s="908"/>
      <c r="J22" s="511"/>
      <c r="K22" s="874"/>
    </row>
    <row r="23" spans="1:11" s="63" customFormat="1" ht="21" customHeight="1" outlineLevel="1" x14ac:dyDescent="0.25">
      <c r="A23" s="333" t="s">
        <v>452</v>
      </c>
      <c r="B23" s="642"/>
      <c r="C23" s="582" t="s">
        <v>736</v>
      </c>
      <c r="D23" s="775"/>
      <c r="E23" s="921"/>
      <c r="F23" s="932"/>
      <c r="G23" s="932"/>
      <c r="H23" s="905"/>
      <c r="I23" s="908"/>
      <c r="J23" s="511"/>
      <c r="K23" s="874"/>
    </row>
    <row r="24" spans="1:11" s="43" customFormat="1" ht="21" customHeight="1" outlineLevel="1" x14ac:dyDescent="0.25">
      <c r="A24" s="333" t="s">
        <v>446</v>
      </c>
      <c r="B24" s="196"/>
      <c r="C24" s="582" t="s">
        <v>737</v>
      </c>
      <c r="D24" s="775"/>
      <c r="E24" s="921"/>
      <c r="F24" s="932"/>
      <c r="G24" s="932"/>
      <c r="H24" s="905"/>
      <c r="I24" s="908"/>
      <c r="J24" s="511"/>
      <c r="K24" s="874"/>
    </row>
    <row r="25" spans="1:11" s="43" customFormat="1" ht="21.75" customHeight="1" outlineLevel="1" x14ac:dyDescent="0.25">
      <c r="A25" s="332" t="s">
        <v>447</v>
      </c>
      <c r="B25" s="196">
        <v>1</v>
      </c>
      <c r="C25" s="582" t="s">
        <v>738</v>
      </c>
      <c r="D25" s="775"/>
      <c r="E25" s="921"/>
      <c r="F25" s="932"/>
      <c r="G25" s="932"/>
      <c r="H25" s="905"/>
      <c r="I25" s="908"/>
      <c r="J25" s="511"/>
      <c r="K25" s="874"/>
    </row>
    <row r="26" spans="1:11" s="43" customFormat="1" ht="30.75" customHeight="1" outlineLevel="1" x14ac:dyDescent="0.25">
      <c r="A26" s="332" t="s">
        <v>448</v>
      </c>
      <c r="B26" s="196"/>
      <c r="C26" s="582" t="s">
        <v>739</v>
      </c>
      <c r="D26" s="775"/>
      <c r="E26" s="921"/>
      <c r="F26" s="932"/>
      <c r="G26" s="932"/>
      <c r="H26" s="905"/>
      <c r="I26" s="908"/>
      <c r="J26" s="511"/>
      <c r="K26" s="874"/>
    </row>
    <row r="27" spans="1:11" s="43" customFormat="1" ht="21" customHeight="1" outlineLevel="1" x14ac:dyDescent="0.25">
      <c r="A27" s="332" t="s">
        <v>449</v>
      </c>
      <c r="B27" s="196">
        <v>1</v>
      </c>
      <c r="C27" s="582" t="s">
        <v>740</v>
      </c>
      <c r="D27" s="775"/>
      <c r="E27" s="921"/>
      <c r="F27" s="932"/>
      <c r="G27" s="932"/>
      <c r="H27" s="905"/>
      <c r="I27" s="908"/>
      <c r="J27" s="511"/>
      <c r="K27" s="874"/>
    </row>
    <row r="28" spans="1:11" s="43" customFormat="1" ht="33" customHeight="1" outlineLevel="1" x14ac:dyDescent="0.25">
      <c r="A28" s="334" t="s">
        <v>755</v>
      </c>
      <c r="B28" s="200">
        <v>1</v>
      </c>
      <c r="C28" s="583" t="s">
        <v>741</v>
      </c>
      <c r="D28" s="776"/>
      <c r="E28" s="922"/>
      <c r="F28" s="933"/>
      <c r="G28" s="933"/>
      <c r="H28" s="906"/>
      <c r="I28" s="909"/>
      <c r="J28" s="512"/>
      <c r="K28" s="875"/>
    </row>
    <row r="29" spans="1:11" s="90" customFormat="1" ht="21" customHeight="1" x14ac:dyDescent="0.25">
      <c r="A29" s="900" t="s">
        <v>754</v>
      </c>
      <c r="B29" s="901"/>
      <c r="C29" s="901"/>
      <c r="D29" s="585" t="s">
        <v>483</v>
      </c>
      <c r="E29" s="508">
        <v>14</v>
      </c>
      <c r="F29" s="507">
        <v>3</v>
      </c>
      <c r="G29" s="507">
        <v>11</v>
      </c>
      <c r="H29" s="537" t="s">
        <v>629</v>
      </c>
      <c r="I29" s="362"/>
      <c r="J29" s="352"/>
      <c r="K29" s="499"/>
    </row>
    <row r="30" spans="1:11" s="43" customFormat="1" ht="44.25" customHeight="1" outlineLevel="1" x14ac:dyDescent="0.25">
      <c r="A30" s="910" t="s">
        <v>711</v>
      </c>
      <c r="B30" s="913"/>
      <c r="C30" s="111" t="s">
        <v>349</v>
      </c>
      <c r="D30" s="801" t="s">
        <v>483</v>
      </c>
      <c r="E30" s="811">
        <v>14</v>
      </c>
      <c r="F30" s="917">
        <v>3</v>
      </c>
      <c r="G30" s="917">
        <v>11</v>
      </c>
      <c r="H30" s="1018" t="s">
        <v>443</v>
      </c>
      <c r="I30" s="917"/>
      <c r="J30" s="1018" t="s">
        <v>454</v>
      </c>
      <c r="K30" s="1021" t="s">
        <v>431</v>
      </c>
    </row>
    <row r="31" spans="1:11" customFormat="1" ht="43.15" customHeight="1" outlineLevel="1" x14ac:dyDescent="0.25">
      <c r="A31" s="911"/>
      <c r="B31" s="913"/>
      <c r="C31" s="111" t="s">
        <v>743</v>
      </c>
      <c r="D31" s="801"/>
      <c r="E31" s="812"/>
      <c r="F31" s="918"/>
      <c r="G31" s="918"/>
      <c r="H31" s="1019"/>
      <c r="I31" s="918"/>
      <c r="J31" s="1019"/>
      <c r="K31" s="1022"/>
    </row>
    <row r="32" spans="1:11" customFormat="1" ht="43.9" customHeight="1" outlineLevel="1" x14ac:dyDescent="0.25">
      <c r="A32" s="911"/>
      <c r="B32" s="913"/>
      <c r="C32" s="111" t="s">
        <v>350</v>
      </c>
      <c r="D32" s="801"/>
      <c r="E32" s="812"/>
      <c r="F32" s="918"/>
      <c r="G32" s="918"/>
      <c r="H32" s="1019"/>
      <c r="I32" s="918"/>
      <c r="J32" s="1019"/>
      <c r="K32" s="1022"/>
    </row>
    <row r="33" spans="1:11" customFormat="1" ht="43.15" customHeight="1" outlineLevel="1" x14ac:dyDescent="0.25">
      <c r="A33" s="911"/>
      <c r="B33" s="913"/>
      <c r="C33" s="111" t="s">
        <v>351</v>
      </c>
      <c r="D33" s="801"/>
      <c r="E33" s="812"/>
      <c r="F33" s="918"/>
      <c r="G33" s="918"/>
      <c r="H33" s="1019"/>
      <c r="I33" s="918"/>
      <c r="J33" s="1019"/>
      <c r="K33" s="1022"/>
    </row>
    <row r="34" spans="1:11" customFormat="1" ht="33" customHeight="1" outlineLevel="1" x14ac:dyDescent="0.25">
      <c r="A34" s="912"/>
      <c r="B34" s="913"/>
      <c r="C34" s="111" t="s">
        <v>983</v>
      </c>
      <c r="D34" s="801"/>
      <c r="E34" s="812"/>
      <c r="F34" s="918"/>
      <c r="G34" s="918"/>
      <c r="H34" s="1019"/>
      <c r="I34" s="918"/>
      <c r="J34" s="1019"/>
      <c r="K34" s="1022"/>
    </row>
    <row r="35" spans="1:11" customFormat="1" ht="24" customHeight="1" outlineLevel="1" x14ac:dyDescent="0.25">
      <c r="A35" s="312" t="s">
        <v>23</v>
      </c>
      <c r="B35" s="913"/>
      <c r="C35" s="315" t="s">
        <v>89</v>
      </c>
      <c r="D35" s="801"/>
      <c r="E35" s="812"/>
      <c r="F35" s="918"/>
      <c r="G35" s="918"/>
      <c r="H35" s="1019"/>
      <c r="I35" s="918"/>
      <c r="J35" s="1019"/>
      <c r="K35" s="1022"/>
    </row>
    <row r="36" spans="1:11" customFormat="1" ht="41.25" customHeight="1" outlineLevel="1" x14ac:dyDescent="0.25">
      <c r="A36" s="312" t="s">
        <v>24</v>
      </c>
      <c r="B36" s="913"/>
      <c r="C36" s="315" t="s">
        <v>90</v>
      </c>
      <c r="D36" s="801"/>
      <c r="E36" s="812"/>
      <c r="F36" s="918"/>
      <c r="G36" s="918"/>
      <c r="H36" s="1019"/>
      <c r="I36" s="918"/>
      <c r="J36" s="1019"/>
      <c r="K36" s="1022"/>
    </row>
    <row r="37" spans="1:11" customFormat="1" ht="28.5" customHeight="1" outlineLevel="1" x14ac:dyDescent="0.25">
      <c r="A37" s="898" t="s">
        <v>25</v>
      </c>
      <c r="B37" s="913"/>
      <c r="C37" s="315" t="s">
        <v>91</v>
      </c>
      <c r="D37" s="801"/>
      <c r="E37" s="812"/>
      <c r="F37" s="918"/>
      <c r="G37" s="918"/>
      <c r="H37" s="1019"/>
      <c r="I37" s="918"/>
      <c r="J37" s="1019"/>
      <c r="K37" s="1022"/>
    </row>
    <row r="38" spans="1:11" customFormat="1" ht="36" customHeight="1" outlineLevel="1" x14ac:dyDescent="0.25">
      <c r="A38" s="898"/>
      <c r="B38" s="913"/>
      <c r="C38" s="315" t="s">
        <v>92</v>
      </c>
      <c r="D38" s="801"/>
      <c r="E38" s="812"/>
      <c r="F38" s="918"/>
      <c r="G38" s="918"/>
      <c r="H38" s="1019"/>
      <c r="I38" s="918"/>
      <c r="J38" s="1019"/>
      <c r="K38" s="1022"/>
    </row>
    <row r="39" spans="1:11" customFormat="1" ht="36" customHeight="1" outlineLevel="1" x14ac:dyDescent="0.25">
      <c r="A39" s="898"/>
      <c r="B39" s="913"/>
      <c r="C39" s="315" t="s">
        <v>93</v>
      </c>
      <c r="D39" s="801"/>
      <c r="E39" s="812"/>
      <c r="F39" s="918"/>
      <c r="G39" s="918"/>
      <c r="H39" s="1019"/>
      <c r="I39" s="918"/>
      <c r="J39" s="1019"/>
      <c r="K39" s="1022"/>
    </row>
    <row r="40" spans="1:11" customFormat="1" ht="43.5" customHeight="1" outlineLevel="1" x14ac:dyDescent="0.25">
      <c r="A40" s="898"/>
      <c r="B40" s="913"/>
      <c r="C40" s="315" t="s">
        <v>94</v>
      </c>
      <c r="D40" s="801"/>
      <c r="E40" s="812"/>
      <c r="F40" s="918"/>
      <c r="G40" s="918"/>
      <c r="H40" s="1019"/>
      <c r="I40" s="918"/>
      <c r="J40" s="1019"/>
      <c r="K40" s="1022"/>
    </row>
    <row r="41" spans="1:11" customFormat="1" ht="36" customHeight="1" outlineLevel="1" x14ac:dyDescent="0.25">
      <c r="A41" s="898"/>
      <c r="B41" s="913"/>
      <c r="C41" s="315" t="s">
        <v>95</v>
      </c>
      <c r="D41" s="801"/>
      <c r="E41" s="812"/>
      <c r="F41" s="918"/>
      <c r="G41" s="918"/>
      <c r="H41" s="1019"/>
      <c r="I41" s="918"/>
      <c r="J41" s="1019"/>
      <c r="K41" s="1022"/>
    </row>
    <row r="42" spans="1:11" customFormat="1" ht="36" customHeight="1" outlineLevel="1" x14ac:dyDescent="0.25">
      <c r="A42" s="898"/>
      <c r="B42" s="913"/>
      <c r="C42" s="315" t="s">
        <v>96</v>
      </c>
      <c r="D42" s="801"/>
      <c r="E42" s="812"/>
      <c r="F42" s="918"/>
      <c r="G42" s="918"/>
      <c r="H42" s="1019"/>
      <c r="I42" s="918"/>
      <c r="J42" s="1019"/>
      <c r="K42" s="1022"/>
    </row>
    <row r="43" spans="1:11" customFormat="1" ht="36" customHeight="1" outlineLevel="1" x14ac:dyDescent="0.25">
      <c r="A43" s="898"/>
      <c r="B43" s="913"/>
      <c r="C43" s="315" t="s">
        <v>97</v>
      </c>
      <c r="D43" s="801"/>
      <c r="E43" s="812"/>
      <c r="F43" s="918"/>
      <c r="G43" s="918"/>
      <c r="H43" s="1019"/>
      <c r="I43" s="918"/>
      <c r="J43" s="1019"/>
      <c r="K43" s="1022"/>
    </row>
    <row r="44" spans="1:11" customFormat="1" ht="28.5" customHeight="1" outlineLevel="1" x14ac:dyDescent="0.25">
      <c r="A44" s="898"/>
      <c r="B44" s="913"/>
      <c r="C44" s="315" t="s">
        <v>98</v>
      </c>
      <c r="D44" s="801"/>
      <c r="E44" s="812"/>
      <c r="F44" s="918"/>
      <c r="G44" s="918"/>
      <c r="H44" s="1019"/>
      <c r="I44" s="918"/>
      <c r="J44" s="1019"/>
      <c r="K44" s="1022"/>
    </row>
    <row r="45" spans="1:11" customFormat="1" ht="39.75" customHeight="1" outlineLevel="1" x14ac:dyDescent="0.25">
      <c r="A45" s="898"/>
      <c r="B45" s="913"/>
      <c r="C45" s="315" t="s">
        <v>99</v>
      </c>
      <c r="D45" s="801"/>
      <c r="E45" s="812"/>
      <c r="F45" s="918"/>
      <c r="G45" s="918"/>
      <c r="H45" s="1019"/>
      <c r="I45" s="918"/>
      <c r="J45" s="1019"/>
      <c r="K45" s="1022"/>
    </row>
    <row r="46" spans="1:11" customFormat="1" ht="22.5" customHeight="1" outlineLevel="1" x14ac:dyDescent="0.25">
      <c r="A46" s="898"/>
      <c r="B46" s="913"/>
      <c r="C46" s="315" t="s">
        <v>434</v>
      </c>
      <c r="D46" s="801"/>
      <c r="E46" s="812"/>
      <c r="F46" s="918"/>
      <c r="G46" s="918"/>
      <c r="H46" s="1019"/>
      <c r="I46" s="918"/>
      <c r="J46" s="1019"/>
      <c r="K46" s="1022"/>
    </row>
    <row r="47" spans="1:11" customFormat="1" ht="36" customHeight="1" outlineLevel="1" x14ac:dyDescent="0.25">
      <c r="A47" s="898"/>
      <c r="B47" s="913"/>
      <c r="C47" s="315" t="s">
        <v>100</v>
      </c>
      <c r="D47" s="801"/>
      <c r="E47" s="812"/>
      <c r="F47" s="918"/>
      <c r="G47" s="918"/>
      <c r="H47" s="1019"/>
      <c r="I47" s="918"/>
      <c r="J47" s="1019"/>
      <c r="K47" s="1022"/>
    </row>
    <row r="48" spans="1:11" customFormat="1" ht="36" customHeight="1" outlineLevel="1" x14ac:dyDescent="0.25">
      <c r="A48" s="898"/>
      <c r="B48" s="913"/>
      <c r="C48" s="315" t="s">
        <v>435</v>
      </c>
      <c r="D48" s="801"/>
      <c r="E48" s="812"/>
      <c r="F48" s="918"/>
      <c r="G48" s="918"/>
      <c r="H48" s="1019"/>
      <c r="I48" s="918"/>
      <c r="J48" s="1019"/>
      <c r="K48" s="1022"/>
    </row>
    <row r="49" spans="1:11" customFormat="1" ht="17.25" customHeight="1" outlineLevel="1" x14ac:dyDescent="0.25">
      <c r="A49" s="898"/>
      <c r="B49" s="913"/>
      <c r="C49" s="315" t="s">
        <v>101</v>
      </c>
      <c r="D49" s="801"/>
      <c r="E49" s="812"/>
      <c r="F49" s="918"/>
      <c r="G49" s="918"/>
      <c r="H49" s="1019"/>
      <c r="I49" s="918"/>
      <c r="J49" s="1019"/>
      <c r="K49" s="1022"/>
    </row>
    <row r="50" spans="1:11" customFormat="1" ht="32.25" customHeight="1" outlineLevel="1" x14ac:dyDescent="0.25">
      <c r="A50" s="898"/>
      <c r="B50" s="913"/>
      <c r="C50" s="315" t="s">
        <v>102</v>
      </c>
      <c r="D50" s="801"/>
      <c r="E50" s="812"/>
      <c r="F50" s="918"/>
      <c r="G50" s="918"/>
      <c r="H50" s="1019"/>
      <c r="I50" s="918"/>
      <c r="J50" s="1019"/>
      <c r="K50" s="1022"/>
    </row>
    <row r="51" spans="1:11" customFormat="1" ht="29.25" customHeight="1" outlineLevel="1" thickBot="1" x14ac:dyDescent="0.3">
      <c r="A51" s="899"/>
      <c r="B51" s="914"/>
      <c r="C51" s="285" t="s">
        <v>433</v>
      </c>
      <c r="D51" s="915"/>
      <c r="E51" s="916"/>
      <c r="F51" s="919"/>
      <c r="G51" s="919"/>
      <c r="H51" s="1020"/>
      <c r="I51" s="919"/>
      <c r="J51" s="1020"/>
      <c r="K51" s="1023"/>
    </row>
    <row r="52" spans="1:11" s="350" customFormat="1" ht="25.5" customHeight="1" thickBot="1" x14ac:dyDescent="0.3">
      <c r="A52" s="876" t="s">
        <v>748</v>
      </c>
      <c r="B52" s="877"/>
      <c r="C52" s="877"/>
      <c r="D52" s="877"/>
      <c r="E52" s="877"/>
      <c r="F52" s="877"/>
      <c r="G52" s="877"/>
      <c r="H52" s="877"/>
      <c r="I52" s="877"/>
      <c r="J52" s="877"/>
      <c r="K52" s="878"/>
    </row>
    <row r="53" spans="1:11" customFormat="1" ht="20.25" customHeight="1" x14ac:dyDescent="0.25">
      <c r="A53" s="500" t="s">
        <v>455</v>
      </c>
      <c r="B53" s="501"/>
      <c r="C53" s="501"/>
      <c r="D53" s="586" t="s">
        <v>483</v>
      </c>
      <c r="E53" s="515">
        <v>24</v>
      </c>
      <c r="F53" s="515">
        <v>5</v>
      </c>
      <c r="G53" s="515">
        <v>19</v>
      </c>
      <c r="H53" s="518">
        <f>+H55</f>
        <v>1696553391.6000001</v>
      </c>
      <c r="I53" s="519"/>
      <c r="J53" s="519"/>
      <c r="K53" s="519"/>
    </row>
    <row r="54" spans="1:11" customFormat="1" ht="19.5" customHeight="1" outlineLevel="1" x14ac:dyDescent="0.25">
      <c r="A54" s="327" t="s">
        <v>456</v>
      </c>
      <c r="B54" s="304"/>
      <c r="C54" s="304"/>
      <c r="D54" s="327"/>
      <c r="E54" s="516"/>
      <c r="F54" s="516"/>
      <c r="G54" s="516"/>
      <c r="H54" s="516"/>
      <c r="I54" s="516"/>
      <c r="J54" s="516"/>
      <c r="K54" s="516"/>
    </row>
    <row r="55" spans="1:11" s="165" customFormat="1" ht="19.5" customHeight="1" outlineLevel="1" x14ac:dyDescent="0.25">
      <c r="A55" s="322" t="s">
        <v>457</v>
      </c>
      <c r="B55" s="927">
        <v>1</v>
      </c>
      <c r="C55" s="929" t="s">
        <v>458</v>
      </c>
      <c r="D55" s="736" t="s">
        <v>459</v>
      </c>
      <c r="E55" s="803">
        <f>SUM(F55:G64)</f>
        <v>24</v>
      </c>
      <c r="F55" s="803">
        <v>5</v>
      </c>
      <c r="G55" s="803">
        <v>19</v>
      </c>
      <c r="H55" s="804">
        <v>1696553391.6000001</v>
      </c>
      <c r="I55" s="807" t="s">
        <v>460</v>
      </c>
      <c r="J55" s="810" t="s">
        <v>461</v>
      </c>
      <c r="K55" s="879"/>
    </row>
    <row r="56" spans="1:11" s="165" customFormat="1" ht="19.5" customHeight="1" outlineLevel="1" x14ac:dyDescent="0.25">
      <c r="A56" s="326" t="s">
        <v>462</v>
      </c>
      <c r="B56" s="928"/>
      <c r="C56" s="930"/>
      <c r="D56" s="737" t="s">
        <v>463</v>
      </c>
      <c r="E56" s="803"/>
      <c r="F56" s="803"/>
      <c r="G56" s="803"/>
      <c r="H56" s="805"/>
      <c r="I56" s="808"/>
      <c r="J56" s="810"/>
      <c r="K56" s="880"/>
    </row>
    <row r="57" spans="1:11" customFormat="1" ht="19.5" customHeight="1" outlineLevel="1" x14ac:dyDescent="0.25">
      <c r="A57" s="327" t="s">
        <v>464</v>
      </c>
      <c r="B57" s="304"/>
      <c r="C57" s="304"/>
      <c r="D57" s="738"/>
      <c r="E57" s="803"/>
      <c r="F57" s="803"/>
      <c r="G57" s="803"/>
      <c r="H57" s="805"/>
      <c r="I57" s="808"/>
      <c r="J57" s="643"/>
      <c r="K57" s="735"/>
    </row>
    <row r="58" spans="1:11" customFormat="1" ht="17.25" customHeight="1" outlineLevel="1" x14ac:dyDescent="0.25">
      <c r="A58" s="322" t="s">
        <v>465</v>
      </c>
      <c r="B58" s="820">
        <v>1</v>
      </c>
      <c r="C58" s="823" t="s">
        <v>466</v>
      </c>
      <c r="D58" s="831" t="s">
        <v>467</v>
      </c>
      <c r="E58" s="803"/>
      <c r="F58" s="803"/>
      <c r="G58" s="803"/>
      <c r="H58" s="805"/>
      <c r="I58" s="808"/>
      <c r="J58" s="803" t="s">
        <v>468</v>
      </c>
      <c r="K58" s="881"/>
    </row>
    <row r="59" spans="1:11" customFormat="1" ht="19.5" customHeight="1" outlineLevel="1" x14ac:dyDescent="0.25">
      <c r="A59" s="325" t="s">
        <v>744</v>
      </c>
      <c r="B59" s="829"/>
      <c r="C59" s="824"/>
      <c r="D59" s="832"/>
      <c r="E59" s="803"/>
      <c r="F59" s="803"/>
      <c r="G59" s="803"/>
      <c r="H59" s="805"/>
      <c r="I59" s="808"/>
      <c r="J59" s="803"/>
      <c r="K59" s="882"/>
    </row>
    <row r="60" spans="1:11" customFormat="1" ht="19.5" customHeight="1" outlineLevel="1" x14ac:dyDescent="0.25">
      <c r="A60" s="326" t="s">
        <v>469</v>
      </c>
      <c r="B60" s="830"/>
      <c r="C60" s="825"/>
      <c r="D60" s="833"/>
      <c r="E60" s="803"/>
      <c r="F60" s="803"/>
      <c r="G60" s="803"/>
      <c r="H60" s="805"/>
      <c r="I60" s="808"/>
      <c r="J60" s="803"/>
      <c r="K60" s="883"/>
    </row>
    <row r="61" spans="1:11" customFormat="1" ht="19.5" customHeight="1" outlineLevel="1" x14ac:dyDescent="0.25">
      <c r="A61" s="327" t="s">
        <v>470</v>
      </c>
      <c r="B61" s="304"/>
      <c r="C61" s="304"/>
      <c r="D61" s="738"/>
      <c r="E61" s="803"/>
      <c r="F61" s="803"/>
      <c r="G61" s="803"/>
      <c r="H61" s="805"/>
      <c r="I61" s="808"/>
      <c r="J61" s="643"/>
      <c r="K61" s="735"/>
    </row>
    <row r="62" spans="1:11" customFormat="1" ht="19.5" customHeight="1" outlineLevel="1" x14ac:dyDescent="0.25">
      <c r="A62" s="322" t="s">
        <v>471</v>
      </c>
      <c r="B62" s="820">
        <v>0.25</v>
      </c>
      <c r="C62" s="823" t="s">
        <v>472</v>
      </c>
      <c r="D62" s="826" t="s">
        <v>473</v>
      </c>
      <c r="E62" s="803"/>
      <c r="F62" s="803"/>
      <c r="G62" s="803"/>
      <c r="H62" s="805"/>
      <c r="I62" s="808"/>
      <c r="J62" s="814" t="s">
        <v>461</v>
      </c>
      <c r="K62" s="884"/>
    </row>
    <row r="63" spans="1:11" customFormat="1" ht="19.5" customHeight="1" outlineLevel="1" x14ac:dyDescent="0.25">
      <c r="A63" s="323" t="s">
        <v>474</v>
      </c>
      <c r="B63" s="821"/>
      <c r="C63" s="824"/>
      <c r="D63" s="827"/>
      <c r="E63" s="803"/>
      <c r="F63" s="803"/>
      <c r="G63" s="803"/>
      <c r="H63" s="805"/>
      <c r="I63" s="808"/>
      <c r="J63" s="815"/>
      <c r="K63" s="885"/>
    </row>
    <row r="64" spans="1:11" customFormat="1" ht="19.5" customHeight="1" outlineLevel="1" x14ac:dyDescent="0.25">
      <c r="A64" s="324" t="s">
        <v>475</v>
      </c>
      <c r="B64" s="822"/>
      <c r="C64" s="825"/>
      <c r="D64" s="828"/>
      <c r="E64" s="803"/>
      <c r="F64" s="803"/>
      <c r="G64" s="803"/>
      <c r="H64" s="806"/>
      <c r="I64" s="809"/>
      <c r="J64" s="816"/>
      <c r="K64" s="886"/>
    </row>
    <row r="65" spans="1:11" customFormat="1" ht="19.5" customHeight="1" x14ac:dyDescent="0.25">
      <c r="A65" s="493" t="s">
        <v>353</v>
      </c>
      <c r="B65" s="494"/>
      <c r="C65" s="494"/>
      <c r="D65" s="587" t="s">
        <v>483</v>
      </c>
      <c r="E65" s="517">
        <v>3</v>
      </c>
      <c r="F65" s="517">
        <v>0</v>
      </c>
      <c r="G65" s="517">
        <v>3</v>
      </c>
      <c r="H65" s="520">
        <f>+H66</f>
        <v>161092514</v>
      </c>
      <c r="I65" s="521"/>
      <c r="J65" s="521"/>
      <c r="K65" s="521"/>
    </row>
    <row r="66" spans="1:11" customFormat="1" ht="19.5" customHeight="1" outlineLevel="1" x14ac:dyDescent="0.25">
      <c r="A66" s="99" t="s">
        <v>78</v>
      </c>
      <c r="B66" s="817">
        <v>1</v>
      </c>
      <c r="C66" s="923" t="s">
        <v>118</v>
      </c>
      <c r="D66" s="774" t="s">
        <v>476</v>
      </c>
      <c r="E66" s="814">
        <f>+F66+G66</f>
        <v>3</v>
      </c>
      <c r="F66" s="814">
        <v>0</v>
      </c>
      <c r="G66" s="917">
        <v>3</v>
      </c>
      <c r="H66" s="804">
        <v>161092514</v>
      </c>
      <c r="I66" s="811" t="s">
        <v>460</v>
      </c>
      <c r="J66" s="814" t="s">
        <v>477</v>
      </c>
      <c r="K66" s="796"/>
    </row>
    <row r="67" spans="1:11" customFormat="1" ht="19.5" customHeight="1" outlineLevel="1" x14ac:dyDescent="0.25">
      <c r="A67" s="91" t="s">
        <v>79</v>
      </c>
      <c r="B67" s="818"/>
      <c r="C67" s="924"/>
      <c r="D67" s="775"/>
      <c r="E67" s="815"/>
      <c r="F67" s="815"/>
      <c r="G67" s="918"/>
      <c r="H67" s="805"/>
      <c r="I67" s="812"/>
      <c r="J67" s="815"/>
      <c r="K67" s="797"/>
    </row>
    <row r="68" spans="1:11" customFormat="1" ht="19.5" customHeight="1" outlineLevel="1" x14ac:dyDescent="0.25">
      <c r="A68" s="91" t="s">
        <v>80</v>
      </c>
      <c r="B68" s="818"/>
      <c r="C68" s="924"/>
      <c r="D68" s="775"/>
      <c r="E68" s="815"/>
      <c r="F68" s="815"/>
      <c r="G68" s="918"/>
      <c r="H68" s="805"/>
      <c r="I68" s="812"/>
      <c r="J68" s="815"/>
      <c r="K68" s="797"/>
    </row>
    <row r="69" spans="1:11" customFormat="1" ht="19.5" customHeight="1" outlineLevel="1" x14ac:dyDescent="0.25">
      <c r="A69" s="100" t="s">
        <v>81</v>
      </c>
      <c r="B69" s="819"/>
      <c r="C69" s="925"/>
      <c r="D69" s="776"/>
      <c r="E69" s="816"/>
      <c r="F69" s="816"/>
      <c r="G69" s="926"/>
      <c r="H69" s="806"/>
      <c r="I69" s="813"/>
      <c r="J69" s="816"/>
      <c r="K69" s="798"/>
    </row>
    <row r="70" spans="1:11" customFormat="1" ht="19.5" customHeight="1" x14ac:dyDescent="0.25">
      <c r="A70" s="493" t="s">
        <v>354</v>
      </c>
      <c r="B70" s="494"/>
      <c r="C70" s="494"/>
      <c r="D70" s="587" t="s">
        <v>483</v>
      </c>
      <c r="E70" s="517">
        <v>8</v>
      </c>
      <c r="F70" s="517">
        <v>1</v>
      </c>
      <c r="G70" s="517">
        <v>7</v>
      </c>
      <c r="H70" s="504">
        <f>+H71</f>
        <v>505679088</v>
      </c>
      <c r="I70" s="521"/>
      <c r="J70" s="521"/>
      <c r="K70" s="521"/>
    </row>
    <row r="71" spans="1:11" customFormat="1" ht="19.5" customHeight="1" outlineLevel="1" x14ac:dyDescent="0.25">
      <c r="A71" s="99" t="s">
        <v>82</v>
      </c>
      <c r="B71" s="817">
        <v>0.8</v>
      </c>
      <c r="C71" s="581" t="s">
        <v>119</v>
      </c>
      <c r="D71" s="774" t="s">
        <v>476</v>
      </c>
      <c r="E71" s="814">
        <f>SUM(F71:G73)</f>
        <v>8</v>
      </c>
      <c r="F71" s="814">
        <v>1</v>
      </c>
      <c r="G71" s="814">
        <v>7</v>
      </c>
      <c r="H71" s="948">
        <v>505679088</v>
      </c>
      <c r="I71" s="774" t="s">
        <v>460</v>
      </c>
      <c r="J71" s="814" t="s">
        <v>478</v>
      </c>
      <c r="K71" s="796"/>
    </row>
    <row r="72" spans="1:11" customFormat="1" ht="19.5" customHeight="1" outlineLevel="1" x14ac:dyDescent="0.25">
      <c r="A72" s="91" t="s">
        <v>83</v>
      </c>
      <c r="B72" s="818"/>
      <c r="C72" s="582" t="s">
        <v>120</v>
      </c>
      <c r="D72" s="775"/>
      <c r="E72" s="815"/>
      <c r="F72" s="815"/>
      <c r="G72" s="815"/>
      <c r="H72" s="949"/>
      <c r="I72" s="775"/>
      <c r="J72" s="815"/>
      <c r="K72" s="797"/>
    </row>
    <row r="73" spans="1:11" customFormat="1" ht="19.5" customHeight="1" outlineLevel="1" x14ac:dyDescent="0.25">
      <c r="A73" s="91" t="s">
        <v>84</v>
      </c>
      <c r="B73" s="819"/>
      <c r="C73" s="582" t="s">
        <v>121</v>
      </c>
      <c r="D73" s="776"/>
      <c r="E73" s="816"/>
      <c r="F73" s="816"/>
      <c r="G73" s="816"/>
      <c r="H73" s="950"/>
      <c r="I73" s="776"/>
      <c r="J73" s="816"/>
      <c r="K73" s="798"/>
    </row>
    <row r="74" spans="1:11" customFormat="1" ht="24" customHeight="1" x14ac:dyDescent="0.25">
      <c r="A74" s="493" t="s">
        <v>355</v>
      </c>
      <c r="B74" s="494"/>
      <c r="C74" s="494"/>
      <c r="D74" s="587" t="s">
        <v>483</v>
      </c>
      <c r="E74" s="517">
        <v>2</v>
      </c>
      <c r="F74" s="517">
        <v>1</v>
      </c>
      <c r="G74" s="517">
        <v>1</v>
      </c>
      <c r="H74" s="503">
        <f>+H75</f>
        <v>227316544</v>
      </c>
      <c r="I74" s="521"/>
      <c r="J74" s="521"/>
      <c r="K74" s="502"/>
    </row>
    <row r="75" spans="1:11" customFormat="1" ht="19.5" customHeight="1" outlineLevel="1" x14ac:dyDescent="0.25">
      <c r="A75" s="99" t="s">
        <v>85</v>
      </c>
      <c r="B75" s="854"/>
      <c r="C75" s="979" t="s">
        <v>122</v>
      </c>
      <c r="D75" s="774" t="s">
        <v>476</v>
      </c>
      <c r="E75" s="814">
        <f>+F75+G75</f>
        <v>2</v>
      </c>
      <c r="F75" s="814">
        <v>1</v>
      </c>
      <c r="G75" s="814">
        <v>1</v>
      </c>
      <c r="H75" s="804">
        <v>227316544</v>
      </c>
      <c r="I75" s="774" t="s">
        <v>479</v>
      </c>
      <c r="J75" s="814" t="s">
        <v>480</v>
      </c>
      <c r="K75" s="796"/>
    </row>
    <row r="76" spans="1:11" customFormat="1" ht="19.5" customHeight="1" outlineLevel="1" x14ac:dyDescent="0.25">
      <c r="A76" s="91" t="s">
        <v>86</v>
      </c>
      <c r="B76" s="818"/>
      <c r="C76" s="980"/>
      <c r="D76" s="775"/>
      <c r="E76" s="815"/>
      <c r="F76" s="815"/>
      <c r="G76" s="815"/>
      <c r="H76" s="805"/>
      <c r="I76" s="775"/>
      <c r="J76" s="815"/>
      <c r="K76" s="797"/>
    </row>
    <row r="77" spans="1:11" customFormat="1" ht="29.25" customHeight="1" outlineLevel="1" x14ac:dyDescent="0.25">
      <c r="A77" s="91" t="s">
        <v>87</v>
      </c>
      <c r="B77" s="818"/>
      <c r="C77" s="582" t="s">
        <v>123</v>
      </c>
      <c r="D77" s="775"/>
      <c r="E77" s="815"/>
      <c r="F77" s="815"/>
      <c r="G77" s="815"/>
      <c r="H77" s="805"/>
      <c r="I77" s="775"/>
      <c r="J77" s="815"/>
      <c r="K77" s="797"/>
    </row>
    <row r="78" spans="1:11" customFormat="1" ht="33" customHeight="1" outlineLevel="1" x14ac:dyDescent="0.25">
      <c r="A78" s="100" t="s">
        <v>88</v>
      </c>
      <c r="B78" s="819"/>
      <c r="C78" s="583" t="s">
        <v>124</v>
      </c>
      <c r="D78" s="776"/>
      <c r="E78" s="816"/>
      <c r="F78" s="816"/>
      <c r="G78" s="816"/>
      <c r="H78" s="806"/>
      <c r="I78" s="776"/>
      <c r="J78" s="816"/>
      <c r="K78" s="798"/>
    </row>
    <row r="79" spans="1:11" customFormat="1" ht="27" customHeight="1" x14ac:dyDescent="0.25">
      <c r="A79" s="493" t="s">
        <v>356</v>
      </c>
      <c r="B79" s="494"/>
      <c r="C79" s="494"/>
      <c r="D79" s="517" t="s">
        <v>629</v>
      </c>
      <c r="E79" s="517" t="s">
        <v>629</v>
      </c>
      <c r="F79" s="517" t="s">
        <v>629</v>
      </c>
      <c r="G79" s="517" t="s">
        <v>629</v>
      </c>
      <c r="H79" s="522" t="s">
        <v>629</v>
      </c>
      <c r="I79" s="521"/>
      <c r="J79" s="521"/>
      <c r="K79" s="502"/>
    </row>
    <row r="80" spans="1:11" customFormat="1" ht="19.5" customHeight="1" outlineLevel="1" thickBot="1" x14ac:dyDescent="0.3">
      <c r="A80" s="99" t="s">
        <v>370</v>
      </c>
      <c r="B80" s="169"/>
      <c r="C80" s="170" t="s">
        <v>481</v>
      </c>
      <c r="D80" s="122"/>
      <c r="E80" s="122"/>
      <c r="F80" s="122"/>
      <c r="G80" s="122"/>
      <c r="H80" s="122"/>
      <c r="I80" s="122"/>
      <c r="J80" s="122" t="s">
        <v>461</v>
      </c>
      <c r="K80" s="178"/>
    </row>
    <row r="81" spans="1:11" s="350" customFormat="1" ht="26.25" customHeight="1" thickBot="1" x14ac:dyDescent="0.3">
      <c r="A81" s="951" t="s">
        <v>749</v>
      </c>
      <c r="B81" s="952"/>
      <c r="C81" s="952"/>
      <c r="D81" s="952"/>
      <c r="E81" s="952"/>
      <c r="F81" s="952"/>
      <c r="G81" s="952"/>
      <c r="H81" s="952"/>
      <c r="I81" s="952"/>
      <c r="J81" s="952"/>
      <c r="K81" s="953"/>
    </row>
    <row r="82" spans="1:11" customFormat="1" ht="22.5" customHeight="1" x14ac:dyDescent="0.25">
      <c r="A82" s="954" t="s">
        <v>357</v>
      </c>
      <c r="B82" s="955"/>
      <c r="C82" s="955"/>
      <c r="D82" s="594" t="s">
        <v>483</v>
      </c>
      <c r="E82" s="525">
        <f>SUM(E83:E89)</f>
        <v>29</v>
      </c>
      <c r="F82" s="525">
        <f t="shared" ref="F82:G82" si="0">SUM(F83:F89)</f>
        <v>6</v>
      </c>
      <c r="G82" s="525">
        <f t="shared" si="0"/>
        <v>23</v>
      </c>
      <c r="H82" s="526">
        <f>SUM(H83:H89)</f>
        <v>2374240800</v>
      </c>
      <c r="I82" s="531"/>
      <c r="J82" s="533"/>
      <c r="K82" s="336"/>
    </row>
    <row r="83" spans="1:11" s="171" customFormat="1" ht="30" customHeight="1" outlineLevel="1" x14ac:dyDescent="0.25">
      <c r="A83" s="108" t="s">
        <v>26</v>
      </c>
      <c r="B83" s="956" t="s">
        <v>482</v>
      </c>
      <c r="C83" s="588" t="s">
        <v>103</v>
      </c>
      <c r="D83" s="807" t="s">
        <v>483</v>
      </c>
      <c r="E83" s="959">
        <v>4</v>
      </c>
      <c r="F83" s="960">
        <v>2</v>
      </c>
      <c r="G83" s="960">
        <v>2</v>
      </c>
      <c r="H83" s="962">
        <v>255340000</v>
      </c>
      <c r="I83" s="917" t="s">
        <v>484</v>
      </c>
      <c r="J83" s="945" t="s">
        <v>485</v>
      </c>
      <c r="K83" s="934" t="s">
        <v>486</v>
      </c>
    </row>
    <row r="84" spans="1:11" s="171" customFormat="1" ht="32.25" customHeight="1" outlineLevel="1" x14ac:dyDescent="0.25">
      <c r="A84" s="109" t="s">
        <v>27</v>
      </c>
      <c r="B84" s="957"/>
      <c r="C84" s="589" t="s">
        <v>104</v>
      </c>
      <c r="D84" s="808"/>
      <c r="E84" s="937"/>
      <c r="F84" s="961"/>
      <c r="G84" s="961"/>
      <c r="H84" s="963"/>
      <c r="I84" s="918"/>
      <c r="J84" s="946"/>
      <c r="K84" s="935"/>
    </row>
    <row r="85" spans="1:11" s="171" customFormat="1" ht="33" customHeight="1" outlineLevel="1" x14ac:dyDescent="0.25">
      <c r="A85" s="109" t="s">
        <v>28</v>
      </c>
      <c r="B85" s="957"/>
      <c r="C85" s="589" t="s">
        <v>105</v>
      </c>
      <c r="D85" s="808"/>
      <c r="E85" s="739">
        <v>12</v>
      </c>
      <c r="F85" s="740">
        <v>2</v>
      </c>
      <c r="G85" s="740">
        <v>10</v>
      </c>
      <c r="H85" s="741">
        <v>777352500</v>
      </c>
      <c r="I85" s="918"/>
      <c r="J85" s="946"/>
      <c r="K85" s="935"/>
    </row>
    <row r="86" spans="1:11" s="171" customFormat="1" ht="27" customHeight="1" outlineLevel="1" x14ac:dyDescent="0.25">
      <c r="A86" s="109" t="s">
        <v>29</v>
      </c>
      <c r="B86" s="957"/>
      <c r="C86" s="589" t="s">
        <v>106</v>
      </c>
      <c r="D86" s="808"/>
      <c r="E86" s="739">
        <v>9</v>
      </c>
      <c r="F86" s="740">
        <v>1</v>
      </c>
      <c r="G86" s="740">
        <v>8</v>
      </c>
      <c r="H86" s="741">
        <v>1061650300</v>
      </c>
      <c r="I86" s="918"/>
      <c r="J86" s="946"/>
      <c r="K86" s="935"/>
    </row>
    <row r="87" spans="1:11" s="171" customFormat="1" ht="59.45" customHeight="1" outlineLevel="1" x14ac:dyDescent="0.25">
      <c r="A87" s="109" t="s">
        <v>371</v>
      </c>
      <c r="B87" s="957"/>
      <c r="C87" s="589" t="s">
        <v>107</v>
      </c>
      <c r="D87" s="808"/>
      <c r="E87" s="937">
        <v>4</v>
      </c>
      <c r="F87" s="939">
        <v>1</v>
      </c>
      <c r="G87" s="940">
        <v>3</v>
      </c>
      <c r="H87" s="943">
        <v>279898000</v>
      </c>
      <c r="I87" s="918"/>
      <c r="J87" s="946"/>
      <c r="K87" s="935"/>
    </row>
    <row r="88" spans="1:11" s="171" customFormat="1" ht="19.5" customHeight="1" outlineLevel="1" x14ac:dyDescent="0.25">
      <c r="A88" s="109" t="s">
        <v>30</v>
      </c>
      <c r="B88" s="957"/>
      <c r="C88" s="589" t="s">
        <v>108</v>
      </c>
      <c r="D88" s="808"/>
      <c r="E88" s="937"/>
      <c r="F88" s="808"/>
      <c r="G88" s="941"/>
      <c r="H88" s="943"/>
      <c r="I88" s="918"/>
      <c r="J88" s="946"/>
      <c r="K88" s="935"/>
    </row>
    <row r="89" spans="1:11" s="171" customFormat="1" ht="34.15" customHeight="1" outlineLevel="1" x14ac:dyDescent="0.25">
      <c r="A89" s="110" t="s">
        <v>31</v>
      </c>
      <c r="B89" s="958"/>
      <c r="C89" s="590" t="s">
        <v>109</v>
      </c>
      <c r="D89" s="809"/>
      <c r="E89" s="938"/>
      <c r="F89" s="809"/>
      <c r="G89" s="942"/>
      <c r="H89" s="944"/>
      <c r="I89" s="926"/>
      <c r="J89" s="947"/>
      <c r="K89" s="936"/>
    </row>
    <row r="90" spans="1:11" s="155" customFormat="1" ht="22.5" customHeight="1" x14ac:dyDescent="0.25">
      <c r="A90" s="792" t="s">
        <v>358</v>
      </c>
      <c r="B90" s="793"/>
      <c r="C90" s="793"/>
      <c r="D90" s="595" t="s">
        <v>488</v>
      </c>
      <c r="E90" s="527">
        <f>SUM(E91:E92)</f>
        <v>20</v>
      </c>
      <c r="F90" s="527">
        <f t="shared" ref="F90:G90" si="1">SUM(F91:F92)</f>
        <v>2</v>
      </c>
      <c r="G90" s="527">
        <f t="shared" si="1"/>
        <v>18</v>
      </c>
      <c r="H90" s="528">
        <f>+H91+H92</f>
        <v>312842000</v>
      </c>
      <c r="I90" s="532"/>
      <c r="J90" s="530"/>
      <c r="K90" s="523"/>
    </row>
    <row r="91" spans="1:11" s="171" customFormat="1" ht="52.5" customHeight="1" outlineLevel="1" x14ac:dyDescent="0.25">
      <c r="A91" s="956" t="s">
        <v>32</v>
      </c>
      <c r="B91" s="113" t="s">
        <v>487</v>
      </c>
      <c r="C91" s="591" t="s">
        <v>110</v>
      </c>
      <c r="D91" s="172" t="s">
        <v>488</v>
      </c>
      <c r="E91" s="303">
        <v>3</v>
      </c>
      <c r="F91" s="303">
        <v>1</v>
      </c>
      <c r="G91" s="303">
        <v>2</v>
      </c>
      <c r="H91" s="742">
        <v>203500000</v>
      </c>
      <c r="I91" s="811" t="s">
        <v>489</v>
      </c>
      <c r="J91" s="917" t="s">
        <v>490</v>
      </c>
      <c r="K91" s="934" t="s">
        <v>491</v>
      </c>
    </row>
    <row r="92" spans="1:11" s="171" customFormat="1" ht="33.75" customHeight="1" outlineLevel="1" x14ac:dyDescent="0.25">
      <c r="A92" s="958"/>
      <c r="B92" s="173" t="s">
        <v>492</v>
      </c>
      <c r="C92" s="592" t="s">
        <v>493</v>
      </c>
      <c r="D92" s="644" t="s">
        <v>7</v>
      </c>
      <c r="E92" s="743">
        <v>17</v>
      </c>
      <c r="F92" s="743">
        <v>1</v>
      </c>
      <c r="G92" s="743">
        <v>16</v>
      </c>
      <c r="H92" s="744">
        <v>109342000</v>
      </c>
      <c r="I92" s="813"/>
      <c r="J92" s="926"/>
      <c r="K92" s="936"/>
    </row>
    <row r="93" spans="1:11" s="18" customFormat="1" ht="21" customHeight="1" x14ac:dyDescent="0.25">
      <c r="A93" s="792" t="s">
        <v>359</v>
      </c>
      <c r="B93" s="793"/>
      <c r="C93" s="793"/>
      <c r="D93" s="595" t="s">
        <v>483</v>
      </c>
      <c r="E93" s="527">
        <v>5</v>
      </c>
      <c r="F93" s="527">
        <v>1</v>
      </c>
      <c r="G93" s="527">
        <v>4</v>
      </c>
      <c r="H93" s="529">
        <f>+H94</f>
        <v>322185000</v>
      </c>
      <c r="I93" s="532"/>
      <c r="J93" s="530"/>
      <c r="K93" s="524"/>
    </row>
    <row r="94" spans="1:11" s="171" customFormat="1" ht="33" customHeight="1" outlineLevel="1" x14ac:dyDescent="0.25">
      <c r="A94" s="113" t="s">
        <v>33</v>
      </c>
      <c r="B94" s="956" t="s">
        <v>494</v>
      </c>
      <c r="C94" s="591" t="s">
        <v>111</v>
      </c>
      <c r="D94" s="174" t="s">
        <v>459</v>
      </c>
      <c r="E94" s="917">
        <v>5</v>
      </c>
      <c r="F94" s="917">
        <v>1</v>
      </c>
      <c r="G94" s="917">
        <v>4</v>
      </c>
      <c r="H94" s="964">
        <v>322185000</v>
      </c>
      <c r="I94" s="917" t="s">
        <v>484</v>
      </c>
      <c r="J94" s="811" t="s">
        <v>495</v>
      </c>
      <c r="K94" s="967" t="s">
        <v>496</v>
      </c>
    </row>
    <row r="95" spans="1:11" s="171" customFormat="1" ht="37.15" customHeight="1" outlineLevel="1" x14ac:dyDescent="0.25">
      <c r="A95" s="109" t="s">
        <v>37</v>
      </c>
      <c r="B95" s="957"/>
      <c r="C95" s="589" t="s">
        <v>112</v>
      </c>
      <c r="D95" s="175" t="s">
        <v>497</v>
      </c>
      <c r="E95" s="918"/>
      <c r="F95" s="918"/>
      <c r="G95" s="918"/>
      <c r="H95" s="965"/>
      <c r="I95" s="918"/>
      <c r="J95" s="812"/>
      <c r="K95" s="968"/>
    </row>
    <row r="96" spans="1:11" s="171" customFormat="1" ht="34.9" customHeight="1" outlineLevel="1" x14ac:dyDescent="0.25">
      <c r="A96" s="109" t="s">
        <v>38</v>
      </c>
      <c r="B96" s="957"/>
      <c r="C96" s="589" t="s">
        <v>113</v>
      </c>
      <c r="D96" s="175" t="s">
        <v>498</v>
      </c>
      <c r="E96" s="918"/>
      <c r="F96" s="918"/>
      <c r="G96" s="918"/>
      <c r="H96" s="965"/>
      <c r="I96" s="918"/>
      <c r="J96" s="812"/>
      <c r="K96" s="968"/>
    </row>
    <row r="97" spans="1:12" s="171" customFormat="1" ht="26.45" customHeight="1" outlineLevel="1" x14ac:dyDescent="0.25">
      <c r="A97" s="114" t="s">
        <v>36</v>
      </c>
      <c r="B97" s="958"/>
      <c r="C97" s="593" t="s">
        <v>114</v>
      </c>
      <c r="D97" s="176" t="s">
        <v>16</v>
      </c>
      <c r="E97" s="926"/>
      <c r="F97" s="926"/>
      <c r="G97" s="926"/>
      <c r="H97" s="966"/>
      <c r="I97" s="926"/>
      <c r="J97" s="813"/>
      <c r="K97" s="969"/>
    </row>
    <row r="98" spans="1:12" s="155" customFormat="1" ht="25.5" customHeight="1" x14ac:dyDescent="0.25">
      <c r="A98" s="792" t="s">
        <v>360</v>
      </c>
      <c r="B98" s="793"/>
      <c r="C98" s="793"/>
      <c r="D98" s="595" t="s">
        <v>483</v>
      </c>
      <c r="E98" s="527">
        <v>4</v>
      </c>
      <c r="F98" s="527">
        <v>1</v>
      </c>
      <c r="G98" s="527">
        <v>3</v>
      </c>
      <c r="H98" s="529">
        <f>+H99</f>
        <v>188099766.66666666</v>
      </c>
      <c r="I98" s="532"/>
      <c r="J98" s="530"/>
      <c r="K98" s="523"/>
    </row>
    <row r="99" spans="1:12" s="171" customFormat="1" ht="30.6" customHeight="1" outlineLevel="1" x14ac:dyDescent="0.25">
      <c r="A99" s="113" t="s">
        <v>33</v>
      </c>
      <c r="B99" s="985" t="s">
        <v>499</v>
      </c>
      <c r="C99" s="986" t="s">
        <v>125</v>
      </c>
      <c r="D99" s="989" t="s">
        <v>483</v>
      </c>
      <c r="E99" s="999">
        <v>4</v>
      </c>
      <c r="F99" s="917">
        <v>1</v>
      </c>
      <c r="G99" s="917">
        <v>3</v>
      </c>
      <c r="H99" s="970">
        <v>188099766.66666666</v>
      </c>
      <c r="I99" s="973" t="s">
        <v>484</v>
      </c>
      <c r="J99" s="976" t="s">
        <v>500</v>
      </c>
      <c r="K99" s="1024" t="s">
        <v>501</v>
      </c>
    </row>
    <row r="100" spans="1:12" s="171" customFormat="1" ht="36" customHeight="1" outlineLevel="1" x14ac:dyDescent="0.25">
      <c r="A100" s="109" t="s">
        <v>34</v>
      </c>
      <c r="B100" s="957"/>
      <c r="C100" s="987"/>
      <c r="D100" s="990"/>
      <c r="E100" s="1000"/>
      <c r="F100" s="918"/>
      <c r="G100" s="918"/>
      <c r="H100" s="971"/>
      <c r="I100" s="974"/>
      <c r="J100" s="977"/>
      <c r="K100" s="1025"/>
    </row>
    <row r="101" spans="1:12" s="171" customFormat="1" ht="22.15" customHeight="1" outlineLevel="1" x14ac:dyDescent="0.25">
      <c r="A101" s="109" t="s">
        <v>35</v>
      </c>
      <c r="B101" s="957"/>
      <c r="C101" s="987"/>
      <c r="D101" s="990"/>
      <c r="E101" s="1000"/>
      <c r="F101" s="918"/>
      <c r="G101" s="918"/>
      <c r="H101" s="971"/>
      <c r="I101" s="974"/>
      <c r="J101" s="977"/>
      <c r="K101" s="1025"/>
    </row>
    <row r="102" spans="1:12" s="171" customFormat="1" ht="25.15" customHeight="1" outlineLevel="1" x14ac:dyDescent="0.25">
      <c r="A102" s="114" t="s">
        <v>36</v>
      </c>
      <c r="B102" s="958"/>
      <c r="C102" s="988"/>
      <c r="D102" s="991"/>
      <c r="E102" s="1001"/>
      <c r="F102" s="926"/>
      <c r="G102" s="926"/>
      <c r="H102" s="972"/>
      <c r="I102" s="975"/>
      <c r="J102" s="978"/>
      <c r="K102" s="1026"/>
    </row>
    <row r="103" spans="1:12" s="155" customFormat="1" ht="24" customHeight="1" x14ac:dyDescent="0.25">
      <c r="A103" s="792" t="s">
        <v>502</v>
      </c>
      <c r="B103" s="793"/>
      <c r="C103" s="793"/>
      <c r="D103" s="595" t="s">
        <v>623</v>
      </c>
      <c r="E103" s="527">
        <v>99</v>
      </c>
      <c r="F103" s="527">
        <v>3</v>
      </c>
      <c r="G103" s="527">
        <v>96</v>
      </c>
      <c r="H103" s="529">
        <f>+H104</f>
        <v>2864484273</v>
      </c>
      <c r="I103" s="530"/>
      <c r="J103" s="530"/>
      <c r="K103" s="523"/>
    </row>
    <row r="104" spans="1:12" s="171" customFormat="1" ht="30.6" customHeight="1" outlineLevel="1" x14ac:dyDescent="0.25">
      <c r="A104" s="113" t="s">
        <v>503</v>
      </c>
      <c r="B104" s="985" t="s">
        <v>504</v>
      </c>
      <c r="C104" s="113" t="s">
        <v>505</v>
      </c>
      <c r="D104" s="989" t="s">
        <v>506</v>
      </c>
      <c r="E104" s="999">
        <f>+G104+F104</f>
        <v>99</v>
      </c>
      <c r="F104" s="917">
        <f>1+1+1</f>
        <v>3</v>
      </c>
      <c r="G104" s="917">
        <v>96</v>
      </c>
      <c r="H104" s="1029">
        <v>2864484273</v>
      </c>
      <c r="I104" s="1031" t="s">
        <v>507</v>
      </c>
      <c r="J104" s="1033" t="s">
        <v>508</v>
      </c>
      <c r="K104" s="1024" t="s">
        <v>509</v>
      </c>
    </row>
    <row r="105" spans="1:12" s="171" customFormat="1" ht="21.75" customHeight="1" outlineLevel="1" x14ac:dyDescent="0.25">
      <c r="A105" s="109" t="s">
        <v>510</v>
      </c>
      <c r="B105" s="957"/>
      <c r="C105" s="109" t="s">
        <v>511</v>
      </c>
      <c r="D105" s="990"/>
      <c r="E105" s="1000"/>
      <c r="F105" s="918"/>
      <c r="G105" s="918"/>
      <c r="H105" s="1030"/>
      <c r="I105" s="1032"/>
      <c r="J105" s="1034"/>
      <c r="K105" s="1025"/>
    </row>
    <row r="106" spans="1:12" s="171" customFormat="1" ht="22.15" customHeight="1" outlineLevel="1" x14ac:dyDescent="0.25">
      <c r="A106" s="109" t="s">
        <v>512</v>
      </c>
      <c r="B106" s="957"/>
      <c r="C106" s="109" t="s">
        <v>513</v>
      </c>
      <c r="D106" s="990"/>
      <c r="E106" s="1000"/>
      <c r="F106" s="918"/>
      <c r="G106" s="918"/>
      <c r="H106" s="1030"/>
      <c r="I106" s="1032"/>
      <c r="J106" s="1034"/>
      <c r="K106" s="1025"/>
    </row>
    <row r="107" spans="1:12" s="171" customFormat="1" ht="25.15" customHeight="1" outlineLevel="1" thickBot="1" x14ac:dyDescent="0.3">
      <c r="A107" s="110" t="s">
        <v>514</v>
      </c>
      <c r="B107" s="1027"/>
      <c r="C107" s="110" t="s">
        <v>515</v>
      </c>
      <c r="D107" s="990"/>
      <c r="E107" s="1028"/>
      <c r="F107" s="918"/>
      <c r="G107" s="918"/>
      <c r="H107" s="1030"/>
      <c r="I107" s="1032"/>
      <c r="J107" s="1034"/>
      <c r="K107" s="1025"/>
    </row>
    <row r="108" spans="1:12" ht="22.5" customHeight="1" thickBot="1" x14ac:dyDescent="0.3">
      <c r="A108" s="544" t="s">
        <v>750</v>
      </c>
      <c r="B108" s="545"/>
      <c r="C108" s="545"/>
      <c r="D108" s="545"/>
      <c r="E108" s="547"/>
      <c r="F108" s="547"/>
      <c r="G108" s="547"/>
      <c r="H108" s="547" t="s">
        <v>629</v>
      </c>
      <c r="I108" s="547"/>
      <c r="J108" s="547"/>
      <c r="K108" s="546"/>
    </row>
    <row r="109" spans="1:12" s="539" customFormat="1" ht="25.5" customHeight="1" collapsed="1" x14ac:dyDescent="0.25">
      <c r="A109" s="794" t="s">
        <v>361</v>
      </c>
      <c r="B109" s="795"/>
      <c r="C109" s="795"/>
      <c r="D109" s="597" t="s">
        <v>483</v>
      </c>
      <c r="E109" s="551" t="s">
        <v>629</v>
      </c>
      <c r="F109" s="552" t="s">
        <v>629</v>
      </c>
      <c r="G109" s="552" t="s">
        <v>629</v>
      </c>
      <c r="H109" s="543" t="s">
        <v>629</v>
      </c>
      <c r="I109" s="543"/>
      <c r="J109" s="543"/>
      <c r="K109" s="543"/>
    </row>
    <row r="110" spans="1:12" s="540" customFormat="1" ht="27.6" customHeight="1" outlineLevel="1" x14ac:dyDescent="0.25">
      <c r="A110" s="142" t="s">
        <v>712</v>
      </c>
      <c r="B110" s="143"/>
      <c r="C110" s="590" t="s">
        <v>117</v>
      </c>
      <c r="D110" s="746" t="s">
        <v>483</v>
      </c>
      <c r="E110" s="747"/>
      <c r="F110" s="747"/>
      <c r="G110" s="747"/>
      <c r="H110" s="748"/>
      <c r="I110" s="748"/>
      <c r="J110" s="751" t="s">
        <v>1000</v>
      </c>
      <c r="K110" s="745"/>
      <c r="L110" s="460"/>
    </row>
    <row r="111" spans="1:12" s="539" customFormat="1" ht="21.75" customHeight="1" x14ac:dyDescent="0.25">
      <c r="A111" s="992" t="s">
        <v>362</v>
      </c>
      <c r="B111" s="993"/>
      <c r="C111" s="993"/>
      <c r="D111" s="599" t="s">
        <v>483</v>
      </c>
      <c r="E111" s="553" t="s">
        <v>629</v>
      </c>
      <c r="F111" s="554" t="s">
        <v>629</v>
      </c>
      <c r="G111" s="554" t="s">
        <v>629</v>
      </c>
      <c r="H111" s="538" t="s">
        <v>629</v>
      </c>
      <c r="I111" s="538"/>
      <c r="J111" s="538"/>
      <c r="K111" s="538"/>
      <c r="L111" s="541"/>
    </row>
    <row r="112" spans="1:12" customFormat="1" ht="28.5" customHeight="1" outlineLevel="1" x14ac:dyDescent="0.25">
      <c r="A112" s="121" t="s">
        <v>713</v>
      </c>
      <c r="B112" s="1035"/>
      <c r="C112" s="591" t="s">
        <v>714</v>
      </c>
      <c r="D112" s="1038" t="s">
        <v>483</v>
      </c>
      <c r="E112" s="600"/>
      <c r="F112" s="600"/>
      <c r="G112" s="600"/>
      <c r="H112" s="93"/>
      <c r="I112" s="93"/>
      <c r="J112" s="1041" t="s">
        <v>1001</v>
      </c>
      <c r="K112" s="93"/>
      <c r="L112" s="460"/>
    </row>
    <row r="113" spans="1:12" customFormat="1" ht="31.5" customHeight="1" outlineLevel="1" x14ac:dyDescent="0.25">
      <c r="A113" s="142" t="s">
        <v>715</v>
      </c>
      <c r="B113" s="1036"/>
      <c r="C113" s="590" t="s">
        <v>127</v>
      </c>
      <c r="D113" s="1039"/>
      <c r="E113" s="598"/>
      <c r="F113" s="598"/>
      <c r="G113" s="598"/>
      <c r="H113" s="88"/>
      <c r="I113" s="88"/>
      <c r="J113" s="1042"/>
      <c r="K113" s="88"/>
      <c r="L113" s="460"/>
    </row>
    <row r="114" spans="1:12" customFormat="1" ht="25.5" customHeight="1" outlineLevel="1" x14ac:dyDescent="0.25">
      <c r="A114" s="142" t="s">
        <v>716</v>
      </c>
      <c r="B114" s="1036"/>
      <c r="C114" s="590" t="s">
        <v>717</v>
      </c>
      <c r="D114" s="1039"/>
      <c r="E114" s="598"/>
      <c r="F114" s="598"/>
      <c r="G114" s="598"/>
      <c r="H114" s="88"/>
      <c r="I114" s="88"/>
      <c r="J114" s="1042"/>
      <c r="K114" s="88"/>
      <c r="L114" s="460"/>
    </row>
    <row r="115" spans="1:12" customFormat="1" ht="29.25" customHeight="1" outlineLevel="1" x14ac:dyDescent="0.25">
      <c r="A115" s="142" t="s">
        <v>718</v>
      </c>
      <c r="B115" s="1036"/>
      <c r="C115" s="590" t="s">
        <v>719</v>
      </c>
      <c r="D115" s="1039"/>
      <c r="E115" s="598"/>
      <c r="F115" s="598"/>
      <c r="G115" s="598"/>
      <c r="H115" s="88"/>
      <c r="I115" s="88"/>
      <c r="J115" s="1042"/>
      <c r="K115" s="88"/>
      <c r="L115" s="460"/>
    </row>
    <row r="116" spans="1:12" customFormat="1" ht="32.25" customHeight="1" outlineLevel="1" x14ac:dyDescent="0.25">
      <c r="A116" s="142" t="s">
        <v>720</v>
      </c>
      <c r="B116" s="1036"/>
      <c r="C116" s="590" t="s">
        <v>721</v>
      </c>
      <c r="D116" s="1039"/>
      <c r="E116" s="598"/>
      <c r="F116" s="598"/>
      <c r="G116" s="598"/>
      <c r="H116" s="88"/>
      <c r="I116" s="88"/>
      <c r="J116" s="1042"/>
      <c r="K116" s="88"/>
      <c r="L116" s="460"/>
    </row>
    <row r="117" spans="1:12" customFormat="1" ht="32.25" customHeight="1" outlineLevel="1" x14ac:dyDescent="0.25">
      <c r="A117" s="142" t="s">
        <v>722</v>
      </c>
      <c r="B117" s="1036"/>
      <c r="C117" s="590" t="s">
        <v>723</v>
      </c>
      <c r="D117" s="1039"/>
      <c r="E117" s="598"/>
      <c r="F117" s="598"/>
      <c r="G117" s="598"/>
      <c r="H117" s="88"/>
      <c r="I117" s="88"/>
      <c r="J117" s="1042"/>
      <c r="K117" s="88"/>
      <c r="L117" s="460"/>
    </row>
    <row r="118" spans="1:12" customFormat="1" ht="20.25" customHeight="1" outlineLevel="1" x14ac:dyDescent="0.25">
      <c r="A118" s="142" t="s">
        <v>724</v>
      </c>
      <c r="B118" s="1036"/>
      <c r="C118" s="590" t="s">
        <v>725</v>
      </c>
      <c r="D118" s="1039"/>
      <c r="E118" s="598"/>
      <c r="F118" s="598"/>
      <c r="G118" s="598"/>
      <c r="H118" s="88"/>
      <c r="I118" s="88"/>
      <c r="J118" s="1042"/>
      <c r="K118" s="88"/>
      <c r="L118" s="460"/>
    </row>
    <row r="119" spans="1:12" customFormat="1" ht="35.25" customHeight="1" outlineLevel="1" x14ac:dyDescent="0.25">
      <c r="A119" s="142" t="s">
        <v>726</v>
      </c>
      <c r="B119" s="1037"/>
      <c r="C119" s="590" t="s">
        <v>727</v>
      </c>
      <c r="D119" s="1040"/>
      <c r="E119" s="749"/>
      <c r="F119" s="749"/>
      <c r="G119" s="749"/>
      <c r="H119" s="94"/>
      <c r="I119" s="94"/>
      <c r="J119" s="1043"/>
      <c r="K119" s="88"/>
      <c r="L119" s="460"/>
    </row>
    <row r="120" spans="1:12" s="43" customFormat="1" ht="19.5" customHeight="1" x14ac:dyDescent="0.25">
      <c r="A120" s="992" t="s">
        <v>363</v>
      </c>
      <c r="B120" s="993"/>
      <c r="C120" s="993"/>
      <c r="D120" s="599" t="s">
        <v>730</v>
      </c>
      <c r="E120" s="542" t="s">
        <v>629</v>
      </c>
      <c r="F120" s="542" t="s">
        <v>629</v>
      </c>
      <c r="G120" s="542" t="s">
        <v>629</v>
      </c>
      <c r="H120" s="354" t="s">
        <v>629</v>
      </c>
      <c r="I120" s="354"/>
      <c r="J120" s="354"/>
      <c r="K120" s="354"/>
      <c r="L120" s="534"/>
    </row>
    <row r="121" spans="1:12" customFormat="1" ht="32.25" customHeight="1" outlineLevel="1" x14ac:dyDescent="0.25">
      <c r="A121" s="121" t="s">
        <v>372</v>
      </c>
      <c r="B121" s="113"/>
      <c r="C121" s="591" t="s">
        <v>128</v>
      </c>
      <c r="D121" s="1038" t="s">
        <v>730</v>
      </c>
      <c r="E121" s="600"/>
      <c r="F121" s="600"/>
      <c r="G121" s="600"/>
      <c r="H121" s="93"/>
      <c r="I121" s="93"/>
      <c r="J121" s="1041" t="s">
        <v>1002</v>
      </c>
      <c r="K121" s="93"/>
      <c r="L121" s="460"/>
    </row>
    <row r="122" spans="1:12" customFormat="1" ht="30.75" customHeight="1" outlineLevel="1" x14ac:dyDescent="0.25">
      <c r="A122" s="115" t="s">
        <v>373</v>
      </c>
      <c r="B122" s="109"/>
      <c r="C122" s="589" t="s">
        <v>129</v>
      </c>
      <c r="D122" s="1039"/>
      <c r="E122" s="601"/>
      <c r="F122" s="601"/>
      <c r="G122" s="601"/>
      <c r="H122" s="87"/>
      <c r="I122" s="87"/>
      <c r="J122" s="1042"/>
      <c r="K122" s="87"/>
      <c r="L122" s="460"/>
    </row>
    <row r="123" spans="1:12" customFormat="1" ht="45" customHeight="1" outlineLevel="1" x14ac:dyDescent="0.25">
      <c r="A123" s="142" t="s">
        <v>728</v>
      </c>
      <c r="B123" s="110"/>
      <c r="C123" s="590" t="s">
        <v>130</v>
      </c>
      <c r="D123" s="1040"/>
      <c r="E123" s="598"/>
      <c r="F123" s="598"/>
      <c r="G123" s="598"/>
      <c r="H123" s="88"/>
      <c r="I123" s="88"/>
      <c r="J123" s="1043"/>
      <c r="K123" s="88"/>
      <c r="L123" s="460"/>
    </row>
    <row r="124" spans="1:12" s="43" customFormat="1" ht="17.45" customHeight="1" x14ac:dyDescent="0.25">
      <c r="A124" s="992" t="s">
        <v>364</v>
      </c>
      <c r="B124" s="993"/>
      <c r="C124" s="993"/>
      <c r="D124" s="599" t="s">
        <v>623</v>
      </c>
      <c r="E124" s="542" t="s">
        <v>629</v>
      </c>
      <c r="F124" s="542" t="s">
        <v>629</v>
      </c>
      <c r="G124" s="542" t="s">
        <v>629</v>
      </c>
      <c r="H124" s="354" t="s">
        <v>629</v>
      </c>
      <c r="I124" s="354"/>
      <c r="J124" s="354"/>
      <c r="K124" s="354"/>
      <c r="L124" s="534"/>
    </row>
    <row r="125" spans="1:12" customFormat="1" ht="31.5" customHeight="1" outlineLevel="1" x14ac:dyDescent="0.25">
      <c r="A125" s="144" t="s">
        <v>115</v>
      </c>
      <c r="B125" s="145"/>
      <c r="C125" s="596" t="s">
        <v>116</v>
      </c>
      <c r="D125" s="750" t="s">
        <v>623</v>
      </c>
      <c r="E125" s="602"/>
      <c r="F125" s="602"/>
      <c r="G125" s="602"/>
      <c r="H125" s="146"/>
      <c r="I125" s="146"/>
      <c r="J125" s="464" t="s">
        <v>1003</v>
      </c>
      <c r="K125" s="146"/>
      <c r="L125" s="460"/>
    </row>
    <row r="126" spans="1:12" s="43" customFormat="1" ht="16.899999999999999" customHeight="1" x14ac:dyDescent="0.25">
      <c r="A126" s="992" t="s">
        <v>729</v>
      </c>
      <c r="B126" s="993"/>
      <c r="C126" s="993"/>
      <c r="D126" s="599" t="s">
        <v>623</v>
      </c>
      <c r="E126" s="542" t="s">
        <v>629</v>
      </c>
      <c r="F126" s="542" t="s">
        <v>629</v>
      </c>
      <c r="G126" s="542" t="s">
        <v>629</v>
      </c>
      <c r="H126" s="354" t="s">
        <v>629</v>
      </c>
      <c r="I126" s="354"/>
      <c r="J126" s="354"/>
      <c r="K126" s="354"/>
      <c r="L126" s="534"/>
    </row>
    <row r="127" spans="1:12" customFormat="1" ht="31.5" customHeight="1" outlineLevel="1" thickBot="1" x14ac:dyDescent="0.3">
      <c r="A127" s="141" t="s">
        <v>374</v>
      </c>
      <c r="B127" s="112"/>
      <c r="C127" s="112" t="s">
        <v>117</v>
      </c>
      <c r="D127" s="305" t="s">
        <v>623</v>
      </c>
      <c r="E127" s="101"/>
      <c r="F127" s="101"/>
      <c r="G127" s="101"/>
      <c r="H127" s="101"/>
      <c r="I127" s="101"/>
      <c r="J127" s="331" t="s">
        <v>1002</v>
      </c>
      <c r="K127" s="101"/>
      <c r="L127" s="460"/>
    </row>
    <row r="128" spans="1:12" ht="23.25" customHeight="1" thickBot="1" x14ac:dyDescent="0.3">
      <c r="A128" s="996" t="s">
        <v>751</v>
      </c>
      <c r="B128" s="997"/>
      <c r="C128" s="997"/>
      <c r="D128" s="997"/>
      <c r="E128" s="997"/>
      <c r="F128" s="997"/>
      <c r="G128" s="997"/>
      <c r="H128" s="997"/>
      <c r="I128" s="997"/>
      <c r="J128" s="997"/>
      <c r="K128" s="998"/>
    </row>
    <row r="129" spans="1:11" ht="21" customHeight="1" collapsed="1" x14ac:dyDescent="0.25">
      <c r="A129" s="994" t="s">
        <v>366</v>
      </c>
      <c r="B129" s="995"/>
      <c r="C129" s="995"/>
      <c r="D129" s="565" t="s">
        <v>483</v>
      </c>
      <c r="E129" s="561">
        <v>15</v>
      </c>
      <c r="F129" s="561">
        <v>2</v>
      </c>
      <c r="G129" s="561">
        <v>13</v>
      </c>
      <c r="H129" s="549" t="s">
        <v>629</v>
      </c>
      <c r="I129" s="550"/>
      <c r="J129" s="574"/>
      <c r="K129" s="355"/>
    </row>
    <row r="130" spans="1:11" s="178" customFormat="1" ht="46.5" customHeight="1" outlineLevel="2" x14ac:dyDescent="0.2">
      <c r="A130" s="121" t="s">
        <v>77</v>
      </c>
      <c r="B130" s="113" t="s">
        <v>850</v>
      </c>
      <c r="C130" s="575" t="s">
        <v>839</v>
      </c>
      <c r="D130" s="646" t="s">
        <v>955</v>
      </c>
      <c r="E130" s="220">
        <v>15</v>
      </c>
      <c r="F130" s="220">
        <v>2</v>
      </c>
      <c r="G130" s="220">
        <v>13</v>
      </c>
      <c r="H130" s="122"/>
      <c r="I130" s="814" t="s">
        <v>479</v>
      </c>
      <c r="J130" s="814" t="s">
        <v>516</v>
      </c>
      <c r="K130" s="570"/>
    </row>
    <row r="131" spans="1:11" s="178" customFormat="1" ht="33" customHeight="1" outlineLevel="2" x14ac:dyDescent="0.2">
      <c r="A131" s="115" t="s">
        <v>46</v>
      </c>
      <c r="B131" s="109" t="s">
        <v>851</v>
      </c>
      <c r="C131" s="576" t="s">
        <v>840</v>
      </c>
      <c r="D131" s="647" t="s">
        <v>955</v>
      </c>
      <c r="E131" s="218">
        <v>15</v>
      </c>
      <c r="F131" s="218">
        <v>2</v>
      </c>
      <c r="G131" s="218">
        <v>13</v>
      </c>
      <c r="H131" s="123"/>
      <c r="I131" s="815"/>
      <c r="J131" s="815"/>
      <c r="K131" s="361"/>
    </row>
    <row r="132" spans="1:11" s="178" customFormat="1" ht="32.25" customHeight="1" outlineLevel="2" x14ac:dyDescent="0.2">
      <c r="A132" s="115" t="s">
        <v>39</v>
      </c>
      <c r="B132" s="109" t="s">
        <v>852</v>
      </c>
      <c r="C132" s="576" t="s">
        <v>841</v>
      </c>
      <c r="D132" s="647" t="s">
        <v>955</v>
      </c>
      <c r="E132" s="218">
        <v>15</v>
      </c>
      <c r="F132" s="218">
        <v>2</v>
      </c>
      <c r="G132" s="218">
        <v>13</v>
      </c>
      <c r="H132" s="123"/>
      <c r="I132" s="815"/>
      <c r="J132" s="815"/>
      <c r="K132" s="361"/>
    </row>
    <row r="133" spans="1:11" s="178" customFormat="1" ht="35.25" customHeight="1" outlineLevel="2" x14ac:dyDescent="0.2">
      <c r="A133" s="115" t="s">
        <v>40</v>
      </c>
      <c r="B133" s="109" t="s">
        <v>853</v>
      </c>
      <c r="C133" s="576" t="s">
        <v>842</v>
      </c>
      <c r="D133" s="647" t="s">
        <v>955</v>
      </c>
      <c r="E133" s="218">
        <v>15</v>
      </c>
      <c r="F133" s="218">
        <v>2</v>
      </c>
      <c r="G133" s="218">
        <v>13</v>
      </c>
      <c r="H133" s="123"/>
      <c r="I133" s="815"/>
      <c r="J133" s="815"/>
      <c r="K133" s="361"/>
    </row>
    <row r="134" spans="1:11" s="178" customFormat="1" ht="40.5" customHeight="1" outlineLevel="2" x14ac:dyDescent="0.2">
      <c r="A134" s="115" t="s">
        <v>47</v>
      </c>
      <c r="B134" s="109" t="s">
        <v>854</v>
      </c>
      <c r="C134" s="576" t="s">
        <v>843</v>
      </c>
      <c r="D134" s="647" t="s">
        <v>955</v>
      </c>
      <c r="E134" s="218">
        <v>15</v>
      </c>
      <c r="F134" s="218">
        <v>2</v>
      </c>
      <c r="G134" s="218">
        <v>13</v>
      </c>
      <c r="H134" s="123"/>
      <c r="I134" s="815"/>
      <c r="J134" s="815"/>
      <c r="K134" s="361"/>
    </row>
    <row r="135" spans="1:11" s="178" customFormat="1" ht="33" customHeight="1" outlineLevel="2" x14ac:dyDescent="0.2">
      <c r="A135" s="115" t="s">
        <v>41</v>
      </c>
      <c r="B135" s="109" t="s">
        <v>855</v>
      </c>
      <c r="C135" s="576" t="s">
        <v>844</v>
      </c>
      <c r="D135" s="647" t="s">
        <v>955</v>
      </c>
      <c r="E135" s="218">
        <v>15</v>
      </c>
      <c r="F135" s="218">
        <v>2</v>
      </c>
      <c r="G135" s="218">
        <v>13</v>
      </c>
      <c r="H135" s="123"/>
      <c r="I135" s="815"/>
      <c r="J135" s="815"/>
      <c r="K135" s="361"/>
    </row>
    <row r="136" spans="1:11" s="178" customFormat="1" ht="33.75" customHeight="1" outlineLevel="2" x14ac:dyDescent="0.2">
      <c r="A136" s="115" t="s">
        <v>48</v>
      </c>
      <c r="B136" s="109" t="s">
        <v>856</v>
      </c>
      <c r="C136" s="576" t="s">
        <v>845</v>
      </c>
      <c r="D136" s="647" t="s">
        <v>955</v>
      </c>
      <c r="E136" s="218">
        <v>15</v>
      </c>
      <c r="F136" s="218">
        <v>2</v>
      </c>
      <c r="G136" s="218">
        <v>13</v>
      </c>
      <c r="H136" s="123"/>
      <c r="I136" s="815"/>
      <c r="J136" s="815"/>
      <c r="K136" s="361"/>
    </row>
    <row r="137" spans="1:11" s="178" customFormat="1" ht="30" customHeight="1" outlineLevel="2" x14ac:dyDescent="0.2">
      <c r="A137" s="115" t="s">
        <v>42</v>
      </c>
      <c r="B137" s="109" t="s">
        <v>857</v>
      </c>
      <c r="C137" s="576" t="s">
        <v>846</v>
      </c>
      <c r="D137" s="647" t="s">
        <v>955</v>
      </c>
      <c r="E137" s="218">
        <v>15</v>
      </c>
      <c r="F137" s="218">
        <v>2</v>
      </c>
      <c r="G137" s="218">
        <v>13</v>
      </c>
      <c r="H137" s="123"/>
      <c r="I137" s="815"/>
      <c r="J137" s="815"/>
      <c r="K137" s="361"/>
    </row>
    <row r="138" spans="1:11" s="178" customFormat="1" ht="35.25" customHeight="1" outlineLevel="2" x14ac:dyDescent="0.2">
      <c r="A138" s="115" t="s">
        <v>43</v>
      </c>
      <c r="B138" s="109" t="s">
        <v>858</v>
      </c>
      <c r="C138" s="576" t="s">
        <v>847</v>
      </c>
      <c r="D138" s="647" t="s">
        <v>955</v>
      </c>
      <c r="E138" s="218">
        <v>15</v>
      </c>
      <c r="F138" s="218">
        <v>2</v>
      </c>
      <c r="G138" s="218">
        <v>13</v>
      </c>
      <c r="H138" s="123"/>
      <c r="I138" s="815"/>
      <c r="J138" s="815"/>
      <c r="K138" s="361"/>
    </row>
    <row r="139" spans="1:11" s="178" customFormat="1" ht="33" customHeight="1" outlineLevel="2" x14ac:dyDescent="0.2">
      <c r="A139" s="115" t="s">
        <v>44</v>
      </c>
      <c r="B139" s="109" t="s">
        <v>859</v>
      </c>
      <c r="C139" s="576" t="s">
        <v>848</v>
      </c>
      <c r="D139" s="647" t="s">
        <v>955</v>
      </c>
      <c r="E139" s="218">
        <v>15</v>
      </c>
      <c r="F139" s="218">
        <v>2</v>
      </c>
      <c r="G139" s="218">
        <v>13</v>
      </c>
      <c r="H139" s="123"/>
      <c r="I139" s="815"/>
      <c r="J139" s="815"/>
      <c r="K139" s="361"/>
    </row>
    <row r="140" spans="1:11" s="178" customFormat="1" ht="36.75" customHeight="1" outlineLevel="2" x14ac:dyDescent="0.2">
      <c r="A140" s="142" t="s">
        <v>45</v>
      </c>
      <c r="B140" s="110" t="s">
        <v>860</v>
      </c>
      <c r="C140" s="577" t="s">
        <v>849</v>
      </c>
      <c r="D140" s="648" t="s">
        <v>955</v>
      </c>
      <c r="E140" s="399">
        <v>15</v>
      </c>
      <c r="F140" s="399">
        <v>2</v>
      </c>
      <c r="G140" s="399">
        <v>13</v>
      </c>
      <c r="H140" s="555"/>
      <c r="I140" s="816"/>
      <c r="J140" s="816"/>
      <c r="K140" s="571"/>
    </row>
    <row r="141" spans="1:11" ht="23.25" customHeight="1" x14ac:dyDescent="0.25">
      <c r="A141" s="983" t="s">
        <v>367</v>
      </c>
      <c r="B141" s="982"/>
      <c r="C141" s="982"/>
      <c r="D141" s="567" t="s">
        <v>622</v>
      </c>
      <c r="E141" s="636">
        <v>3</v>
      </c>
      <c r="F141" s="567">
        <v>1</v>
      </c>
      <c r="G141" s="637">
        <v>2</v>
      </c>
      <c r="H141" s="548"/>
      <c r="I141" s="548"/>
      <c r="J141" s="559"/>
      <c r="K141" s="548"/>
    </row>
    <row r="142" spans="1:11" s="44" customFormat="1" ht="39" customHeight="1" outlineLevel="1" x14ac:dyDescent="0.25">
      <c r="A142" s="121" t="s">
        <v>517</v>
      </c>
      <c r="B142" s="113" t="s">
        <v>518</v>
      </c>
      <c r="C142" s="650" t="s">
        <v>984</v>
      </c>
      <c r="D142" s="646" t="s">
        <v>956</v>
      </c>
      <c r="E142" s="192">
        <v>3</v>
      </c>
      <c r="F142" s="192">
        <v>1</v>
      </c>
      <c r="G142" s="192">
        <v>2</v>
      </c>
      <c r="H142" s="181"/>
      <c r="I142" s="814" t="s">
        <v>479</v>
      </c>
      <c r="J142" s="814" t="s">
        <v>516</v>
      </c>
      <c r="K142" s="181"/>
    </row>
    <row r="143" spans="1:11" s="44" customFormat="1" ht="36.6" customHeight="1" outlineLevel="1" x14ac:dyDescent="0.25">
      <c r="A143" s="115" t="s">
        <v>519</v>
      </c>
      <c r="B143" s="109" t="s">
        <v>520</v>
      </c>
      <c r="C143" s="241" t="s">
        <v>985</v>
      </c>
      <c r="D143" s="647" t="s">
        <v>957</v>
      </c>
      <c r="E143" s="196">
        <v>3</v>
      </c>
      <c r="F143" s="196">
        <v>1</v>
      </c>
      <c r="G143" s="196">
        <v>2</v>
      </c>
      <c r="H143" s="184"/>
      <c r="I143" s="815"/>
      <c r="J143" s="815"/>
      <c r="K143" s="184"/>
    </row>
    <row r="144" spans="1:11" s="44" customFormat="1" ht="38.25" customHeight="1" outlineLevel="1" x14ac:dyDescent="0.25">
      <c r="A144" s="140" t="s">
        <v>521</v>
      </c>
      <c r="B144" s="114" t="s">
        <v>520</v>
      </c>
      <c r="C144" s="241" t="s">
        <v>986</v>
      </c>
      <c r="D144" s="648" t="s">
        <v>957</v>
      </c>
      <c r="E144" s="200">
        <v>3</v>
      </c>
      <c r="F144" s="200">
        <v>1</v>
      </c>
      <c r="G144" s="200">
        <v>2</v>
      </c>
      <c r="H144" s="188"/>
      <c r="I144" s="816"/>
      <c r="J144" s="816"/>
      <c r="K144" s="188"/>
    </row>
    <row r="145" spans="1:11" ht="23.25" customHeight="1" x14ac:dyDescent="0.25">
      <c r="A145" s="983" t="s">
        <v>756</v>
      </c>
      <c r="B145" s="982"/>
      <c r="C145" s="982"/>
      <c r="D145" s="566" t="s">
        <v>622</v>
      </c>
      <c r="E145" s="566">
        <v>17</v>
      </c>
      <c r="F145" s="567">
        <v>4</v>
      </c>
      <c r="G145" s="562">
        <v>13</v>
      </c>
      <c r="H145" s="548"/>
      <c r="I145" s="548"/>
      <c r="J145" s="559"/>
      <c r="K145" s="558"/>
    </row>
    <row r="146" spans="1:11" s="178" customFormat="1" ht="34.5" customHeight="1" outlineLevel="1" x14ac:dyDescent="0.2">
      <c r="A146" s="121" t="s">
        <v>50</v>
      </c>
      <c r="B146" s="113"/>
      <c r="C146" s="575" t="s">
        <v>861</v>
      </c>
      <c r="D146" s="646" t="s">
        <v>622</v>
      </c>
      <c r="E146" s="220">
        <v>3</v>
      </c>
      <c r="F146" s="220">
        <v>2</v>
      </c>
      <c r="G146" s="220">
        <v>1</v>
      </c>
      <c r="H146" s="122"/>
      <c r="I146" s="814" t="s">
        <v>479</v>
      </c>
      <c r="J146" s="814" t="s">
        <v>516</v>
      </c>
      <c r="K146" s="122"/>
    </row>
    <row r="147" spans="1:11" s="178" customFormat="1" ht="31.5" customHeight="1" outlineLevel="1" x14ac:dyDescent="0.2">
      <c r="A147" s="115" t="s">
        <v>51</v>
      </c>
      <c r="B147" s="109"/>
      <c r="C147" s="578" t="s">
        <v>862</v>
      </c>
      <c r="D147" s="647" t="s">
        <v>622</v>
      </c>
      <c r="E147" s="218">
        <v>3</v>
      </c>
      <c r="F147" s="218">
        <v>2</v>
      </c>
      <c r="G147" s="218">
        <v>1</v>
      </c>
      <c r="H147" s="123"/>
      <c r="I147" s="815"/>
      <c r="J147" s="815"/>
      <c r="K147" s="123"/>
    </row>
    <row r="148" spans="1:11" s="178" customFormat="1" ht="45" customHeight="1" outlineLevel="1" x14ac:dyDescent="0.2">
      <c r="A148" s="115" t="s">
        <v>49</v>
      </c>
      <c r="B148" s="109"/>
      <c r="C148" s="576" t="s">
        <v>863</v>
      </c>
      <c r="D148" s="647" t="s">
        <v>959</v>
      </c>
      <c r="E148" s="218">
        <v>3</v>
      </c>
      <c r="F148" s="218">
        <v>2</v>
      </c>
      <c r="G148" s="218">
        <v>1</v>
      </c>
      <c r="H148" s="123"/>
      <c r="I148" s="815"/>
      <c r="J148" s="815"/>
      <c r="K148" s="123"/>
    </row>
    <row r="149" spans="1:11" s="178" customFormat="1" ht="35.25" customHeight="1" outlineLevel="1" x14ac:dyDescent="0.2">
      <c r="A149" s="115" t="s">
        <v>52</v>
      </c>
      <c r="B149" s="109"/>
      <c r="C149" s="576" t="s">
        <v>864</v>
      </c>
      <c r="D149" s="647" t="s">
        <v>959</v>
      </c>
      <c r="E149" s="218">
        <v>3</v>
      </c>
      <c r="F149" s="218">
        <v>2</v>
      </c>
      <c r="G149" s="218">
        <v>1</v>
      </c>
      <c r="H149" s="123"/>
      <c r="I149" s="815"/>
      <c r="J149" s="815"/>
      <c r="K149" s="123"/>
    </row>
    <row r="150" spans="1:11" s="178" customFormat="1" ht="22.5" customHeight="1" outlineLevel="1" x14ac:dyDescent="0.2">
      <c r="A150" s="115" t="s">
        <v>53</v>
      </c>
      <c r="B150" s="109"/>
      <c r="C150" s="576" t="s">
        <v>865</v>
      </c>
      <c r="D150" s="647" t="s">
        <v>959</v>
      </c>
      <c r="E150" s="218">
        <v>14</v>
      </c>
      <c r="F150" s="218">
        <v>2</v>
      </c>
      <c r="G150" s="218">
        <v>12</v>
      </c>
      <c r="H150" s="123"/>
      <c r="I150" s="815"/>
      <c r="J150" s="815"/>
      <c r="K150" s="123"/>
    </row>
    <row r="151" spans="1:11" s="178" customFormat="1" ht="31.5" customHeight="1" outlineLevel="1" x14ac:dyDescent="0.2">
      <c r="A151" s="115" t="s">
        <v>758</v>
      </c>
      <c r="B151" s="109"/>
      <c r="C151" s="576" t="s">
        <v>866</v>
      </c>
      <c r="D151" s="647" t="s">
        <v>959</v>
      </c>
      <c r="E151" s="218">
        <v>14</v>
      </c>
      <c r="F151" s="218">
        <v>2</v>
      </c>
      <c r="G151" s="218">
        <v>12</v>
      </c>
      <c r="H151" s="123"/>
      <c r="I151" s="815"/>
      <c r="J151" s="815"/>
      <c r="K151" s="123"/>
    </row>
    <row r="152" spans="1:11" s="178" customFormat="1" ht="30.75" customHeight="1" outlineLevel="1" x14ac:dyDescent="0.2">
      <c r="A152" s="115" t="s">
        <v>376</v>
      </c>
      <c r="B152" s="109"/>
      <c r="C152" s="576" t="s">
        <v>867</v>
      </c>
      <c r="D152" s="647" t="s">
        <v>960</v>
      </c>
      <c r="E152" s="218">
        <v>3</v>
      </c>
      <c r="F152" s="218">
        <v>2</v>
      </c>
      <c r="G152" s="218">
        <v>1</v>
      </c>
      <c r="H152" s="123"/>
      <c r="I152" s="815"/>
      <c r="J152" s="815"/>
      <c r="K152" s="123"/>
    </row>
    <row r="153" spans="1:11" s="178" customFormat="1" ht="24.75" customHeight="1" outlineLevel="1" x14ac:dyDescent="0.2">
      <c r="A153" s="115" t="s">
        <v>377</v>
      </c>
      <c r="B153" s="109"/>
      <c r="C153" s="576" t="s">
        <v>868</v>
      </c>
      <c r="D153" s="647" t="s">
        <v>959</v>
      </c>
      <c r="E153" s="218">
        <v>3</v>
      </c>
      <c r="F153" s="218">
        <v>2</v>
      </c>
      <c r="G153" s="218">
        <v>1</v>
      </c>
      <c r="H153" s="123"/>
      <c r="I153" s="815"/>
      <c r="J153" s="815"/>
      <c r="K153" s="123"/>
    </row>
    <row r="154" spans="1:11" s="178" customFormat="1" ht="21.75" customHeight="1" outlineLevel="1" x14ac:dyDescent="0.2">
      <c r="A154" s="140" t="s">
        <v>378</v>
      </c>
      <c r="B154" s="114"/>
      <c r="C154" s="579" t="s">
        <v>869</v>
      </c>
      <c r="D154" s="648" t="s">
        <v>960</v>
      </c>
      <c r="E154" s="219">
        <v>3</v>
      </c>
      <c r="F154" s="219">
        <v>2</v>
      </c>
      <c r="G154" s="219">
        <v>1</v>
      </c>
      <c r="H154" s="150"/>
      <c r="I154" s="816"/>
      <c r="J154" s="816"/>
      <c r="K154" s="150"/>
    </row>
    <row r="155" spans="1:11" ht="24" customHeight="1" x14ac:dyDescent="0.25">
      <c r="A155" s="983" t="s">
        <v>522</v>
      </c>
      <c r="B155" s="982"/>
      <c r="C155" s="982"/>
      <c r="D155" s="563" t="s">
        <v>483</v>
      </c>
      <c r="E155" s="562">
        <f>+E156+E157+E159+E166</f>
        <v>357</v>
      </c>
      <c r="F155" s="562">
        <f t="shared" ref="F155:G155" si="2">+F156+F157+F159+F166</f>
        <v>5</v>
      </c>
      <c r="G155" s="562">
        <f t="shared" si="2"/>
        <v>352</v>
      </c>
      <c r="H155" s="548"/>
      <c r="I155" s="548"/>
      <c r="J155" s="559"/>
      <c r="K155" s="558"/>
    </row>
    <row r="156" spans="1:11" s="178" customFormat="1" ht="30.75" customHeight="1" outlineLevel="1" x14ac:dyDescent="0.2">
      <c r="A156" s="121" t="s">
        <v>54</v>
      </c>
      <c r="B156" s="113"/>
      <c r="C156" s="575" t="s">
        <v>870</v>
      </c>
      <c r="D156" s="220" t="s">
        <v>961</v>
      </c>
      <c r="E156" s="639">
        <v>5</v>
      </c>
      <c r="F156" s="639">
        <v>1</v>
      </c>
      <c r="G156" s="639">
        <v>4</v>
      </c>
      <c r="H156" s="122"/>
      <c r="I156" s="814" t="s">
        <v>479</v>
      </c>
      <c r="J156" s="814" t="s">
        <v>516</v>
      </c>
      <c r="K156" s="248"/>
    </row>
    <row r="157" spans="1:11" s="178" customFormat="1" ht="27" customHeight="1" outlineLevel="1" x14ac:dyDescent="0.2">
      <c r="A157" s="115" t="s">
        <v>380</v>
      </c>
      <c r="B157" s="109"/>
      <c r="C157" s="576" t="s">
        <v>871</v>
      </c>
      <c r="D157" s="218" t="s">
        <v>961</v>
      </c>
      <c r="E157" s="640">
        <v>3</v>
      </c>
      <c r="F157" s="640">
        <v>1</v>
      </c>
      <c r="G157" s="640">
        <v>2</v>
      </c>
      <c r="H157" s="123"/>
      <c r="I157" s="815"/>
      <c r="J157" s="815"/>
      <c r="K157" s="239"/>
    </row>
    <row r="158" spans="1:11" s="178" customFormat="1" ht="33" customHeight="1" outlineLevel="1" x14ac:dyDescent="0.2">
      <c r="A158" s="115" t="s">
        <v>379</v>
      </c>
      <c r="B158" s="109"/>
      <c r="C158" s="576" t="s">
        <v>872</v>
      </c>
      <c r="D158" s="218" t="s">
        <v>962</v>
      </c>
      <c r="E158" s="640">
        <v>5</v>
      </c>
      <c r="F158" s="640">
        <v>1</v>
      </c>
      <c r="G158" s="640">
        <v>4</v>
      </c>
      <c r="H158" s="123"/>
      <c r="I158" s="815"/>
      <c r="J158" s="815"/>
      <c r="K158" s="239"/>
    </row>
    <row r="159" spans="1:11" s="178" customFormat="1" ht="41.25" customHeight="1" outlineLevel="1" x14ac:dyDescent="0.2">
      <c r="A159" s="115" t="s">
        <v>365</v>
      </c>
      <c r="B159" s="109"/>
      <c r="C159" s="576" t="s">
        <v>873</v>
      </c>
      <c r="D159" s="218" t="s">
        <v>961</v>
      </c>
      <c r="E159" s="640">
        <v>4</v>
      </c>
      <c r="F159" s="640">
        <v>1</v>
      </c>
      <c r="G159" s="640">
        <v>3</v>
      </c>
      <c r="H159" s="123"/>
      <c r="I159" s="815"/>
      <c r="J159" s="815"/>
      <c r="K159" s="239"/>
    </row>
    <row r="160" spans="1:11" s="178" customFormat="1" ht="42" customHeight="1" outlineLevel="1" x14ac:dyDescent="0.2">
      <c r="A160" s="115" t="s">
        <v>55</v>
      </c>
      <c r="B160" s="109"/>
      <c r="C160" s="580" t="s">
        <v>874</v>
      </c>
      <c r="D160" s="218" t="s">
        <v>961</v>
      </c>
      <c r="E160" s="640">
        <v>3</v>
      </c>
      <c r="F160" s="640">
        <v>1</v>
      </c>
      <c r="G160" s="640">
        <v>2</v>
      </c>
      <c r="H160" s="123"/>
      <c r="I160" s="815"/>
      <c r="J160" s="815"/>
      <c r="K160" s="239"/>
    </row>
    <row r="161" spans="1:11" s="178" customFormat="1" ht="30.75" customHeight="1" outlineLevel="1" x14ac:dyDescent="0.2">
      <c r="A161" s="115" t="s">
        <v>381</v>
      </c>
      <c r="B161" s="109"/>
      <c r="C161" s="580" t="s">
        <v>875</v>
      </c>
      <c r="D161" s="218" t="s">
        <v>963</v>
      </c>
      <c r="E161" s="640">
        <v>4</v>
      </c>
      <c r="F161" s="640">
        <v>1</v>
      </c>
      <c r="G161" s="640">
        <v>3</v>
      </c>
      <c r="H161" s="123"/>
      <c r="I161" s="815"/>
      <c r="J161" s="815"/>
      <c r="K161" s="239"/>
    </row>
    <row r="162" spans="1:11" s="178" customFormat="1" ht="30" customHeight="1" outlineLevel="1" x14ac:dyDescent="0.2">
      <c r="A162" s="115" t="s">
        <v>382</v>
      </c>
      <c r="B162" s="109"/>
      <c r="C162" s="580" t="s">
        <v>876</v>
      </c>
      <c r="D162" s="218" t="s">
        <v>961</v>
      </c>
      <c r="E162" s="640">
        <v>4</v>
      </c>
      <c r="F162" s="640">
        <v>1</v>
      </c>
      <c r="G162" s="640">
        <v>3</v>
      </c>
      <c r="H162" s="123"/>
      <c r="I162" s="815"/>
      <c r="J162" s="815"/>
      <c r="K162" s="239"/>
    </row>
    <row r="163" spans="1:11" s="178" customFormat="1" ht="18.75" customHeight="1" outlineLevel="1" x14ac:dyDescent="0.2">
      <c r="A163" s="115" t="s">
        <v>383</v>
      </c>
      <c r="B163" s="109"/>
      <c r="C163" s="580" t="s">
        <v>877</v>
      </c>
      <c r="D163" s="218" t="s">
        <v>961</v>
      </c>
      <c r="E163" s="640">
        <v>5</v>
      </c>
      <c r="F163" s="640">
        <v>1</v>
      </c>
      <c r="G163" s="640">
        <v>4</v>
      </c>
      <c r="H163" s="123"/>
      <c r="I163" s="815"/>
      <c r="J163" s="815"/>
      <c r="K163" s="239"/>
    </row>
    <row r="164" spans="1:11" s="178" customFormat="1" ht="18.75" customHeight="1" outlineLevel="1" x14ac:dyDescent="0.2">
      <c r="A164" s="115" t="s">
        <v>384</v>
      </c>
      <c r="B164" s="109"/>
      <c r="C164" s="580" t="s">
        <v>878</v>
      </c>
      <c r="D164" s="218" t="s">
        <v>963</v>
      </c>
      <c r="E164" s="640">
        <v>4</v>
      </c>
      <c r="F164" s="640">
        <v>1</v>
      </c>
      <c r="G164" s="640">
        <v>3</v>
      </c>
      <c r="H164" s="123"/>
      <c r="I164" s="815"/>
      <c r="J164" s="815"/>
      <c r="K164" s="239"/>
    </row>
    <row r="165" spans="1:11" s="178" customFormat="1" ht="27" customHeight="1" outlineLevel="1" x14ac:dyDescent="0.2">
      <c r="A165" s="115" t="s">
        <v>368</v>
      </c>
      <c r="B165" s="109"/>
      <c r="C165" s="580" t="s">
        <v>879</v>
      </c>
      <c r="D165" s="218" t="s">
        <v>963</v>
      </c>
      <c r="E165" s="640">
        <v>4</v>
      </c>
      <c r="F165" s="640">
        <v>1</v>
      </c>
      <c r="G165" s="640">
        <v>3</v>
      </c>
      <c r="H165" s="123"/>
      <c r="I165" s="815"/>
      <c r="J165" s="815"/>
      <c r="K165" s="239"/>
    </row>
    <row r="166" spans="1:11" s="178" customFormat="1" ht="18.75" customHeight="1" outlineLevel="1" x14ac:dyDescent="0.2">
      <c r="A166" s="115" t="s">
        <v>523</v>
      </c>
      <c r="B166" s="109"/>
      <c r="C166" s="576" t="s">
        <v>880</v>
      </c>
      <c r="D166" s="218" t="s">
        <v>961</v>
      </c>
      <c r="E166" s="640">
        <v>345</v>
      </c>
      <c r="F166" s="640">
        <v>2</v>
      </c>
      <c r="G166" s="640">
        <v>343</v>
      </c>
      <c r="H166" s="123"/>
      <c r="I166" s="815"/>
      <c r="J166" s="815"/>
      <c r="K166" s="239"/>
    </row>
    <row r="167" spans="1:11" s="178" customFormat="1" ht="29.25" customHeight="1" outlineLevel="1" x14ac:dyDescent="0.2">
      <c r="A167" s="115" t="s">
        <v>524</v>
      </c>
      <c r="B167" s="109"/>
      <c r="C167" s="576" t="s">
        <v>881</v>
      </c>
      <c r="D167" s="218" t="s">
        <v>961</v>
      </c>
      <c r="E167" s="218">
        <v>4</v>
      </c>
      <c r="F167" s="218">
        <v>1</v>
      </c>
      <c r="G167" s="218">
        <v>3</v>
      </c>
      <c r="H167" s="123"/>
      <c r="I167" s="815"/>
      <c r="J167" s="815"/>
      <c r="K167" s="239"/>
    </row>
    <row r="168" spans="1:11" s="178" customFormat="1" ht="23.25" customHeight="1" outlineLevel="1" x14ac:dyDescent="0.2">
      <c r="A168" s="115" t="s">
        <v>759</v>
      </c>
      <c r="B168" s="109"/>
      <c r="C168" s="576" t="s">
        <v>882</v>
      </c>
      <c r="D168" s="218" t="s">
        <v>963</v>
      </c>
      <c r="E168" s="218"/>
      <c r="F168" s="218"/>
      <c r="G168" s="218"/>
      <c r="H168" s="123"/>
      <c r="I168" s="815"/>
      <c r="J168" s="815"/>
      <c r="K168" s="239"/>
    </row>
    <row r="169" spans="1:11" s="178" customFormat="1" ht="27" customHeight="1" outlineLevel="1" x14ac:dyDescent="0.2">
      <c r="A169" s="115" t="s">
        <v>525</v>
      </c>
      <c r="B169" s="109"/>
      <c r="C169" s="576" t="s">
        <v>883</v>
      </c>
      <c r="D169" s="218" t="s">
        <v>963</v>
      </c>
      <c r="E169" s="218">
        <v>4</v>
      </c>
      <c r="F169" s="218">
        <v>1</v>
      </c>
      <c r="G169" s="218">
        <v>3</v>
      </c>
      <c r="H169" s="123"/>
      <c r="I169" s="815"/>
      <c r="J169" s="815"/>
      <c r="K169" s="239"/>
    </row>
    <row r="170" spans="1:11" s="178" customFormat="1" ht="27.75" customHeight="1" outlineLevel="1" x14ac:dyDescent="0.2">
      <c r="A170" s="115" t="s">
        <v>526</v>
      </c>
      <c r="B170" s="109"/>
      <c r="C170" s="576" t="s">
        <v>884</v>
      </c>
      <c r="D170" s="218" t="s">
        <v>963</v>
      </c>
      <c r="E170" s="218">
        <v>4</v>
      </c>
      <c r="F170" s="218">
        <v>1</v>
      </c>
      <c r="G170" s="218">
        <v>3</v>
      </c>
      <c r="H170" s="123"/>
      <c r="I170" s="815"/>
      <c r="J170" s="815"/>
      <c r="K170" s="239"/>
    </row>
    <row r="171" spans="1:11" s="178" customFormat="1" ht="35.25" customHeight="1" outlineLevel="1" x14ac:dyDescent="0.2">
      <c r="A171" s="142" t="s">
        <v>981</v>
      </c>
      <c r="B171" s="110"/>
      <c r="C171" s="577" t="s">
        <v>885</v>
      </c>
      <c r="D171" s="219" t="s">
        <v>961</v>
      </c>
      <c r="E171" s="641">
        <v>3</v>
      </c>
      <c r="F171" s="641">
        <v>1</v>
      </c>
      <c r="G171" s="641">
        <v>2</v>
      </c>
      <c r="H171" s="555"/>
      <c r="I171" s="816"/>
      <c r="J171" s="816"/>
      <c r="K171" s="572"/>
    </row>
    <row r="172" spans="1:11" ht="24.75" customHeight="1" x14ac:dyDescent="0.25">
      <c r="A172" s="983" t="s">
        <v>958</v>
      </c>
      <c r="B172" s="982"/>
      <c r="C172" s="982"/>
      <c r="D172" s="567" t="s">
        <v>483</v>
      </c>
      <c r="E172" s="562">
        <v>4</v>
      </c>
      <c r="F172" s="562">
        <v>1</v>
      </c>
      <c r="G172" s="562">
        <v>3</v>
      </c>
      <c r="H172" s="548"/>
      <c r="I172" s="548"/>
      <c r="J172" s="559"/>
      <c r="K172" s="548"/>
    </row>
    <row r="173" spans="1:11" s="44" customFormat="1" ht="33.75" customHeight="1" outlineLevel="1" x14ac:dyDescent="0.25">
      <c r="A173" s="121" t="s">
        <v>56</v>
      </c>
      <c r="B173" s="113"/>
      <c r="C173" s="575" t="s">
        <v>886</v>
      </c>
      <c r="D173" s="192" t="s">
        <v>961</v>
      </c>
      <c r="E173" s="192">
        <v>4</v>
      </c>
      <c r="F173" s="192">
        <v>1</v>
      </c>
      <c r="G173" s="192">
        <v>3</v>
      </c>
      <c r="H173" s="181"/>
      <c r="I173" s="814" t="s">
        <v>479</v>
      </c>
      <c r="J173" s="814" t="s">
        <v>516</v>
      </c>
      <c r="K173" s="237"/>
    </row>
    <row r="174" spans="1:11" s="44" customFormat="1" ht="21" customHeight="1" outlineLevel="1" x14ac:dyDescent="0.25">
      <c r="A174" s="115" t="s">
        <v>57</v>
      </c>
      <c r="B174" s="109"/>
      <c r="C174" s="576" t="s">
        <v>887</v>
      </c>
      <c r="D174" s="196" t="s">
        <v>961</v>
      </c>
      <c r="E174" s="196">
        <v>4</v>
      </c>
      <c r="F174" s="196">
        <v>1</v>
      </c>
      <c r="G174" s="196">
        <v>3</v>
      </c>
      <c r="H174" s="184"/>
      <c r="I174" s="815"/>
      <c r="J174" s="815"/>
      <c r="K174" s="240"/>
    </row>
    <row r="175" spans="1:11" s="44" customFormat="1" ht="21" customHeight="1" outlineLevel="1" x14ac:dyDescent="0.25">
      <c r="A175" s="115" t="s">
        <v>58</v>
      </c>
      <c r="B175" s="109"/>
      <c r="C175" s="576" t="s">
        <v>888</v>
      </c>
      <c r="D175" s="196" t="s">
        <v>961</v>
      </c>
      <c r="E175" s="196">
        <v>4</v>
      </c>
      <c r="F175" s="196">
        <v>1</v>
      </c>
      <c r="G175" s="196">
        <v>3</v>
      </c>
      <c r="H175" s="184"/>
      <c r="I175" s="815"/>
      <c r="J175" s="815"/>
      <c r="K175" s="240"/>
    </row>
    <row r="176" spans="1:11" s="44" customFormat="1" ht="29.25" customHeight="1" outlineLevel="1" x14ac:dyDescent="0.25">
      <c r="A176" s="142" t="s">
        <v>59</v>
      </c>
      <c r="B176" s="110"/>
      <c r="C176" s="579" t="s">
        <v>889</v>
      </c>
      <c r="D176" s="200" t="s">
        <v>962</v>
      </c>
      <c r="E176" s="443">
        <v>4</v>
      </c>
      <c r="F176" s="443">
        <v>1</v>
      </c>
      <c r="G176" s="443">
        <v>3</v>
      </c>
      <c r="H176" s="330"/>
      <c r="I176" s="816"/>
      <c r="J176" s="816"/>
      <c r="K176" s="244"/>
    </row>
    <row r="177" spans="1:11" ht="22.5" customHeight="1" x14ac:dyDescent="0.25">
      <c r="A177" s="983" t="s">
        <v>527</v>
      </c>
      <c r="B177" s="982"/>
      <c r="C177" s="982"/>
      <c r="D177" s="567" t="s">
        <v>483</v>
      </c>
      <c r="E177" s="562">
        <v>5</v>
      </c>
      <c r="F177" s="562">
        <v>2</v>
      </c>
      <c r="G177" s="562">
        <v>3</v>
      </c>
      <c r="H177" s="556"/>
      <c r="I177" s="548"/>
      <c r="J177" s="559"/>
      <c r="K177" s="548"/>
    </row>
    <row r="178" spans="1:11" s="44" customFormat="1" ht="29.25" customHeight="1" outlineLevel="1" x14ac:dyDescent="0.25">
      <c r="A178" s="121" t="s">
        <v>60</v>
      </c>
      <c r="B178" s="113"/>
      <c r="C178" s="575" t="s">
        <v>890</v>
      </c>
      <c r="D178" s="192" t="s">
        <v>961</v>
      </c>
      <c r="E178" s="192">
        <v>3</v>
      </c>
      <c r="F178" s="192">
        <v>1</v>
      </c>
      <c r="G178" s="192">
        <v>2</v>
      </c>
      <c r="H178" s="181"/>
      <c r="I178" s="814" t="s">
        <v>479</v>
      </c>
      <c r="J178" s="814" t="s">
        <v>516</v>
      </c>
      <c r="K178" s="237"/>
    </row>
    <row r="179" spans="1:11" s="44" customFormat="1" ht="33.75" customHeight="1" outlineLevel="1" x14ac:dyDescent="0.25">
      <c r="A179" s="115" t="s">
        <v>385</v>
      </c>
      <c r="B179" s="109"/>
      <c r="C179" s="576" t="s">
        <v>891</v>
      </c>
      <c r="D179" s="196" t="s">
        <v>961</v>
      </c>
      <c r="E179" s="196">
        <v>3</v>
      </c>
      <c r="F179" s="196">
        <v>1</v>
      </c>
      <c r="G179" s="196">
        <v>2</v>
      </c>
      <c r="H179" s="184"/>
      <c r="I179" s="815"/>
      <c r="J179" s="815"/>
      <c r="K179" s="240"/>
    </row>
    <row r="180" spans="1:11" s="44" customFormat="1" ht="33" customHeight="1" outlineLevel="1" x14ac:dyDescent="0.25">
      <c r="A180" s="115" t="s">
        <v>386</v>
      </c>
      <c r="B180" s="109"/>
      <c r="C180" s="576" t="s">
        <v>892</v>
      </c>
      <c r="D180" s="196" t="s">
        <v>961</v>
      </c>
      <c r="E180" s="196">
        <v>2</v>
      </c>
      <c r="F180" s="196">
        <v>1</v>
      </c>
      <c r="G180" s="196">
        <v>1</v>
      </c>
      <c r="H180" s="184"/>
      <c r="I180" s="815"/>
      <c r="J180" s="815"/>
      <c r="K180" s="240"/>
    </row>
    <row r="181" spans="1:11" s="44" customFormat="1" ht="33" customHeight="1" outlineLevel="1" x14ac:dyDescent="0.25">
      <c r="A181" s="115" t="s">
        <v>387</v>
      </c>
      <c r="B181" s="109"/>
      <c r="C181" s="576" t="s">
        <v>893</v>
      </c>
      <c r="D181" s="196" t="s">
        <v>961</v>
      </c>
      <c r="E181" s="196">
        <v>3</v>
      </c>
      <c r="F181" s="196">
        <v>1</v>
      </c>
      <c r="G181" s="196">
        <v>2</v>
      </c>
      <c r="H181" s="184"/>
      <c r="I181" s="815"/>
      <c r="J181" s="815"/>
      <c r="K181" s="240"/>
    </row>
    <row r="182" spans="1:11" s="44" customFormat="1" ht="32.25" customHeight="1" outlineLevel="1" x14ac:dyDescent="0.25">
      <c r="A182" s="142" t="s">
        <v>61</v>
      </c>
      <c r="B182" s="110"/>
      <c r="C182" s="577" t="s">
        <v>894</v>
      </c>
      <c r="D182" s="200" t="s">
        <v>961</v>
      </c>
      <c r="E182" s="443">
        <v>2</v>
      </c>
      <c r="F182" s="443">
        <v>1</v>
      </c>
      <c r="G182" s="443">
        <v>1</v>
      </c>
      <c r="H182" s="330"/>
      <c r="I182" s="816"/>
      <c r="J182" s="816"/>
      <c r="K182" s="244"/>
    </row>
    <row r="183" spans="1:11" ht="24" customHeight="1" x14ac:dyDescent="0.25">
      <c r="A183" s="981" t="s">
        <v>528</v>
      </c>
      <c r="B183" s="982"/>
      <c r="C183" s="982"/>
      <c r="D183" s="567" t="s">
        <v>483</v>
      </c>
      <c r="E183" s="562">
        <v>4</v>
      </c>
      <c r="F183" s="563" t="s">
        <v>629</v>
      </c>
      <c r="G183" s="562">
        <v>4</v>
      </c>
      <c r="H183" s="556"/>
      <c r="I183" s="556"/>
      <c r="J183" s="560"/>
      <c r="K183" s="548"/>
    </row>
    <row r="184" spans="1:11" s="44" customFormat="1" ht="28.5" customHeight="1" outlineLevel="1" x14ac:dyDescent="0.25">
      <c r="A184" s="121" t="s">
        <v>388</v>
      </c>
      <c r="B184" s="113"/>
      <c r="C184" s="575" t="s">
        <v>895</v>
      </c>
      <c r="D184" s="646" t="s">
        <v>962</v>
      </c>
      <c r="E184" s="192">
        <v>4</v>
      </c>
      <c r="F184" s="192"/>
      <c r="G184" s="192">
        <v>4</v>
      </c>
      <c r="H184" s="181"/>
      <c r="I184" s="814" t="s">
        <v>479</v>
      </c>
      <c r="J184" s="814" t="s">
        <v>516</v>
      </c>
      <c r="K184" s="237"/>
    </row>
    <row r="185" spans="1:11" s="44" customFormat="1" ht="28.5" customHeight="1" outlineLevel="1" x14ac:dyDescent="0.25">
      <c r="A185" s="115" t="s">
        <v>389</v>
      </c>
      <c r="B185" s="109"/>
      <c r="C185" s="576" t="s">
        <v>896</v>
      </c>
      <c r="D185" s="647" t="s">
        <v>961</v>
      </c>
      <c r="E185" s="196">
        <v>4</v>
      </c>
      <c r="F185" s="196"/>
      <c r="G185" s="196">
        <v>4</v>
      </c>
      <c r="H185" s="184"/>
      <c r="I185" s="815"/>
      <c r="J185" s="815"/>
      <c r="K185" s="240"/>
    </row>
    <row r="186" spans="1:11" s="44" customFormat="1" ht="32.25" customHeight="1" outlineLevel="1" x14ac:dyDescent="0.25">
      <c r="A186" s="142" t="s">
        <v>390</v>
      </c>
      <c r="B186" s="110"/>
      <c r="C186" s="577" t="s">
        <v>897</v>
      </c>
      <c r="D186" s="648" t="s">
        <v>962</v>
      </c>
      <c r="E186" s="443">
        <v>4</v>
      </c>
      <c r="F186" s="443"/>
      <c r="G186" s="443">
        <v>4</v>
      </c>
      <c r="H186" s="330"/>
      <c r="I186" s="816"/>
      <c r="J186" s="816"/>
      <c r="K186" s="244"/>
    </row>
    <row r="187" spans="1:11" ht="24" customHeight="1" x14ac:dyDescent="0.25">
      <c r="A187" s="981" t="s">
        <v>529</v>
      </c>
      <c r="B187" s="982"/>
      <c r="C187" s="982"/>
      <c r="D187" s="567" t="s">
        <v>483</v>
      </c>
      <c r="E187" s="562">
        <v>4</v>
      </c>
      <c r="F187" s="562">
        <v>1</v>
      </c>
      <c r="G187" s="562">
        <v>3</v>
      </c>
      <c r="H187" s="556"/>
      <c r="I187" s="556"/>
      <c r="J187" s="560"/>
      <c r="K187" s="548"/>
    </row>
    <row r="188" spans="1:11" s="178" customFormat="1" ht="18.75" customHeight="1" outlineLevel="1" x14ac:dyDescent="0.2">
      <c r="A188" s="121" t="s">
        <v>391</v>
      </c>
      <c r="B188" s="113"/>
      <c r="C188" s="575" t="s">
        <v>898</v>
      </c>
      <c r="D188" s="216" t="s">
        <v>961</v>
      </c>
      <c r="E188" s="220">
        <v>4</v>
      </c>
      <c r="F188" s="220">
        <v>1</v>
      </c>
      <c r="G188" s="220">
        <v>3</v>
      </c>
      <c r="H188" s="122"/>
      <c r="I188" s="814" t="s">
        <v>479</v>
      </c>
      <c r="J188" s="814" t="s">
        <v>516</v>
      </c>
      <c r="K188" s="248"/>
    </row>
    <row r="189" spans="1:11" s="178" customFormat="1" ht="18.75" customHeight="1" outlineLevel="1" x14ac:dyDescent="0.2">
      <c r="A189" s="115" t="s">
        <v>393</v>
      </c>
      <c r="B189" s="109"/>
      <c r="C189" s="576" t="s">
        <v>899</v>
      </c>
      <c r="D189" s="217" t="s">
        <v>961</v>
      </c>
      <c r="E189" s="218">
        <v>4</v>
      </c>
      <c r="F189" s="218">
        <v>1</v>
      </c>
      <c r="G189" s="218">
        <v>3</v>
      </c>
      <c r="H189" s="123"/>
      <c r="I189" s="815"/>
      <c r="J189" s="815"/>
      <c r="K189" s="239"/>
    </row>
    <row r="190" spans="1:11" s="178" customFormat="1" ht="18.75" customHeight="1" outlineLevel="1" x14ac:dyDescent="0.2">
      <c r="A190" s="142" t="s">
        <v>392</v>
      </c>
      <c r="B190" s="110"/>
      <c r="C190" s="577" t="s">
        <v>900</v>
      </c>
      <c r="D190" s="221" t="s">
        <v>961</v>
      </c>
      <c r="E190" s="399">
        <v>4</v>
      </c>
      <c r="F190" s="399">
        <v>1</v>
      </c>
      <c r="G190" s="399">
        <v>3</v>
      </c>
      <c r="H190" s="555"/>
      <c r="I190" s="816"/>
      <c r="J190" s="816"/>
      <c r="K190" s="572"/>
    </row>
    <row r="191" spans="1:11" ht="23.25" customHeight="1" x14ac:dyDescent="0.25">
      <c r="A191" s="983" t="s">
        <v>530</v>
      </c>
      <c r="B191" s="982"/>
      <c r="C191" s="982"/>
      <c r="D191" s="567" t="s">
        <v>483</v>
      </c>
      <c r="E191" s="562">
        <v>3</v>
      </c>
      <c r="F191" s="562">
        <v>1</v>
      </c>
      <c r="G191" s="562">
        <v>2</v>
      </c>
      <c r="H191" s="556"/>
      <c r="I191" s="556"/>
      <c r="J191" s="560"/>
      <c r="K191" s="548"/>
    </row>
    <row r="192" spans="1:11" s="44" customFormat="1" ht="40.5" customHeight="1" outlineLevel="1" x14ac:dyDescent="0.25">
      <c r="A192" s="121" t="s">
        <v>394</v>
      </c>
      <c r="B192" s="113"/>
      <c r="C192" s="463" t="s">
        <v>901</v>
      </c>
      <c r="D192" s="646" t="s">
        <v>961</v>
      </c>
      <c r="E192" s="192">
        <v>3</v>
      </c>
      <c r="F192" s="192">
        <v>1</v>
      </c>
      <c r="G192" s="192">
        <v>2</v>
      </c>
      <c r="H192" s="181"/>
      <c r="I192" s="814" t="s">
        <v>479</v>
      </c>
      <c r="J192" s="814" t="s">
        <v>516</v>
      </c>
      <c r="K192" s="237"/>
    </row>
    <row r="193" spans="1:11" s="44" customFormat="1" ht="39.75" customHeight="1" outlineLevel="1" x14ac:dyDescent="0.25">
      <c r="A193" s="115" t="s">
        <v>395</v>
      </c>
      <c r="B193" s="109"/>
      <c r="C193" s="576" t="s">
        <v>902</v>
      </c>
      <c r="D193" s="196" t="s">
        <v>962</v>
      </c>
      <c r="E193" s="196">
        <v>3</v>
      </c>
      <c r="F193" s="196">
        <v>1</v>
      </c>
      <c r="G193" s="196">
        <v>2</v>
      </c>
      <c r="H193" s="184"/>
      <c r="I193" s="815"/>
      <c r="J193" s="815"/>
      <c r="K193" s="240"/>
    </row>
    <row r="194" spans="1:11" s="44" customFormat="1" ht="40.5" customHeight="1" outlineLevel="1" x14ac:dyDescent="0.25">
      <c r="A194" s="142" t="s">
        <v>396</v>
      </c>
      <c r="B194" s="110"/>
      <c r="C194" s="577" t="s">
        <v>903</v>
      </c>
      <c r="D194" s="200" t="s">
        <v>961</v>
      </c>
      <c r="E194" s="443">
        <v>3</v>
      </c>
      <c r="F194" s="443">
        <v>1</v>
      </c>
      <c r="G194" s="443">
        <v>2</v>
      </c>
      <c r="H194" s="330"/>
      <c r="I194" s="816"/>
      <c r="J194" s="816"/>
      <c r="K194" s="244"/>
    </row>
    <row r="195" spans="1:11" ht="24.75" customHeight="1" x14ac:dyDescent="0.25">
      <c r="A195" s="983" t="s">
        <v>531</v>
      </c>
      <c r="B195" s="982"/>
      <c r="C195" s="982"/>
      <c r="D195" s="567" t="s">
        <v>483</v>
      </c>
      <c r="E195" s="562">
        <v>2</v>
      </c>
      <c r="F195" s="562">
        <v>1</v>
      </c>
      <c r="G195" s="562">
        <v>1</v>
      </c>
      <c r="H195" s="569"/>
      <c r="I195" s="569"/>
      <c r="J195" s="568"/>
      <c r="K195" s="569"/>
    </row>
    <row r="196" spans="1:11" s="44" customFormat="1" ht="30.75" customHeight="1" outlineLevel="1" x14ac:dyDescent="0.25">
      <c r="A196" s="121" t="s">
        <v>397</v>
      </c>
      <c r="B196" s="113"/>
      <c r="C196" s="575" t="s">
        <v>904</v>
      </c>
      <c r="D196" s="646" t="s">
        <v>962</v>
      </c>
      <c r="E196" s="192">
        <v>2</v>
      </c>
      <c r="F196" s="192">
        <v>1</v>
      </c>
      <c r="G196" s="192">
        <v>1</v>
      </c>
      <c r="H196" s="181"/>
      <c r="I196" s="814" t="s">
        <v>479</v>
      </c>
      <c r="J196" s="814" t="s">
        <v>516</v>
      </c>
      <c r="K196" s="237"/>
    </row>
    <row r="197" spans="1:11" s="44" customFormat="1" ht="30.75" customHeight="1" outlineLevel="1" x14ac:dyDescent="0.25">
      <c r="A197" s="115" t="s">
        <v>398</v>
      </c>
      <c r="B197" s="109"/>
      <c r="C197" s="576" t="s">
        <v>905</v>
      </c>
      <c r="D197" s="196" t="s">
        <v>961</v>
      </c>
      <c r="E197" s="196">
        <v>2</v>
      </c>
      <c r="F197" s="196">
        <v>1</v>
      </c>
      <c r="G197" s="196">
        <v>1</v>
      </c>
      <c r="H197" s="184"/>
      <c r="I197" s="815"/>
      <c r="J197" s="815"/>
      <c r="K197" s="240"/>
    </row>
    <row r="198" spans="1:11" s="44" customFormat="1" ht="32.25" customHeight="1" outlineLevel="1" x14ac:dyDescent="0.25">
      <c r="A198" s="142" t="s">
        <v>399</v>
      </c>
      <c r="B198" s="110"/>
      <c r="C198" s="577" t="s">
        <v>906</v>
      </c>
      <c r="D198" s="200" t="s">
        <v>962</v>
      </c>
      <c r="E198" s="443">
        <v>2</v>
      </c>
      <c r="F198" s="443">
        <v>1</v>
      </c>
      <c r="G198" s="443">
        <v>1</v>
      </c>
      <c r="H198" s="330"/>
      <c r="I198" s="816"/>
      <c r="J198" s="816"/>
      <c r="K198" s="244"/>
    </row>
    <row r="199" spans="1:11" ht="24.75" customHeight="1" x14ac:dyDescent="0.25">
      <c r="A199" s="981" t="s">
        <v>532</v>
      </c>
      <c r="B199" s="982"/>
      <c r="C199" s="982"/>
      <c r="D199" s="567" t="s">
        <v>483</v>
      </c>
      <c r="E199" s="562">
        <v>4</v>
      </c>
      <c r="F199" s="562">
        <v>1</v>
      </c>
      <c r="G199" s="562">
        <v>3</v>
      </c>
      <c r="H199" s="569"/>
      <c r="I199" s="569"/>
      <c r="J199" s="568"/>
      <c r="K199" s="569"/>
    </row>
    <row r="200" spans="1:11" s="44" customFormat="1" ht="26.25" customHeight="1" outlineLevel="1" x14ac:dyDescent="0.25">
      <c r="A200" s="121" t="s">
        <v>400</v>
      </c>
      <c r="B200" s="113"/>
      <c r="C200" s="575" t="s">
        <v>907</v>
      </c>
      <c r="D200" s="646" t="s">
        <v>961</v>
      </c>
      <c r="E200" s="192">
        <v>4</v>
      </c>
      <c r="F200" s="192">
        <v>1</v>
      </c>
      <c r="G200" s="192">
        <v>3</v>
      </c>
      <c r="H200" s="181"/>
      <c r="I200" s="814" t="s">
        <v>479</v>
      </c>
      <c r="J200" s="814" t="s">
        <v>516</v>
      </c>
      <c r="K200" s="237"/>
    </row>
    <row r="201" spans="1:11" s="44" customFormat="1" ht="45" customHeight="1" outlineLevel="1" x14ac:dyDescent="0.25">
      <c r="A201" s="115" t="s">
        <v>401</v>
      </c>
      <c r="B201" s="109"/>
      <c r="C201" s="576" t="s">
        <v>908</v>
      </c>
      <c r="D201" s="196" t="s">
        <v>962</v>
      </c>
      <c r="E201" s="196">
        <v>4</v>
      </c>
      <c r="F201" s="196">
        <v>1</v>
      </c>
      <c r="G201" s="196">
        <v>3</v>
      </c>
      <c r="H201" s="184"/>
      <c r="I201" s="815"/>
      <c r="J201" s="815"/>
      <c r="K201" s="240"/>
    </row>
    <row r="202" spans="1:11" s="44" customFormat="1" ht="34.5" customHeight="1" outlineLevel="1" x14ac:dyDescent="0.25">
      <c r="A202" s="142" t="s">
        <v>402</v>
      </c>
      <c r="B202" s="110"/>
      <c r="C202" s="577" t="s">
        <v>909</v>
      </c>
      <c r="D202" s="200" t="s">
        <v>962</v>
      </c>
      <c r="E202" s="443">
        <v>4</v>
      </c>
      <c r="F202" s="443">
        <v>1</v>
      </c>
      <c r="G202" s="443">
        <v>3</v>
      </c>
      <c r="H202" s="330"/>
      <c r="I202" s="816"/>
      <c r="J202" s="816"/>
      <c r="K202" s="244"/>
    </row>
    <row r="203" spans="1:11" ht="23.25" customHeight="1" x14ac:dyDescent="0.25">
      <c r="A203" s="981" t="s">
        <v>533</v>
      </c>
      <c r="B203" s="982"/>
      <c r="C203" s="982"/>
      <c r="D203" s="567" t="s">
        <v>483</v>
      </c>
      <c r="E203" s="562">
        <v>2</v>
      </c>
      <c r="F203" s="562">
        <v>2</v>
      </c>
      <c r="G203" s="562">
        <v>0</v>
      </c>
      <c r="H203" s="564"/>
      <c r="I203" s="569"/>
      <c r="J203" s="568"/>
      <c r="K203" s="557"/>
    </row>
    <row r="204" spans="1:11" s="44" customFormat="1" ht="30.75" customHeight="1" outlineLevel="1" x14ac:dyDescent="0.25">
      <c r="A204" s="121" t="s">
        <v>131</v>
      </c>
      <c r="B204" s="113"/>
      <c r="C204" s="575" t="s">
        <v>910</v>
      </c>
      <c r="D204" s="646" t="s">
        <v>961</v>
      </c>
      <c r="E204" s="192">
        <v>2</v>
      </c>
      <c r="F204" s="192">
        <v>2</v>
      </c>
      <c r="G204" s="192">
        <v>0</v>
      </c>
      <c r="H204" s="181"/>
      <c r="I204" s="814" t="s">
        <v>479</v>
      </c>
      <c r="J204" s="814" t="s">
        <v>516</v>
      </c>
      <c r="K204" s="237"/>
    </row>
    <row r="205" spans="1:11" s="44" customFormat="1" ht="30.75" customHeight="1" outlineLevel="1" x14ac:dyDescent="0.25">
      <c r="A205" s="115" t="s">
        <v>403</v>
      </c>
      <c r="B205" s="109"/>
      <c r="C205" s="576" t="s">
        <v>911</v>
      </c>
      <c r="D205" s="196" t="s">
        <v>961</v>
      </c>
      <c r="E205" s="196">
        <v>2</v>
      </c>
      <c r="F205" s="196">
        <v>2</v>
      </c>
      <c r="G205" s="196">
        <v>0</v>
      </c>
      <c r="H205" s="184"/>
      <c r="I205" s="815"/>
      <c r="J205" s="815"/>
      <c r="K205" s="240"/>
    </row>
    <row r="206" spans="1:11" s="44" customFormat="1" ht="32.25" customHeight="1" outlineLevel="1" x14ac:dyDescent="0.25">
      <c r="A206" s="142" t="s">
        <v>404</v>
      </c>
      <c r="B206" s="110"/>
      <c r="C206" s="577" t="s">
        <v>912</v>
      </c>
      <c r="D206" s="200" t="s">
        <v>962</v>
      </c>
      <c r="E206" s="443">
        <v>2</v>
      </c>
      <c r="F206" s="443">
        <v>2</v>
      </c>
      <c r="G206" s="443">
        <v>0</v>
      </c>
      <c r="H206" s="330"/>
      <c r="I206" s="816"/>
      <c r="J206" s="816"/>
      <c r="K206" s="244"/>
    </row>
    <row r="207" spans="1:11" ht="21.75" customHeight="1" x14ac:dyDescent="0.25">
      <c r="A207" s="981" t="s">
        <v>534</v>
      </c>
      <c r="B207" s="982"/>
      <c r="C207" s="982"/>
      <c r="D207" s="567" t="s">
        <v>483</v>
      </c>
      <c r="E207" s="562">
        <v>2</v>
      </c>
      <c r="F207" s="562">
        <v>1</v>
      </c>
      <c r="G207" s="562">
        <v>1</v>
      </c>
      <c r="H207" s="548"/>
      <c r="I207" s="548"/>
      <c r="J207" s="559"/>
      <c r="K207" s="548"/>
    </row>
    <row r="208" spans="1:11" s="44" customFormat="1" ht="31.5" customHeight="1" outlineLevel="1" x14ac:dyDescent="0.25">
      <c r="A208" s="121" t="s">
        <v>62</v>
      </c>
      <c r="B208" s="113"/>
      <c r="C208" s="575" t="s">
        <v>913</v>
      </c>
      <c r="D208" s="192" t="s">
        <v>962</v>
      </c>
      <c r="E208" s="192">
        <v>2</v>
      </c>
      <c r="F208" s="192">
        <v>1</v>
      </c>
      <c r="G208" s="192">
        <v>1</v>
      </c>
      <c r="H208" s="181"/>
      <c r="I208" s="814" t="s">
        <v>479</v>
      </c>
      <c r="J208" s="814" t="s">
        <v>516</v>
      </c>
      <c r="K208" s="237"/>
    </row>
    <row r="209" spans="1:12" s="44" customFormat="1" ht="28.5" customHeight="1" outlineLevel="1" x14ac:dyDescent="0.25">
      <c r="A209" s="115" t="s">
        <v>405</v>
      </c>
      <c r="B209" s="109"/>
      <c r="C209" s="576" t="s">
        <v>914</v>
      </c>
      <c r="D209" s="196" t="s">
        <v>962</v>
      </c>
      <c r="E209" s="196">
        <v>2</v>
      </c>
      <c r="F209" s="196">
        <v>1</v>
      </c>
      <c r="G209" s="196">
        <v>1</v>
      </c>
      <c r="H209" s="184"/>
      <c r="I209" s="815"/>
      <c r="J209" s="815"/>
      <c r="K209" s="240"/>
    </row>
    <row r="210" spans="1:12" s="44" customFormat="1" ht="30" customHeight="1" outlineLevel="1" x14ac:dyDescent="0.25">
      <c r="A210" s="115" t="s">
        <v>406</v>
      </c>
      <c r="B210" s="109"/>
      <c r="C210" s="576" t="s">
        <v>915</v>
      </c>
      <c r="D210" s="196" t="s">
        <v>962</v>
      </c>
      <c r="E210" s="196">
        <v>2</v>
      </c>
      <c r="F210" s="196">
        <v>1</v>
      </c>
      <c r="G210" s="196">
        <v>1</v>
      </c>
      <c r="H210" s="184"/>
      <c r="I210" s="815"/>
      <c r="J210" s="815"/>
      <c r="K210" s="240"/>
    </row>
    <row r="211" spans="1:12" s="44" customFormat="1" ht="27.75" customHeight="1" outlineLevel="1" x14ac:dyDescent="0.25">
      <c r="A211" s="142" t="s">
        <v>63</v>
      </c>
      <c r="B211" s="110"/>
      <c r="C211" s="577" t="s">
        <v>916</v>
      </c>
      <c r="D211" s="200" t="s">
        <v>962</v>
      </c>
      <c r="E211" s="443">
        <v>2</v>
      </c>
      <c r="F211" s="443">
        <v>1</v>
      </c>
      <c r="G211" s="443">
        <v>1</v>
      </c>
      <c r="H211" s="330"/>
      <c r="I211" s="816"/>
      <c r="J211" s="816"/>
      <c r="K211" s="244"/>
    </row>
    <row r="212" spans="1:12" ht="24.75" customHeight="1" x14ac:dyDescent="0.25">
      <c r="A212" s="984" t="s">
        <v>966</v>
      </c>
      <c r="B212" s="984"/>
      <c r="C212" s="981"/>
      <c r="D212" s="567" t="s">
        <v>954</v>
      </c>
      <c r="E212" s="567">
        <f>+E214+E215+E216+E218</f>
        <v>21</v>
      </c>
      <c r="F212" s="567">
        <f t="shared" ref="F212:G212" si="3">+F214+F215+F216+F218</f>
        <v>3</v>
      </c>
      <c r="G212" s="567">
        <f t="shared" si="3"/>
        <v>18</v>
      </c>
      <c r="H212" s="548"/>
      <c r="I212" s="548"/>
      <c r="J212" s="559"/>
      <c r="K212" s="548"/>
    </row>
    <row r="213" spans="1:12" s="44" customFormat="1" ht="30.75" customHeight="1" outlineLevel="1" x14ac:dyDescent="0.25">
      <c r="A213" s="121" t="s">
        <v>64</v>
      </c>
      <c r="B213" s="113"/>
      <c r="C213" s="238" t="s">
        <v>917</v>
      </c>
      <c r="D213" s="194" t="s">
        <v>964</v>
      </c>
      <c r="E213" s="192">
        <v>4</v>
      </c>
      <c r="F213" s="192">
        <v>1</v>
      </c>
      <c r="G213" s="192">
        <v>3</v>
      </c>
      <c r="H213" s="181"/>
      <c r="I213" s="814" t="s">
        <v>479</v>
      </c>
      <c r="J213" s="814" t="s">
        <v>516</v>
      </c>
      <c r="K213" s="181"/>
    </row>
    <row r="214" spans="1:12" s="44" customFormat="1" ht="31.5" customHeight="1" outlineLevel="1" x14ac:dyDescent="0.25">
      <c r="A214" s="115" t="s">
        <v>407</v>
      </c>
      <c r="B214" s="109"/>
      <c r="C214" s="241" t="s">
        <v>918</v>
      </c>
      <c r="D214" s="205" t="s">
        <v>964</v>
      </c>
      <c r="E214" s="196">
        <v>4</v>
      </c>
      <c r="F214" s="196">
        <v>1</v>
      </c>
      <c r="G214" s="196">
        <v>3</v>
      </c>
      <c r="H214" s="184"/>
      <c r="I214" s="815"/>
      <c r="J214" s="815"/>
      <c r="K214" s="184"/>
    </row>
    <row r="215" spans="1:12" s="44" customFormat="1" ht="30" customHeight="1" outlineLevel="1" x14ac:dyDescent="0.25">
      <c r="A215" s="115" t="s">
        <v>411</v>
      </c>
      <c r="B215" s="109"/>
      <c r="C215" s="241" t="s">
        <v>919</v>
      </c>
      <c r="D215" s="205" t="s">
        <v>964</v>
      </c>
      <c r="E215" s="196">
        <v>2</v>
      </c>
      <c r="F215" s="196">
        <v>1</v>
      </c>
      <c r="G215" s="196">
        <v>1</v>
      </c>
      <c r="H215" s="184"/>
      <c r="I215" s="815"/>
      <c r="J215" s="815"/>
      <c r="K215" s="184"/>
    </row>
    <row r="216" spans="1:12" s="44" customFormat="1" ht="23.25" customHeight="1" outlineLevel="1" x14ac:dyDescent="0.25">
      <c r="A216" s="115" t="s">
        <v>408</v>
      </c>
      <c r="B216" s="109"/>
      <c r="C216" s="241" t="s">
        <v>920</v>
      </c>
      <c r="D216" s="205" t="s">
        <v>964</v>
      </c>
      <c r="E216" s="196">
        <v>12</v>
      </c>
      <c r="F216" s="196">
        <v>0</v>
      </c>
      <c r="G216" s="196">
        <v>12</v>
      </c>
      <c r="H216" s="184"/>
      <c r="I216" s="815"/>
      <c r="J216" s="815"/>
      <c r="K216" s="184"/>
    </row>
    <row r="217" spans="1:12" s="44" customFormat="1" ht="30" customHeight="1" outlineLevel="1" x14ac:dyDescent="0.25">
      <c r="A217" s="115" t="s">
        <v>409</v>
      </c>
      <c r="B217" s="109"/>
      <c r="C217" s="241" t="s">
        <v>921</v>
      </c>
      <c r="D217" s="205" t="s">
        <v>965</v>
      </c>
      <c r="E217" s="196">
        <v>4</v>
      </c>
      <c r="F217" s="196">
        <v>1</v>
      </c>
      <c r="G217" s="196">
        <v>3</v>
      </c>
      <c r="H217" s="184"/>
      <c r="I217" s="815"/>
      <c r="J217" s="815"/>
      <c r="K217" s="184"/>
    </row>
    <row r="218" spans="1:12" s="44" customFormat="1" ht="26.25" customHeight="1" outlineLevel="1" thickBot="1" x14ac:dyDescent="0.3">
      <c r="A218" s="142" t="s">
        <v>410</v>
      </c>
      <c r="B218" s="110"/>
      <c r="C218" s="245" t="s">
        <v>922</v>
      </c>
      <c r="D218" s="242" t="s">
        <v>964</v>
      </c>
      <c r="E218" s="443">
        <v>3</v>
      </c>
      <c r="F218" s="443">
        <v>1</v>
      </c>
      <c r="G218" s="443">
        <v>2</v>
      </c>
      <c r="H218" s="330"/>
      <c r="I218" s="1044"/>
      <c r="J218" s="1044"/>
      <c r="K218" s="330"/>
    </row>
    <row r="219" spans="1:12" ht="23.25" customHeight="1" thickBot="1" x14ac:dyDescent="0.3">
      <c r="A219" s="631" t="s">
        <v>752</v>
      </c>
      <c r="B219" s="632"/>
      <c r="C219" s="632"/>
      <c r="D219" s="632"/>
      <c r="E219" s="633"/>
      <c r="F219" s="633"/>
      <c r="G219" s="633"/>
      <c r="H219" s="634"/>
      <c r="I219" s="632"/>
      <c r="J219" s="632"/>
      <c r="K219" s="635"/>
    </row>
    <row r="220" spans="1:12" s="462" customFormat="1" ht="24" customHeight="1" x14ac:dyDescent="0.25">
      <c r="A220" s="625" t="s">
        <v>967</v>
      </c>
      <c r="B220" s="626"/>
      <c r="C220" s="627"/>
      <c r="D220" s="628" t="s">
        <v>483</v>
      </c>
      <c r="E220" s="628">
        <v>2</v>
      </c>
      <c r="F220" s="628">
        <v>1</v>
      </c>
      <c r="G220" s="628">
        <v>1</v>
      </c>
      <c r="H220" s="629">
        <f>SUM(H221:H227)</f>
        <v>381348000</v>
      </c>
      <c r="I220" s="630"/>
      <c r="J220" s="630"/>
      <c r="K220" s="626"/>
      <c r="L220" s="604"/>
    </row>
    <row r="221" spans="1:12" s="44" customFormat="1" ht="35.25" customHeight="1" outlineLevel="1" x14ac:dyDescent="0.25">
      <c r="A221" s="147" t="s">
        <v>132</v>
      </c>
      <c r="B221" s="179"/>
      <c r="C221" s="180" t="s">
        <v>923</v>
      </c>
      <c r="D221" s="194" t="s">
        <v>5</v>
      </c>
      <c r="E221" s="301">
        <v>2</v>
      </c>
      <c r="F221" s="301">
        <v>1</v>
      </c>
      <c r="G221" s="301">
        <v>1</v>
      </c>
      <c r="H221" s="337">
        <f>(6600000+3993000)*1</f>
        <v>10593000</v>
      </c>
      <c r="I221" s="774" t="s">
        <v>479</v>
      </c>
      <c r="J221" s="777" t="s">
        <v>1004</v>
      </c>
      <c r="K221" s="1002" t="s">
        <v>535</v>
      </c>
    </row>
    <row r="222" spans="1:12" s="44" customFormat="1" ht="54" customHeight="1" outlineLevel="1" x14ac:dyDescent="0.25">
      <c r="A222" s="149" t="s">
        <v>831</v>
      </c>
      <c r="B222" s="182"/>
      <c r="C222" s="183" t="s">
        <v>924</v>
      </c>
      <c r="D222" s="205" t="s">
        <v>536</v>
      </c>
      <c r="E222" s="196">
        <v>2</v>
      </c>
      <c r="F222" s="196">
        <v>1</v>
      </c>
      <c r="G222" s="196">
        <v>1</v>
      </c>
      <c r="H222" s="338">
        <f>(6600000+3993000)*2</f>
        <v>21186000</v>
      </c>
      <c r="I222" s="775"/>
      <c r="J222" s="778"/>
      <c r="K222" s="1003"/>
    </row>
    <row r="223" spans="1:12" s="44" customFormat="1" ht="71.25" customHeight="1" outlineLevel="1" x14ac:dyDescent="0.25">
      <c r="A223" s="149" t="s">
        <v>832</v>
      </c>
      <c r="B223" s="182"/>
      <c r="C223" s="185" t="s">
        <v>925</v>
      </c>
      <c r="D223" s="205" t="s">
        <v>537</v>
      </c>
      <c r="E223" s="196">
        <v>2</v>
      </c>
      <c r="F223" s="196">
        <v>1</v>
      </c>
      <c r="G223" s="196">
        <v>1</v>
      </c>
      <c r="H223" s="338">
        <f>(6600000+3993000)*5</f>
        <v>52965000</v>
      </c>
      <c r="I223" s="775"/>
      <c r="J223" s="778"/>
      <c r="K223" s="1003"/>
    </row>
    <row r="224" spans="1:12" s="44" customFormat="1" ht="51" customHeight="1" outlineLevel="1" x14ac:dyDescent="0.25">
      <c r="A224" s="149" t="s">
        <v>833</v>
      </c>
      <c r="B224" s="182"/>
      <c r="C224" s="185" t="s">
        <v>926</v>
      </c>
      <c r="D224" s="611" t="s">
        <v>538</v>
      </c>
      <c r="E224" s="302">
        <v>2</v>
      </c>
      <c r="F224" s="302">
        <v>1</v>
      </c>
      <c r="G224" s="302">
        <v>1</v>
      </c>
      <c r="H224" s="338">
        <f>(6600000+3993000)*2</f>
        <v>21186000</v>
      </c>
      <c r="I224" s="775"/>
      <c r="J224" s="778"/>
      <c r="K224" s="1003"/>
    </row>
    <row r="225" spans="1:12" s="44" customFormat="1" ht="147" customHeight="1" outlineLevel="1" x14ac:dyDescent="0.25">
      <c r="A225" s="149" t="s">
        <v>539</v>
      </c>
      <c r="B225" s="182"/>
      <c r="C225" s="185" t="s">
        <v>927</v>
      </c>
      <c r="D225" s="205" t="s">
        <v>540</v>
      </c>
      <c r="E225" s="196">
        <v>2</v>
      </c>
      <c r="F225" s="196">
        <v>1</v>
      </c>
      <c r="G225" s="196">
        <v>1</v>
      </c>
      <c r="H225" s="338">
        <f>(6600000+3993000)*8</f>
        <v>84744000</v>
      </c>
      <c r="I225" s="775"/>
      <c r="J225" s="778"/>
      <c r="K225" s="1003"/>
    </row>
    <row r="226" spans="1:12" s="44" customFormat="1" ht="138" customHeight="1" outlineLevel="1" x14ac:dyDescent="0.25">
      <c r="A226" s="149" t="s">
        <v>834</v>
      </c>
      <c r="B226" s="182"/>
      <c r="C226" s="185" t="s">
        <v>928</v>
      </c>
      <c r="D226" s="205" t="s">
        <v>541</v>
      </c>
      <c r="E226" s="196">
        <v>2</v>
      </c>
      <c r="F226" s="196">
        <v>1</v>
      </c>
      <c r="G226" s="196">
        <v>1</v>
      </c>
      <c r="H226" s="338">
        <f>(6600000+3993000)*6</f>
        <v>63558000</v>
      </c>
      <c r="I226" s="775"/>
      <c r="J226" s="778"/>
      <c r="K226" s="1003"/>
    </row>
    <row r="227" spans="1:12" s="44" customFormat="1" ht="39.75" customHeight="1" outlineLevel="1" x14ac:dyDescent="0.25">
      <c r="A227" s="148" t="s">
        <v>835</v>
      </c>
      <c r="B227" s="186"/>
      <c r="C227" s="187" t="s">
        <v>929</v>
      </c>
      <c r="D227" s="249" t="s">
        <v>476</v>
      </c>
      <c r="E227" s="200">
        <v>2</v>
      </c>
      <c r="F227" s="200">
        <v>1</v>
      </c>
      <c r="G227" s="200">
        <v>1</v>
      </c>
      <c r="H227" s="339">
        <f>(6600000+3993000)*12</f>
        <v>127116000</v>
      </c>
      <c r="I227" s="776"/>
      <c r="J227" s="779"/>
      <c r="K227" s="1004"/>
    </row>
    <row r="228" spans="1:12" s="462" customFormat="1" ht="19.899999999999999" customHeight="1" x14ac:dyDescent="0.25">
      <c r="A228" s="609" t="s">
        <v>968</v>
      </c>
      <c r="B228" s="610"/>
      <c r="C228" s="614"/>
      <c r="D228" s="615" t="s">
        <v>483</v>
      </c>
      <c r="E228" s="615">
        <v>2</v>
      </c>
      <c r="F228" s="615">
        <v>2</v>
      </c>
      <c r="G228" s="615" t="s">
        <v>629</v>
      </c>
      <c r="H228" s="616">
        <f>SUM(H229:H234)</f>
        <v>300000000</v>
      </c>
      <c r="I228" s="617"/>
      <c r="J228" s="617"/>
      <c r="K228" s="610"/>
      <c r="L228" s="604"/>
    </row>
    <row r="229" spans="1:12" s="81" customFormat="1" ht="30" customHeight="1" outlineLevel="1" x14ac:dyDescent="0.25">
      <c r="A229" s="286" t="s">
        <v>678</v>
      </c>
      <c r="B229" s="287"/>
      <c r="C229" s="288" t="s">
        <v>930</v>
      </c>
      <c r="D229" s="295" t="s">
        <v>679</v>
      </c>
      <c r="E229" s="300">
        <v>2</v>
      </c>
      <c r="F229" s="300">
        <v>2</v>
      </c>
      <c r="G229" s="300" t="s">
        <v>629</v>
      </c>
      <c r="H229" s="340">
        <f>(3900000+3600000)*3</f>
        <v>22500000</v>
      </c>
      <c r="I229" s="780" t="s">
        <v>479</v>
      </c>
      <c r="J229" s="783" t="s">
        <v>1005</v>
      </c>
      <c r="K229" s="1005" t="s">
        <v>733</v>
      </c>
    </row>
    <row r="230" spans="1:12" s="81" customFormat="1" ht="47.25" customHeight="1" outlineLevel="1" x14ac:dyDescent="0.25">
      <c r="A230" s="280" t="s">
        <v>734</v>
      </c>
      <c r="B230" s="280"/>
      <c r="C230" s="278" t="s">
        <v>931</v>
      </c>
      <c r="D230" s="294" t="s">
        <v>681</v>
      </c>
      <c r="E230" s="300">
        <v>2</v>
      </c>
      <c r="F230" s="300">
        <v>2</v>
      </c>
      <c r="G230" s="300" t="s">
        <v>629</v>
      </c>
      <c r="H230" s="341">
        <f>(3900000+3600000)*8</f>
        <v>60000000</v>
      </c>
      <c r="I230" s="781"/>
      <c r="J230" s="784"/>
      <c r="K230" s="1006"/>
    </row>
    <row r="231" spans="1:12" s="81" customFormat="1" ht="33" customHeight="1" outlineLevel="1" x14ac:dyDescent="0.25">
      <c r="A231" s="280" t="s">
        <v>682</v>
      </c>
      <c r="B231" s="280"/>
      <c r="C231" s="278" t="s">
        <v>932</v>
      </c>
      <c r="D231" s="612">
        <v>44593</v>
      </c>
      <c r="E231" s="300">
        <v>2</v>
      </c>
      <c r="F231" s="300">
        <v>2</v>
      </c>
      <c r="G231" s="300" t="s">
        <v>629</v>
      </c>
      <c r="H231" s="341">
        <f>(3900000+3600000)</f>
        <v>7500000</v>
      </c>
      <c r="I231" s="781"/>
      <c r="J231" s="784"/>
      <c r="K231" s="1006"/>
    </row>
    <row r="232" spans="1:12" s="81" customFormat="1" ht="33.75" customHeight="1" outlineLevel="1" x14ac:dyDescent="0.25">
      <c r="A232" s="280" t="s">
        <v>683</v>
      </c>
      <c r="B232" s="280"/>
      <c r="C232" s="278" t="s">
        <v>933</v>
      </c>
      <c r="D232" s="294" t="s">
        <v>684</v>
      </c>
      <c r="E232" s="300">
        <v>2</v>
      </c>
      <c r="F232" s="300">
        <v>2</v>
      </c>
      <c r="G232" s="300" t="s">
        <v>629</v>
      </c>
      <c r="H232" s="341">
        <f t="shared" ref="H232:H233" si="4">(3900000+3600000)*9</f>
        <v>67500000</v>
      </c>
      <c r="I232" s="781"/>
      <c r="J232" s="784"/>
      <c r="K232" s="1006"/>
    </row>
    <row r="233" spans="1:12" s="81" customFormat="1" ht="33.75" customHeight="1" outlineLevel="1" x14ac:dyDescent="0.25">
      <c r="A233" s="280" t="s">
        <v>685</v>
      </c>
      <c r="B233" s="280"/>
      <c r="C233" s="278" t="s">
        <v>934</v>
      </c>
      <c r="D233" s="294" t="s">
        <v>686</v>
      </c>
      <c r="E233" s="300">
        <v>2</v>
      </c>
      <c r="F233" s="300">
        <v>2</v>
      </c>
      <c r="G233" s="300" t="s">
        <v>629</v>
      </c>
      <c r="H233" s="341">
        <f t="shared" si="4"/>
        <v>67500000</v>
      </c>
      <c r="I233" s="781"/>
      <c r="J233" s="784"/>
      <c r="K233" s="1006"/>
    </row>
    <row r="234" spans="1:12" s="81" customFormat="1" ht="52.5" customHeight="1" outlineLevel="1" x14ac:dyDescent="0.25">
      <c r="A234" s="277" t="s">
        <v>687</v>
      </c>
      <c r="B234" s="280"/>
      <c r="C234" s="278" t="s">
        <v>935</v>
      </c>
      <c r="D234" s="294" t="s">
        <v>688</v>
      </c>
      <c r="E234" s="300">
        <v>2</v>
      </c>
      <c r="F234" s="300">
        <v>2</v>
      </c>
      <c r="G234" s="300" t="s">
        <v>629</v>
      </c>
      <c r="H234" s="341">
        <f>(3900000+3600000)*10</f>
        <v>75000000</v>
      </c>
      <c r="I234" s="781"/>
      <c r="J234" s="784"/>
      <c r="K234" s="1006"/>
    </row>
    <row r="235" spans="1:12" s="81" customFormat="1" ht="45.75" customHeight="1" outlineLevel="1" x14ac:dyDescent="0.25">
      <c r="A235" s="465" t="s">
        <v>689</v>
      </c>
      <c r="B235" s="466"/>
      <c r="C235" s="467" t="s">
        <v>936</v>
      </c>
      <c r="D235" s="613" t="s">
        <v>629</v>
      </c>
      <c r="E235" s="468">
        <v>2</v>
      </c>
      <c r="F235" s="468">
        <v>2</v>
      </c>
      <c r="G235" s="469" t="s">
        <v>629</v>
      </c>
      <c r="H235" s="495" t="s">
        <v>629</v>
      </c>
      <c r="I235" s="782"/>
      <c r="J235" s="785"/>
      <c r="K235" s="1007"/>
    </row>
    <row r="236" spans="1:12" s="462" customFormat="1" ht="19.899999999999999" customHeight="1" x14ac:dyDescent="0.25">
      <c r="A236" s="609" t="s">
        <v>969</v>
      </c>
      <c r="B236" s="610"/>
      <c r="C236" s="614"/>
      <c r="D236" s="615" t="s">
        <v>686</v>
      </c>
      <c r="E236" s="615">
        <v>2</v>
      </c>
      <c r="F236" s="615">
        <v>2</v>
      </c>
      <c r="G236" s="615" t="s">
        <v>629</v>
      </c>
      <c r="H236" s="616">
        <f>SUM(H237:H238)</f>
        <v>45000000</v>
      </c>
      <c r="I236" s="617"/>
      <c r="J236" s="617"/>
      <c r="K236" s="610"/>
      <c r="L236" s="604"/>
    </row>
    <row r="237" spans="1:12" s="81" customFormat="1" ht="30" customHeight="1" outlineLevel="1" x14ac:dyDescent="0.25">
      <c r="A237" s="473" t="s">
        <v>690</v>
      </c>
      <c r="B237" s="286"/>
      <c r="C237" s="288" t="s">
        <v>937</v>
      </c>
      <c r="D237" s="300" t="s">
        <v>686</v>
      </c>
      <c r="E237" s="300">
        <v>2</v>
      </c>
      <c r="F237" s="300">
        <v>2</v>
      </c>
      <c r="G237" s="300" t="s">
        <v>629</v>
      </c>
      <c r="H237" s="340">
        <f t="shared" ref="H237:H238" si="5">(3900000+3600000)*3</f>
        <v>22500000</v>
      </c>
      <c r="I237" s="780"/>
      <c r="J237" s="755" t="s">
        <v>680</v>
      </c>
      <c r="K237" s="1008" t="s">
        <v>691</v>
      </c>
    </row>
    <row r="238" spans="1:12" s="81" customFormat="1" ht="40.5" customHeight="1" outlineLevel="1" x14ac:dyDescent="0.25">
      <c r="A238" s="474" t="s">
        <v>692</v>
      </c>
      <c r="B238" s="466"/>
      <c r="C238" s="467" t="s">
        <v>938</v>
      </c>
      <c r="D238" s="468" t="s">
        <v>686</v>
      </c>
      <c r="E238" s="468">
        <v>2</v>
      </c>
      <c r="F238" s="468">
        <v>2</v>
      </c>
      <c r="G238" s="468" t="s">
        <v>629</v>
      </c>
      <c r="H238" s="470">
        <f t="shared" si="5"/>
        <v>22500000</v>
      </c>
      <c r="I238" s="782"/>
      <c r="J238" s="756" t="s">
        <v>680</v>
      </c>
      <c r="K238" s="1009"/>
    </row>
    <row r="239" spans="1:12" s="462" customFormat="1" ht="20.25" customHeight="1" x14ac:dyDescent="0.25">
      <c r="A239" s="609" t="s">
        <v>970</v>
      </c>
      <c r="B239" s="610"/>
      <c r="C239" s="614"/>
      <c r="D239" s="615" t="s">
        <v>483</v>
      </c>
      <c r="E239" s="615">
        <v>6</v>
      </c>
      <c r="F239" s="615">
        <v>4</v>
      </c>
      <c r="G239" s="615">
        <v>2</v>
      </c>
      <c r="H239" s="616">
        <f>SUM(H240)</f>
        <v>86000000</v>
      </c>
      <c r="I239" s="617"/>
      <c r="J239" s="617"/>
      <c r="K239" s="610"/>
      <c r="L239" s="604"/>
    </row>
    <row r="240" spans="1:12" s="81" customFormat="1" ht="25.5" customHeight="1" outlineLevel="1" x14ac:dyDescent="0.25">
      <c r="A240" s="473" t="s">
        <v>138</v>
      </c>
      <c r="B240" s="475"/>
      <c r="C240" s="476" t="s">
        <v>939</v>
      </c>
      <c r="D240" s="281" t="s">
        <v>483</v>
      </c>
      <c r="E240" s="300">
        <v>2</v>
      </c>
      <c r="F240" s="300">
        <v>2</v>
      </c>
      <c r="G240" s="300" t="s">
        <v>629</v>
      </c>
      <c r="H240" s="1010">
        <v>86000000</v>
      </c>
      <c r="I240" s="786" t="s">
        <v>479</v>
      </c>
      <c r="J240" s="752" t="s">
        <v>693</v>
      </c>
      <c r="K240" s="605"/>
      <c r="L240" s="608"/>
    </row>
    <row r="241" spans="1:12" s="81" customFormat="1" ht="27" customHeight="1" outlineLevel="1" x14ac:dyDescent="0.25">
      <c r="A241" s="282" t="s">
        <v>140</v>
      </c>
      <c r="B241" s="344"/>
      <c r="C241" s="280" t="s">
        <v>940</v>
      </c>
      <c r="D241" s="279" t="s">
        <v>483</v>
      </c>
      <c r="E241" s="293">
        <v>2</v>
      </c>
      <c r="F241" s="293">
        <v>2</v>
      </c>
      <c r="G241" s="293" t="s">
        <v>629</v>
      </c>
      <c r="H241" s="1011"/>
      <c r="I241" s="787"/>
      <c r="J241" s="753" t="s">
        <v>693</v>
      </c>
      <c r="K241" s="606"/>
      <c r="L241" s="608"/>
    </row>
    <row r="242" spans="1:12" s="81" customFormat="1" ht="33.75" customHeight="1" outlineLevel="1" x14ac:dyDescent="0.25">
      <c r="A242" s="477" t="s">
        <v>706</v>
      </c>
      <c r="B242" s="478">
        <v>2</v>
      </c>
      <c r="C242" s="465" t="s">
        <v>941</v>
      </c>
      <c r="D242" s="471" t="s">
        <v>618</v>
      </c>
      <c r="E242" s="468">
        <v>4</v>
      </c>
      <c r="F242" s="468">
        <v>2</v>
      </c>
      <c r="G242" s="468">
        <v>2</v>
      </c>
      <c r="H242" s="1012"/>
      <c r="I242" s="788"/>
      <c r="J242" s="754" t="s">
        <v>693</v>
      </c>
      <c r="K242" s="607"/>
      <c r="L242" s="608"/>
    </row>
    <row r="243" spans="1:12" s="462" customFormat="1" ht="19.899999999999999" customHeight="1" x14ac:dyDescent="0.25">
      <c r="A243" s="609" t="s">
        <v>971</v>
      </c>
      <c r="B243" s="610"/>
      <c r="C243" s="614"/>
      <c r="D243" s="615" t="s">
        <v>483</v>
      </c>
      <c r="E243" s="615">
        <v>3</v>
      </c>
      <c r="F243" s="615">
        <v>2</v>
      </c>
      <c r="G243" s="615">
        <v>1</v>
      </c>
      <c r="H243" s="618" t="s">
        <v>629</v>
      </c>
      <c r="I243" s="617"/>
      <c r="J243" s="617"/>
      <c r="K243" s="610"/>
      <c r="L243" s="604"/>
    </row>
    <row r="244" spans="1:12" s="290" customFormat="1" ht="30" customHeight="1" outlineLevel="1" x14ac:dyDescent="0.25">
      <c r="A244" s="479" t="s">
        <v>133</v>
      </c>
      <c r="B244" s="480">
        <v>14</v>
      </c>
      <c r="C244" s="481" t="s">
        <v>942</v>
      </c>
      <c r="D244" s="281" t="s">
        <v>483</v>
      </c>
      <c r="E244" s="300">
        <v>2</v>
      </c>
      <c r="F244" s="300">
        <v>1</v>
      </c>
      <c r="G244" s="300">
        <v>1</v>
      </c>
      <c r="H244" s="619"/>
      <c r="I244" s="482" t="s">
        <v>479</v>
      </c>
      <c r="J244" s="789" t="s">
        <v>693</v>
      </c>
      <c r="K244" s="605"/>
      <c r="L244" s="608"/>
    </row>
    <row r="245" spans="1:12" s="290" customFormat="1" ht="31.5" customHeight="1" outlineLevel="1" x14ac:dyDescent="0.25">
      <c r="A245" s="289" t="s">
        <v>134</v>
      </c>
      <c r="B245" s="345">
        <v>4</v>
      </c>
      <c r="C245" s="277" t="s">
        <v>943</v>
      </c>
      <c r="D245" s="281" t="s">
        <v>483</v>
      </c>
      <c r="E245" s="300">
        <v>1</v>
      </c>
      <c r="F245" s="293">
        <v>1</v>
      </c>
      <c r="G245" s="293" t="s">
        <v>629</v>
      </c>
      <c r="H245" s="620"/>
      <c r="I245" s="294" t="s">
        <v>479</v>
      </c>
      <c r="J245" s="790"/>
      <c r="K245" s="343"/>
      <c r="L245" s="608"/>
    </row>
    <row r="246" spans="1:12" s="290" customFormat="1" ht="33.75" customHeight="1" outlineLevel="1" x14ac:dyDescent="0.25">
      <c r="A246" s="474" t="s">
        <v>135</v>
      </c>
      <c r="B246" s="483">
        <v>2</v>
      </c>
      <c r="C246" s="481" t="s">
        <v>944</v>
      </c>
      <c r="D246" s="342" t="s">
        <v>618</v>
      </c>
      <c r="E246" s="468">
        <v>1</v>
      </c>
      <c r="F246" s="468">
        <v>1</v>
      </c>
      <c r="G246" s="468" t="s">
        <v>629</v>
      </c>
      <c r="H246" s="621"/>
      <c r="I246" s="482" t="s">
        <v>479</v>
      </c>
      <c r="J246" s="791"/>
      <c r="K246" s="472"/>
      <c r="L246" s="608"/>
    </row>
    <row r="247" spans="1:12" s="462" customFormat="1" ht="19.899999999999999" customHeight="1" x14ac:dyDescent="0.25">
      <c r="A247" s="609" t="s">
        <v>972</v>
      </c>
      <c r="B247" s="610"/>
      <c r="C247" s="614"/>
      <c r="D247" s="615" t="s">
        <v>483</v>
      </c>
      <c r="E247" s="615">
        <f>SUM(E248:E250)</f>
        <v>6</v>
      </c>
      <c r="F247" s="615">
        <f t="shared" ref="F247:G247" si="6">SUM(F248:F250)</f>
        <v>5</v>
      </c>
      <c r="G247" s="615">
        <f t="shared" si="6"/>
        <v>1</v>
      </c>
      <c r="H247" s="618" t="s">
        <v>629</v>
      </c>
      <c r="I247" s="617"/>
      <c r="J247" s="617"/>
      <c r="K247" s="610"/>
      <c r="L247" s="604"/>
    </row>
    <row r="248" spans="1:12" s="290" customFormat="1" ht="25.5" customHeight="1" outlineLevel="1" x14ac:dyDescent="0.25">
      <c r="A248" s="473" t="s">
        <v>139</v>
      </c>
      <c r="B248" s="484">
        <v>1</v>
      </c>
      <c r="C248" s="476" t="s">
        <v>945</v>
      </c>
      <c r="D248" s="342" t="s">
        <v>483</v>
      </c>
      <c r="E248" s="300">
        <v>3</v>
      </c>
      <c r="F248" s="300">
        <v>2</v>
      </c>
      <c r="G248" s="300">
        <v>1</v>
      </c>
      <c r="H248" s="619"/>
      <c r="I248" s="300" t="s">
        <v>705</v>
      </c>
      <c r="J248" s="789" t="s">
        <v>693</v>
      </c>
      <c r="K248" s="605"/>
      <c r="L248" s="608"/>
    </row>
    <row r="249" spans="1:12" s="290" customFormat="1" ht="25.5" customHeight="1" outlineLevel="1" x14ac:dyDescent="0.25">
      <c r="A249" s="282" t="s">
        <v>702</v>
      </c>
      <c r="B249" s="344">
        <v>3</v>
      </c>
      <c r="C249" s="280" t="s">
        <v>946</v>
      </c>
      <c r="D249" s="279" t="s">
        <v>703</v>
      </c>
      <c r="E249" s="300">
        <v>1</v>
      </c>
      <c r="F249" s="293">
        <v>1</v>
      </c>
      <c r="G249" s="293" t="s">
        <v>629</v>
      </c>
      <c r="H249" s="620"/>
      <c r="I249" s="293" t="s">
        <v>705</v>
      </c>
      <c r="J249" s="790"/>
      <c r="K249" s="343"/>
      <c r="L249" s="608"/>
    </row>
    <row r="250" spans="1:12" s="290" customFormat="1" ht="25.5" customHeight="1" outlineLevel="1" x14ac:dyDescent="0.25">
      <c r="A250" s="477" t="s">
        <v>701</v>
      </c>
      <c r="B250" s="478">
        <v>2</v>
      </c>
      <c r="C250" s="466" t="s">
        <v>947</v>
      </c>
      <c r="D250" s="471" t="s">
        <v>704</v>
      </c>
      <c r="E250" s="468">
        <v>2</v>
      </c>
      <c r="F250" s="468">
        <v>2</v>
      </c>
      <c r="G250" s="468" t="s">
        <v>629</v>
      </c>
      <c r="H250" s="621"/>
      <c r="I250" s="468" t="s">
        <v>705</v>
      </c>
      <c r="J250" s="791"/>
      <c r="K250" s="472"/>
      <c r="L250" s="608"/>
    </row>
    <row r="251" spans="1:12" s="462" customFormat="1" ht="19.899999999999999" customHeight="1" x14ac:dyDescent="0.25">
      <c r="A251" s="609" t="s">
        <v>973</v>
      </c>
      <c r="B251" s="610"/>
      <c r="C251" s="614"/>
      <c r="D251" s="615" t="s">
        <v>483</v>
      </c>
      <c r="E251" s="615">
        <v>2</v>
      </c>
      <c r="F251" s="615" t="s">
        <v>629</v>
      </c>
      <c r="G251" s="615" t="s">
        <v>629</v>
      </c>
      <c r="H251" s="618" t="s">
        <v>629</v>
      </c>
      <c r="I251" s="617"/>
      <c r="J251" s="617"/>
      <c r="K251" s="610"/>
      <c r="L251" s="604"/>
    </row>
    <row r="252" spans="1:12" s="462" customFormat="1" ht="19.899999999999999" customHeight="1" outlineLevel="1" x14ac:dyDescent="0.25">
      <c r="A252" s="488" t="s">
        <v>136</v>
      </c>
      <c r="B252" s="489"/>
      <c r="C252" s="489"/>
      <c r="D252" s="489"/>
      <c r="E252" s="496">
        <v>1</v>
      </c>
      <c r="F252" s="489"/>
      <c r="G252" s="489"/>
      <c r="H252" s="496" t="s">
        <v>629</v>
      </c>
      <c r="I252" s="489"/>
      <c r="J252" s="490"/>
      <c r="K252" s="489"/>
      <c r="L252" s="604"/>
    </row>
    <row r="253" spans="1:12" s="44" customFormat="1" ht="47.25" customHeight="1" outlineLevel="1" x14ac:dyDescent="0.25">
      <c r="A253" s="485" t="s">
        <v>974</v>
      </c>
      <c r="B253" s="486">
        <v>2</v>
      </c>
      <c r="C253" s="487" t="s">
        <v>948</v>
      </c>
      <c r="D253" s="222" t="s">
        <v>483</v>
      </c>
      <c r="E253" s="222">
        <v>1</v>
      </c>
      <c r="F253" s="222"/>
      <c r="G253" s="222"/>
      <c r="H253" s="222"/>
      <c r="I253" s="222" t="s">
        <v>696</v>
      </c>
      <c r="J253" s="673" t="s">
        <v>693</v>
      </c>
      <c r="K253" s="375" t="s">
        <v>707</v>
      </c>
    </row>
    <row r="254" spans="1:12" s="44" customFormat="1" ht="21" customHeight="1" outlineLevel="1" x14ac:dyDescent="0.25">
      <c r="A254" s="149" t="s">
        <v>975</v>
      </c>
      <c r="B254" s="296"/>
      <c r="D254" s="205" t="s">
        <v>709</v>
      </c>
      <c r="E254" s="205">
        <v>1</v>
      </c>
      <c r="F254" s="205"/>
      <c r="G254" s="205"/>
      <c r="H254" s="205"/>
      <c r="I254" s="683" t="s">
        <v>698</v>
      </c>
      <c r="J254" s="267" t="s">
        <v>693</v>
      </c>
      <c r="K254" s="204"/>
    </row>
    <row r="255" spans="1:12" s="462" customFormat="1" ht="19.899999999999999" customHeight="1" outlineLevel="1" x14ac:dyDescent="0.25">
      <c r="A255" s="488" t="s">
        <v>137</v>
      </c>
      <c r="B255" s="489"/>
      <c r="C255" s="489"/>
      <c r="D255" s="489"/>
      <c r="E255" s="496">
        <f>SUM(F255:G255)</f>
        <v>3</v>
      </c>
      <c r="F255" s="496">
        <v>1</v>
      </c>
      <c r="G255" s="496">
        <v>2</v>
      </c>
      <c r="H255" s="496" t="s">
        <v>629</v>
      </c>
      <c r="I255" s="489"/>
      <c r="J255" s="757"/>
      <c r="K255" s="490"/>
      <c r="L255" s="603"/>
    </row>
    <row r="256" spans="1:12" s="44" customFormat="1" ht="45" customHeight="1" outlineLevel="1" x14ac:dyDescent="0.25">
      <c r="A256" s="485" t="s">
        <v>976</v>
      </c>
      <c r="C256" s="487" t="s">
        <v>949</v>
      </c>
      <c r="D256" s="222" t="s">
        <v>710</v>
      </c>
      <c r="E256" s="222">
        <v>2</v>
      </c>
      <c r="F256" s="222">
        <v>1</v>
      </c>
      <c r="G256" s="222">
        <v>1</v>
      </c>
      <c r="H256" s="257"/>
      <c r="I256" s="222" t="s">
        <v>696</v>
      </c>
      <c r="J256" s="673" t="s">
        <v>693</v>
      </c>
      <c r="K256" s="375" t="s">
        <v>708</v>
      </c>
      <c r="L256" s="509"/>
    </row>
    <row r="257" spans="1:12" s="44" customFormat="1" ht="31.5" customHeight="1" outlineLevel="1" x14ac:dyDescent="0.25">
      <c r="A257" s="149" t="s">
        <v>977</v>
      </c>
      <c r="B257" s="296"/>
      <c r="C257" s="183"/>
      <c r="D257" s="205"/>
      <c r="E257" s="205">
        <v>2</v>
      </c>
      <c r="F257" s="205"/>
      <c r="G257" s="205">
        <v>2</v>
      </c>
      <c r="H257" s="241"/>
      <c r="I257" s="683" t="s">
        <v>698</v>
      </c>
      <c r="J257" s="267" t="s">
        <v>693</v>
      </c>
      <c r="K257" s="204"/>
      <c r="L257" s="509"/>
    </row>
    <row r="258" spans="1:12" s="44" customFormat="1" ht="21" customHeight="1" outlineLevel="1" x14ac:dyDescent="0.25">
      <c r="A258" s="149" t="s">
        <v>978</v>
      </c>
      <c r="C258" s="296" t="s">
        <v>950</v>
      </c>
      <c r="D258" s="205" t="s">
        <v>506</v>
      </c>
      <c r="E258" s="205">
        <v>1</v>
      </c>
      <c r="F258" s="205"/>
      <c r="G258" s="205">
        <v>1</v>
      </c>
      <c r="H258" s="241"/>
      <c r="I258" s="683" t="s">
        <v>698</v>
      </c>
      <c r="J258" s="267" t="s">
        <v>693</v>
      </c>
      <c r="K258" s="204"/>
      <c r="L258" s="509"/>
    </row>
    <row r="259" spans="1:12" s="44" customFormat="1" ht="49.5" customHeight="1" outlineLevel="1" x14ac:dyDescent="0.25">
      <c r="A259" s="148" t="s">
        <v>979</v>
      </c>
      <c r="B259" s="297"/>
      <c r="C259" s="298"/>
      <c r="D259" s="249"/>
      <c r="E259" s="249">
        <v>2</v>
      </c>
      <c r="F259" s="249"/>
      <c r="G259" s="249">
        <v>2</v>
      </c>
      <c r="H259" s="283"/>
      <c r="I259" s="684" t="s">
        <v>698</v>
      </c>
      <c r="J259" s="267" t="s">
        <v>693</v>
      </c>
      <c r="K259" s="299" t="s">
        <v>708</v>
      </c>
      <c r="L259" s="509"/>
    </row>
    <row r="260" spans="1:12" s="462" customFormat="1" ht="19.899999999999999" customHeight="1" x14ac:dyDescent="0.25">
      <c r="A260" s="609" t="s">
        <v>980</v>
      </c>
      <c r="B260" s="610"/>
      <c r="C260" s="614"/>
      <c r="D260" s="615" t="s">
        <v>953</v>
      </c>
      <c r="E260" s="615">
        <v>3</v>
      </c>
      <c r="F260" s="615">
        <v>1</v>
      </c>
      <c r="G260" s="615">
        <v>2</v>
      </c>
      <c r="H260" s="616">
        <f>SUM(H261:H264)</f>
        <v>46000000</v>
      </c>
      <c r="I260" s="617"/>
      <c r="J260" s="758"/>
      <c r="K260" s="610"/>
      <c r="L260" s="603"/>
    </row>
    <row r="261" spans="1:12" s="43" customFormat="1" ht="33" customHeight="1" outlineLevel="1" x14ac:dyDescent="0.25">
      <c r="A261" s="491" t="s">
        <v>694</v>
      </c>
      <c r="B261" s="1013" t="s">
        <v>952</v>
      </c>
      <c r="C261" s="1016" t="s">
        <v>951</v>
      </c>
      <c r="D261" s="815" t="s">
        <v>695</v>
      </c>
      <c r="E261" s="367">
        <v>2</v>
      </c>
      <c r="F261" s="367">
        <v>1</v>
      </c>
      <c r="G261" s="367">
        <v>1</v>
      </c>
      <c r="H261" s="492">
        <v>15000000</v>
      </c>
      <c r="I261" s="222" t="s">
        <v>696</v>
      </c>
      <c r="J261" s="759" t="s">
        <v>693</v>
      </c>
      <c r="K261" s="329"/>
      <c r="L261" s="509"/>
    </row>
    <row r="262" spans="1:12" s="43" customFormat="1" ht="26.25" customHeight="1" outlineLevel="1" x14ac:dyDescent="0.25">
      <c r="A262" s="291" t="s">
        <v>697</v>
      </c>
      <c r="B262" s="1014"/>
      <c r="C262" s="1016"/>
      <c r="D262" s="815"/>
      <c r="E262" s="196">
        <v>1</v>
      </c>
      <c r="F262" s="196">
        <v>1</v>
      </c>
      <c r="G262" s="196">
        <v>1</v>
      </c>
      <c r="H262" s="346">
        <v>2000000</v>
      </c>
      <c r="I262" s="683" t="s">
        <v>698</v>
      </c>
      <c r="J262" s="760" t="s">
        <v>693</v>
      </c>
      <c r="K262" s="204"/>
      <c r="L262" s="509"/>
    </row>
    <row r="263" spans="1:12" s="43" customFormat="1" ht="31.5" customHeight="1" outlineLevel="1" x14ac:dyDescent="0.25">
      <c r="A263" s="291" t="s">
        <v>699</v>
      </c>
      <c r="B263" s="1014"/>
      <c r="C263" s="1016"/>
      <c r="D263" s="815"/>
      <c r="E263" s="196">
        <v>3</v>
      </c>
      <c r="F263" s="196">
        <v>1</v>
      </c>
      <c r="G263" s="196">
        <v>2</v>
      </c>
      <c r="H263" s="346">
        <v>21000000</v>
      </c>
      <c r="I263" s="683" t="s">
        <v>696</v>
      </c>
      <c r="J263" s="760" t="s">
        <v>693</v>
      </c>
      <c r="K263" s="204"/>
      <c r="L263" s="509"/>
    </row>
    <row r="264" spans="1:12" s="43" customFormat="1" ht="29.25" customHeight="1" outlineLevel="1" x14ac:dyDescent="0.25">
      <c r="A264" s="292" t="s">
        <v>700</v>
      </c>
      <c r="B264" s="1015"/>
      <c r="C264" s="1017"/>
      <c r="D264" s="816"/>
      <c r="E264" s="200">
        <v>2</v>
      </c>
      <c r="F264" s="200">
        <v>1</v>
      </c>
      <c r="G264" s="200">
        <v>1</v>
      </c>
      <c r="H264" s="347">
        <v>8000000</v>
      </c>
      <c r="I264" s="684" t="s">
        <v>696</v>
      </c>
      <c r="J264" s="761" t="s">
        <v>693</v>
      </c>
      <c r="K264" s="203"/>
      <c r="L264" s="509"/>
    </row>
    <row r="265" spans="1:12" customFormat="1" ht="15" x14ac:dyDescent="0.25">
      <c r="A265" s="178" t="s">
        <v>424</v>
      </c>
      <c r="B265" s="86"/>
      <c r="C265" s="86"/>
      <c r="F265" s="164"/>
      <c r="G265" s="164"/>
    </row>
    <row r="266" spans="1:12" x14ac:dyDescent="0.25">
      <c r="J266" s="573"/>
    </row>
    <row r="267" spans="1:12" x14ac:dyDescent="0.25">
      <c r="J267" s="573"/>
    </row>
    <row r="268" spans="1:12" x14ac:dyDescent="0.25">
      <c r="J268" s="573"/>
    </row>
    <row r="269" spans="1:12" x14ac:dyDescent="0.25">
      <c r="J269" s="573"/>
    </row>
    <row r="270" spans="1:12" x14ac:dyDescent="0.25">
      <c r="J270" s="573"/>
    </row>
    <row r="271" spans="1:12" x14ac:dyDescent="0.25">
      <c r="J271" s="573"/>
    </row>
    <row r="272" spans="1:12" x14ac:dyDescent="0.25">
      <c r="J272" s="573"/>
    </row>
    <row r="273" spans="10:10" x14ac:dyDescent="0.25">
      <c r="J273" s="573"/>
    </row>
    <row r="274" spans="10:10" x14ac:dyDescent="0.25">
      <c r="J274" s="573"/>
    </row>
    <row r="275" spans="10:10" x14ac:dyDescent="0.25">
      <c r="J275" s="573"/>
    </row>
    <row r="276" spans="10:10" x14ac:dyDescent="0.25">
      <c r="J276" s="573"/>
    </row>
    <row r="277" spans="10:10" x14ac:dyDescent="0.25">
      <c r="J277" s="573"/>
    </row>
    <row r="278" spans="10:10" x14ac:dyDescent="0.25">
      <c r="J278" s="573"/>
    </row>
    <row r="279" spans="10:10" x14ac:dyDescent="0.25">
      <c r="J279" s="573"/>
    </row>
    <row r="280" spans="10:10" x14ac:dyDescent="0.25">
      <c r="J280" s="573"/>
    </row>
    <row r="281" spans="10:10" x14ac:dyDescent="0.25">
      <c r="J281" s="573"/>
    </row>
    <row r="282" spans="10:10" x14ac:dyDescent="0.25">
      <c r="J282" s="573"/>
    </row>
    <row r="283" spans="10:10" x14ac:dyDescent="0.25">
      <c r="J283" s="573"/>
    </row>
    <row r="284" spans="10:10" x14ac:dyDescent="0.25">
      <c r="J284" s="573"/>
    </row>
    <row r="285" spans="10:10" x14ac:dyDescent="0.25">
      <c r="J285" s="573"/>
    </row>
    <row r="286" spans="10:10" x14ac:dyDescent="0.25">
      <c r="J286" s="573"/>
    </row>
    <row r="287" spans="10:10" x14ac:dyDescent="0.25">
      <c r="J287" s="573"/>
    </row>
    <row r="288" spans="10:10" x14ac:dyDescent="0.25">
      <c r="J288" s="573"/>
    </row>
    <row r="289" spans="2:10" x14ac:dyDescent="0.25">
      <c r="J289" s="573"/>
    </row>
    <row r="290" spans="2:10" x14ac:dyDescent="0.25">
      <c r="J290" s="573"/>
    </row>
    <row r="291" spans="2:10" x14ac:dyDescent="0.25">
      <c r="J291" s="573"/>
    </row>
    <row r="292" spans="2:10" x14ac:dyDescent="0.25">
      <c r="J292" s="573"/>
    </row>
    <row r="303" spans="2:10" x14ac:dyDescent="0.25">
      <c r="B303" s="365"/>
    </row>
    <row r="304" spans="2:10" x14ac:dyDescent="0.25">
      <c r="B304" s="365"/>
    </row>
    <row r="305" spans="2:2" x14ac:dyDescent="0.25">
      <c r="B305" s="365"/>
    </row>
    <row r="306" spans="2:2" x14ac:dyDescent="0.25">
      <c r="B306" s="365"/>
    </row>
  </sheetData>
  <mergeCells count="216">
    <mergeCell ref="J200:J202"/>
    <mergeCell ref="J204:J206"/>
    <mergeCell ref="J208:J211"/>
    <mergeCell ref="J213:J218"/>
    <mergeCell ref="J142:J144"/>
    <mergeCell ref="J146:J154"/>
    <mergeCell ref="J156:J171"/>
    <mergeCell ref="J173:J176"/>
    <mergeCell ref="J178:J182"/>
    <mergeCell ref="J184:J186"/>
    <mergeCell ref="J188:J190"/>
    <mergeCell ref="J192:J194"/>
    <mergeCell ref="J196:J198"/>
    <mergeCell ref="K237:K238"/>
    <mergeCell ref="H240:H242"/>
    <mergeCell ref="B261:B264"/>
    <mergeCell ref="C261:C264"/>
    <mergeCell ref="D261:D264"/>
    <mergeCell ref="H30:H51"/>
    <mergeCell ref="J30:J51"/>
    <mergeCell ref="K30:K51"/>
    <mergeCell ref="I30:I51"/>
    <mergeCell ref="K99:K102"/>
    <mergeCell ref="B104:B107"/>
    <mergeCell ref="D104:D107"/>
    <mergeCell ref="E104:E107"/>
    <mergeCell ref="F104:F107"/>
    <mergeCell ref="G104:G107"/>
    <mergeCell ref="H104:H107"/>
    <mergeCell ref="I104:I107"/>
    <mergeCell ref="J104:J107"/>
    <mergeCell ref="B112:B119"/>
    <mergeCell ref="D112:D119"/>
    <mergeCell ref="D121:D123"/>
    <mergeCell ref="K104:K107"/>
    <mergeCell ref="J112:J119"/>
    <mergeCell ref="J121:J123"/>
    <mergeCell ref="A129:C129"/>
    <mergeCell ref="A128:K128"/>
    <mergeCell ref="A141:C141"/>
    <mergeCell ref="A145:C145"/>
    <mergeCell ref="A155:C155"/>
    <mergeCell ref="E99:E102"/>
    <mergeCell ref="F99:F102"/>
    <mergeCell ref="K221:K227"/>
    <mergeCell ref="K229:K235"/>
    <mergeCell ref="I130:I140"/>
    <mergeCell ref="I142:I144"/>
    <mergeCell ref="I146:I154"/>
    <mergeCell ref="I156:I171"/>
    <mergeCell ref="I173:I176"/>
    <mergeCell ref="I178:I182"/>
    <mergeCell ref="I184:I186"/>
    <mergeCell ref="I188:I190"/>
    <mergeCell ref="I192:I194"/>
    <mergeCell ref="I196:I198"/>
    <mergeCell ref="I200:I202"/>
    <mergeCell ref="I204:I206"/>
    <mergeCell ref="I208:I211"/>
    <mergeCell ref="I213:I218"/>
    <mergeCell ref="J130:J140"/>
    <mergeCell ref="G99:G102"/>
    <mergeCell ref="H99:H102"/>
    <mergeCell ref="I99:I102"/>
    <mergeCell ref="J99:J102"/>
    <mergeCell ref="A91:A92"/>
    <mergeCell ref="I91:I92"/>
    <mergeCell ref="J91:J92"/>
    <mergeCell ref="E75:E78"/>
    <mergeCell ref="F75:F78"/>
    <mergeCell ref="G75:G78"/>
    <mergeCell ref="H75:H78"/>
    <mergeCell ref="A90:C90"/>
    <mergeCell ref="A98:C98"/>
    <mergeCell ref="C75:C76"/>
    <mergeCell ref="D75:D78"/>
    <mergeCell ref="B99:B102"/>
    <mergeCell ref="C99:C102"/>
    <mergeCell ref="D99:D102"/>
    <mergeCell ref="H83:H84"/>
    <mergeCell ref="I83:I89"/>
    <mergeCell ref="K91:K92"/>
    <mergeCell ref="B94:B97"/>
    <mergeCell ref="E94:E97"/>
    <mergeCell ref="F94:F97"/>
    <mergeCell ref="G94:G97"/>
    <mergeCell ref="H94:H97"/>
    <mergeCell ref="I94:I97"/>
    <mergeCell ref="J94:J97"/>
    <mergeCell ref="K94:K97"/>
    <mergeCell ref="A93:C93"/>
    <mergeCell ref="B55:B56"/>
    <mergeCell ref="C55:C56"/>
    <mergeCell ref="F21:F28"/>
    <mergeCell ref="G21:G28"/>
    <mergeCell ref="I71:I73"/>
    <mergeCell ref="J71:J73"/>
    <mergeCell ref="K83:K89"/>
    <mergeCell ref="E87:E89"/>
    <mergeCell ref="F87:F89"/>
    <mergeCell ref="G87:G89"/>
    <mergeCell ref="H87:H89"/>
    <mergeCell ref="I75:I78"/>
    <mergeCell ref="J75:J78"/>
    <mergeCell ref="J83:J89"/>
    <mergeCell ref="F71:F73"/>
    <mergeCell ref="G71:G73"/>
    <mergeCell ref="H71:H73"/>
    <mergeCell ref="A81:K81"/>
    <mergeCell ref="A82:C82"/>
    <mergeCell ref="B83:B89"/>
    <mergeCell ref="D83:D89"/>
    <mergeCell ref="E83:E84"/>
    <mergeCell ref="F83:F84"/>
    <mergeCell ref="G83:G84"/>
    <mergeCell ref="B8:B14"/>
    <mergeCell ref="I3:I5"/>
    <mergeCell ref="I8:I14"/>
    <mergeCell ref="J3:J5"/>
    <mergeCell ref="J8:J14"/>
    <mergeCell ref="B3:B5"/>
    <mergeCell ref="F16:F17"/>
    <mergeCell ref="G16:G17"/>
    <mergeCell ref="A37:A51"/>
    <mergeCell ref="A29:C29"/>
    <mergeCell ref="E3:G4"/>
    <mergeCell ref="A15:C15"/>
    <mergeCell ref="A18:C18"/>
    <mergeCell ref="H21:H28"/>
    <mergeCell ref="I21:I28"/>
    <mergeCell ref="A20:C20"/>
    <mergeCell ref="A30:A34"/>
    <mergeCell ref="B30:B51"/>
    <mergeCell ref="D30:D51"/>
    <mergeCell ref="E30:E51"/>
    <mergeCell ref="F30:F51"/>
    <mergeCell ref="G30:G51"/>
    <mergeCell ref="D21:D28"/>
    <mergeCell ref="E21:E28"/>
    <mergeCell ref="A1:K1"/>
    <mergeCell ref="A2:K2"/>
    <mergeCell ref="A3:A5"/>
    <mergeCell ref="C3:C5"/>
    <mergeCell ref="D3:D5"/>
    <mergeCell ref="H3:H5"/>
    <mergeCell ref="K3:K5"/>
    <mergeCell ref="A7:C7"/>
    <mergeCell ref="B75:B78"/>
    <mergeCell ref="D16:D17"/>
    <mergeCell ref="E16:E17"/>
    <mergeCell ref="H16:H17"/>
    <mergeCell ref="K16:K17"/>
    <mergeCell ref="A6:D6"/>
    <mergeCell ref="D8:D14"/>
    <mergeCell ref="H8:H14"/>
    <mergeCell ref="K8:K14"/>
    <mergeCell ref="K21:K28"/>
    <mergeCell ref="A52:K52"/>
    <mergeCell ref="K55:K56"/>
    <mergeCell ref="K58:K60"/>
    <mergeCell ref="K62:K64"/>
    <mergeCell ref="K66:K69"/>
    <mergeCell ref="K71:K73"/>
    <mergeCell ref="B71:B73"/>
    <mergeCell ref="D71:D73"/>
    <mergeCell ref="E71:E73"/>
    <mergeCell ref="B62:B64"/>
    <mergeCell ref="C62:C64"/>
    <mergeCell ref="D62:D64"/>
    <mergeCell ref="J62:J64"/>
    <mergeCell ref="B58:B60"/>
    <mergeCell ref="C58:C60"/>
    <mergeCell ref="D58:D60"/>
    <mergeCell ref="J58:J60"/>
    <mergeCell ref="B66:B69"/>
    <mergeCell ref="C66:C69"/>
    <mergeCell ref="D66:D69"/>
    <mergeCell ref="E66:E69"/>
    <mergeCell ref="F66:F69"/>
    <mergeCell ref="G66:G69"/>
    <mergeCell ref="K75:K78"/>
    <mergeCell ref="I16:I17"/>
    <mergeCell ref="J16:J17"/>
    <mergeCell ref="E55:E64"/>
    <mergeCell ref="F55:F64"/>
    <mergeCell ref="G55:G64"/>
    <mergeCell ref="H55:H64"/>
    <mergeCell ref="I55:I64"/>
    <mergeCell ref="J55:J56"/>
    <mergeCell ref="H66:H69"/>
    <mergeCell ref="I66:I69"/>
    <mergeCell ref="J66:J69"/>
    <mergeCell ref="I221:I227"/>
    <mergeCell ref="J221:J227"/>
    <mergeCell ref="I229:I235"/>
    <mergeCell ref="J229:J235"/>
    <mergeCell ref="I237:I238"/>
    <mergeCell ref="I240:I242"/>
    <mergeCell ref="J244:J246"/>
    <mergeCell ref="J248:J250"/>
    <mergeCell ref="A103:C103"/>
    <mergeCell ref="A109:C109"/>
    <mergeCell ref="A183:C183"/>
    <mergeCell ref="A195:C195"/>
    <mergeCell ref="A199:C199"/>
    <mergeCell ref="A203:C203"/>
    <mergeCell ref="A207:C207"/>
    <mergeCell ref="A212:C212"/>
    <mergeCell ref="A172:C172"/>
    <mergeCell ref="A177:C177"/>
    <mergeCell ref="A191:C191"/>
    <mergeCell ref="A187:C187"/>
    <mergeCell ref="A111:C111"/>
    <mergeCell ref="A120:C120"/>
    <mergeCell ref="A124:C124"/>
    <mergeCell ref="A126:C126"/>
  </mergeCells>
  <pageMargins left="0.23622047244094491" right="0.23622047244094491" top="0.74803149606299213" bottom="0.74803149606299213" header="0.31496062992125984" footer="0.31496062992125984"/>
  <pageSetup paperSize="5"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3"/>
  <sheetViews>
    <sheetView showGridLines="0" topLeftCell="B1" zoomScale="80" zoomScaleNormal="80" workbookViewId="0">
      <selection activeCell="G204" sqref="G204"/>
    </sheetView>
  </sheetViews>
  <sheetFormatPr baseColWidth="10" defaultRowHeight="15" outlineLevelRow="1" x14ac:dyDescent="0.25"/>
  <cols>
    <col min="1" max="1" width="46.28515625" customWidth="1"/>
    <col min="2" max="2" width="32.140625" customWidth="1"/>
    <col min="3" max="3" width="40.5703125" customWidth="1"/>
    <col min="4" max="4" width="15" customWidth="1"/>
    <col min="5" max="5" width="6.5703125" style="164" customWidth="1"/>
    <col min="6" max="6" width="11.28515625" style="164" customWidth="1"/>
    <col min="7" max="7" width="10.85546875" style="164" customWidth="1"/>
    <col min="8" max="8" width="12.7109375" customWidth="1"/>
    <col min="9" max="9" width="25" customWidth="1"/>
    <col min="10" max="10" width="28.28515625" customWidth="1"/>
    <col min="11" max="58" width="6" customWidth="1"/>
    <col min="59" max="59" width="28.42578125" customWidth="1"/>
  </cols>
  <sheetData>
    <row r="1" spans="1:59" ht="18" customHeight="1" x14ac:dyDescent="0.35">
      <c r="A1" s="1110" t="s">
        <v>126</v>
      </c>
      <c r="B1" s="1110"/>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row>
    <row r="2" spans="1:59" ht="22.15" customHeight="1" x14ac:dyDescent="0.35">
      <c r="A2" s="1110" t="s">
        <v>352</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row>
    <row r="3" spans="1:59" ht="23.45" customHeight="1" thickBot="1" x14ac:dyDescent="0.35">
      <c r="A3" s="1111" t="s">
        <v>375</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1"/>
      <c r="AO3" s="1111"/>
      <c r="AP3" s="1111"/>
      <c r="AQ3" s="1111"/>
      <c r="AR3" s="1111"/>
      <c r="AS3" s="1111"/>
      <c r="AT3" s="1111"/>
      <c r="AU3" s="1111"/>
      <c r="AV3" s="1111"/>
      <c r="AW3" s="1111"/>
      <c r="AX3" s="1111"/>
      <c r="AY3" s="1111"/>
      <c r="AZ3" s="1111"/>
      <c r="BA3" s="1111"/>
      <c r="BB3" s="1111"/>
      <c r="BC3" s="1111"/>
      <c r="BD3" s="1111"/>
      <c r="BE3" s="1111"/>
      <c r="BF3" s="1111"/>
      <c r="BG3" s="1111"/>
    </row>
    <row r="4" spans="1:59" s="85" customFormat="1" ht="16.149999999999999" customHeight="1" thickBot="1" x14ac:dyDescent="0.3">
      <c r="A4" s="1119" t="s">
        <v>347</v>
      </c>
      <c r="B4" s="1122" t="s">
        <v>415</v>
      </c>
      <c r="C4" s="1125" t="s">
        <v>76</v>
      </c>
      <c r="D4" s="1128" t="s">
        <v>348</v>
      </c>
      <c r="E4" s="902" t="s">
        <v>423</v>
      </c>
      <c r="F4" s="902"/>
      <c r="G4" s="902"/>
      <c r="H4" s="902" t="s">
        <v>428</v>
      </c>
      <c r="I4" s="902" t="s">
        <v>369</v>
      </c>
      <c r="J4" s="1132" t="s">
        <v>343</v>
      </c>
      <c r="K4" s="1096" t="s">
        <v>246</v>
      </c>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c r="BD4" s="1096"/>
      <c r="BE4" s="1096"/>
      <c r="BF4" s="1097"/>
      <c r="BG4" s="1112" t="s">
        <v>17</v>
      </c>
    </row>
    <row r="5" spans="1:59" s="85" customFormat="1" ht="14.45" customHeight="1" x14ac:dyDescent="0.25">
      <c r="A5" s="1120"/>
      <c r="B5" s="1123"/>
      <c r="C5" s="1126"/>
      <c r="D5" s="1129"/>
      <c r="E5" s="903"/>
      <c r="F5" s="903"/>
      <c r="G5" s="903"/>
      <c r="H5" s="903"/>
      <c r="I5" s="903"/>
      <c r="J5" s="1133"/>
      <c r="K5" s="1115" t="s">
        <v>5</v>
      </c>
      <c r="L5" s="1116"/>
      <c r="M5" s="1116"/>
      <c r="N5" s="1117"/>
      <c r="O5" s="1118" t="s">
        <v>6</v>
      </c>
      <c r="P5" s="1116"/>
      <c r="Q5" s="1116"/>
      <c r="R5" s="1117"/>
      <c r="S5" s="1118" t="s">
        <v>7</v>
      </c>
      <c r="T5" s="1116"/>
      <c r="U5" s="1116"/>
      <c r="V5" s="1117"/>
      <c r="W5" s="1118" t="s">
        <v>8</v>
      </c>
      <c r="X5" s="1116"/>
      <c r="Y5" s="1116"/>
      <c r="Z5" s="1117"/>
      <c r="AA5" s="1118" t="s">
        <v>9</v>
      </c>
      <c r="AB5" s="1116"/>
      <c r="AC5" s="1116"/>
      <c r="AD5" s="1117"/>
      <c r="AE5" s="1118" t="s">
        <v>10</v>
      </c>
      <c r="AF5" s="1116"/>
      <c r="AG5" s="1116"/>
      <c r="AH5" s="1117"/>
      <c r="AI5" s="1118" t="s">
        <v>11</v>
      </c>
      <c r="AJ5" s="1116"/>
      <c r="AK5" s="1116"/>
      <c r="AL5" s="1117"/>
      <c r="AM5" s="1118" t="s">
        <v>12</v>
      </c>
      <c r="AN5" s="1116"/>
      <c r="AO5" s="1116"/>
      <c r="AP5" s="1117"/>
      <c r="AQ5" s="1118" t="s">
        <v>13</v>
      </c>
      <c r="AR5" s="1116"/>
      <c r="AS5" s="1116"/>
      <c r="AT5" s="1117"/>
      <c r="AU5" s="1118" t="s">
        <v>14</v>
      </c>
      <c r="AV5" s="1116"/>
      <c r="AW5" s="1116"/>
      <c r="AX5" s="1117"/>
      <c r="AY5" s="1118" t="s">
        <v>15</v>
      </c>
      <c r="AZ5" s="1116"/>
      <c r="BA5" s="1116"/>
      <c r="BB5" s="1117"/>
      <c r="BC5" s="1118" t="s">
        <v>16</v>
      </c>
      <c r="BD5" s="1116"/>
      <c r="BE5" s="1116"/>
      <c r="BF5" s="1117"/>
      <c r="BG5" s="1113"/>
    </row>
    <row r="6" spans="1:59" s="85" customFormat="1" ht="22.9" customHeight="1" thickBot="1" x14ac:dyDescent="0.3">
      <c r="A6" s="1121"/>
      <c r="B6" s="1124"/>
      <c r="C6" s="1127"/>
      <c r="D6" s="1130"/>
      <c r="E6" s="311" t="s">
        <v>346</v>
      </c>
      <c r="F6" s="310" t="s">
        <v>344</v>
      </c>
      <c r="G6" s="310" t="s">
        <v>345</v>
      </c>
      <c r="H6" s="1131"/>
      <c r="I6" s="1131"/>
      <c r="J6" s="1134"/>
      <c r="K6" s="400">
        <v>1</v>
      </c>
      <c r="L6" s="136">
        <v>2</v>
      </c>
      <c r="M6" s="136">
        <v>3</v>
      </c>
      <c r="N6" s="137">
        <v>4</v>
      </c>
      <c r="O6" s="135">
        <v>1</v>
      </c>
      <c r="P6" s="136">
        <v>2</v>
      </c>
      <c r="Q6" s="136">
        <v>3</v>
      </c>
      <c r="R6" s="137">
        <v>4</v>
      </c>
      <c r="S6" s="135">
        <v>1</v>
      </c>
      <c r="T6" s="136">
        <v>2</v>
      </c>
      <c r="U6" s="136">
        <v>3</v>
      </c>
      <c r="V6" s="137">
        <v>4</v>
      </c>
      <c r="W6" s="135">
        <v>1</v>
      </c>
      <c r="X6" s="136">
        <v>2</v>
      </c>
      <c r="Y6" s="136">
        <v>3</v>
      </c>
      <c r="Z6" s="137">
        <v>4</v>
      </c>
      <c r="AA6" s="135">
        <v>1</v>
      </c>
      <c r="AB6" s="136">
        <v>2</v>
      </c>
      <c r="AC6" s="136">
        <v>3</v>
      </c>
      <c r="AD6" s="137">
        <v>4</v>
      </c>
      <c r="AE6" s="135">
        <v>1</v>
      </c>
      <c r="AF6" s="136">
        <v>2</v>
      </c>
      <c r="AG6" s="136">
        <v>3</v>
      </c>
      <c r="AH6" s="137">
        <v>4</v>
      </c>
      <c r="AI6" s="135">
        <v>1</v>
      </c>
      <c r="AJ6" s="136">
        <v>2</v>
      </c>
      <c r="AK6" s="136">
        <v>3</v>
      </c>
      <c r="AL6" s="137">
        <v>4</v>
      </c>
      <c r="AM6" s="135">
        <v>1</v>
      </c>
      <c r="AN6" s="136">
        <v>2</v>
      </c>
      <c r="AO6" s="136">
        <v>3</v>
      </c>
      <c r="AP6" s="137">
        <v>4</v>
      </c>
      <c r="AQ6" s="135">
        <v>1</v>
      </c>
      <c r="AR6" s="136">
        <v>2</v>
      </c>
      <c r="AS6" s="136">
        <v>3</v>
      </c>
      <c r="AT6" s="137">
        <v>4</v>
      </c>
      <c r="AU6" s="135">
        <v>1</v>
      </c>
      <c r="AV6" s="136">
        <v>2</v>
      </c>
      <c r="AW6" s="136">
        <v>3</v>
      </c>
      <c r="AX6" s="137">
        <v>4</v>
      </c>
      <c r="AY6" s="135">
        <v>1</v>
      </c>
      <c r="AZ6" s="136">
        <v>2</v>
      </c>
      <c r="BA6" s="136">
        <v>3</v>
      </c>
      <c r="BB6" s="137">
        <v>4</v>
      </c>
      <c r="BC6" s="135">
        <v>1</v>
      </c>
      <c r="BD6" s="136">
        <v>2</v>
      </c>
      <c r="BE6" s="136">
        <v>3</v>
      </c>
      <c r="BF6" s="137">
        <v>4</v>
      </c>
      <c r="BG6" s="1114"/>
    </row>
    <row r="7" spans="1:59" s="85" customFormat="1" ht="22.9" customHeight="1" thickBot="1" x14ac:dyDescent="0.3">
      <c r="A7" s="1103" t="s">
        <v>1006</v>
      </c>
      <c r="B7" s="1104"/>
      <c r="C7" s="1104"/>
      <c r="D7" s="1104"/>
      <c r="E7" s="1104"/>
      <c r="F7" s="1104"/>
      <c r="G7" s="1104"/>
      <c r="H7" s="1104"/>
      <c r="I7" s="1104"/>
      <c r="J7" s="1104"/>
      <c r="K7" s="1104"/>
      <c r="L7" s="1104"/>
      <c r="M7" s="1104"/>
      <c r="N7" s="1104"/>
      <c r="O7" s="1104"/>
      <c r="P7" s="1104"/>
      <c r="Q7" s="1104"/>
      <c r="R7" s="1104"/>
      <c r="S7" s="1104"/>
      <c r="T7" s="1104"/>
      <c r="U7" s="1104"/>
      <c r="V7" s="1104"/>
      <c r="W7" s="1104"/>
      <c r="X7" s="1104"/>
      <c r="Y7" s="1104"/>
      <c r="Z7" s="1104"/>
      <c r="AA7" s="1104"/>
      <c r="AB7" s="1104"/>
      <c r="AC7" s="1104"/>
      <c r="AD7" s="1104"/>
      <c r="AE7" s="1104"/>
      <c r="AF7" s="1104"/>
      <c r="AG7" s="1104"/>
      <c r="AH7" s="1104"/>
      <c r="AI7" s="1104"/>
      <c r="AJ7" s="1104"/>
      <c r="AK7" s="1104"/>
      <c r="AL7" s="1104"/>
      <c r="AM7" s="1104"/>
      <c r="AN7" s="1104"/>
      <c r="AO7" s="1104"/>
      <c r="AP7" s="1104"/>
      <c r="AQ7" s="1104"/>
      <c r="AR7" s="1104"/>
      <c r="AS7" s="1104"/>
      <c r="AT7" s="1104"/>
      <c r="AU7" s="1104"/>
      <c r="AV7" s="1104"/>
      <c r="AW7" s="1104"/>
      <c r="AX7" s="1104"/>
      <c r="AY7" s="1104"/>
      <c r="AZ7" s="1104"/>
      <c r="BA7" s="1104"/>
      <c r="BB7" s="1104"/>
      <c r="BC7" s="1104"/>
      <c r="BD7" s="1104"/>
      <c r="BE7" s="1104"/>
      <c r="BF7" s="1104"/>
      <c r="BG7" s="1105"/>
    </row>
    <row r="8" spans="1:59" s="85" customFormat="1" ht="17.45" customHeight="1" x14ac:dyDescent="0.25">
      <c r="A8" s="120" t="s">
        <v>277</v>
      </c>
      <c r="B8" s="120"/>
      <c r="C8" s="120"/>
      <c r="D8" s="120"/>
      <c r="E8" s="251"/>
      <c r="F8" s="251"/>
      <c r="G8" s="251"/>
      <c r="H8" s="120"/>
      <c r="I8" s="120"/>
      <c r="J8" s="419" t="s">
        <v>144</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row>
    <row r="9" spans="1:59" ht="46.5" customHeight="1" outlineLevel="1" x14ac:dyDescent="0.25">
      <c r="A9" s="128" t="s">
        <v>289</v>
      </c>
      <c r="B9" s="194"/>
      <c r="C9" s="306" t="s">
        <v>630</v>
      </c>
      <c r="D9" s="194" t="s">
        <v>483</v>
      </c>
      <c r="E9" s="194">
        <v>3</v>
      </c>
      <c r="F9" s="194">
        <v>1</v>
      </c>
      <c r="G9" s="194">
        <v>1</v>
      </c>
      <c r="H9" s="248"/>
      <c r="I9" s="931" t="s">
        <v>460</v>
      </c>
      <c r="J9" s="268" t="s">
        <v>631</v>
      </c>
      <c r="K9" s="401"/>
      <c r="L9" s="255"/>
      <c r="M9" s="93"/>
      <c r="N9" s="93"/>
      <c r="O9" s="255"/>
      <c r="P9" s="255"/>
      <c r="Q9" s="93"/>
      <c r="R9" s="93"/>
      <c r="S9" s="255"/>
      <c r="T9" s="255"/>
      <c r="U9" s="93"/>
      <c r="V9" s="93"/>
      <c r="W9" s="255"/>
      <c r="X9" s="255"/>
      <c r="Y9" s="93"/>
      <c r="Z9" s="93"/>
      <c r="AA9" s="255"/>
      <c r="AB9" s="255"/>
      <c r="AC9" s="93"/>
      <c r="AD9" s="93"/>
      <c r="AE9" s="255"/>
      <c r="AF9" s="255"/>
      <c r="AG9" s="93"/>
      <c r="AH9" s="93"/>
      <c r="AI9" s="255"/>
      <c r="AJ9" s="255"/>
      <c r="AK9" s="93"/>
      <c r="AL9" s="93"/>
      <c r="AM9" s="255"/>
      <c r="AN9" s="255"/>
      <c r="AO9" s="93"/>
      <c r="AP9" s="93"/>
      <c r="AQ9" s="255"/>
      <c r="AR9" s="255"/>
      <c r="AS9" s="93"/>
      <c r="AT9" s="93"/>
      <c r="AU9" s="255"/>
      <c r="AV9" s="255"/>
      <c r="AW9" s="93"/>
      <c r="AX9" s="93"/>
      <c r="AY9" s="255"/>
      <c r="AZ9" s="255"/>
      <c r="BA9" s="93"/>
      <c r="BB9" s="93"/>
      <c r="BC9" s="255"/>
      <c r="BD9" s="255"/>
      <c r="BE9" s="93"/>
      <c r="BF9" s="93"/>
      <c r="BG9" s="117"/>
    </row>
    <row r="10" spans="1:59" ht="45" customHeight="1" outlineLevel="1" x14ac:dyDescent="0.25">
      <c r="A10" s="124" t="s">
        <v>290</v>
      </c>
      <c r="B10" s="205"/>
      <c r="C10" s="1093" t="s">
        <v>632</v>
      </c>
      <c r="D10" s="205" t="s">
        <v>483</v>
      </c>
      <c r="E10" s="205">
        <v>2</v>
      </c>
      <c r="F10" s="205">
        <v>1</v>
      </c>
      <c r="G10" s="205">
        <v>1</v>
      </c>
      <c r="H10" s="239"/>
      <c r="I10" s="932"/>
      <c r="J10" s="267" t="s">
        <v>631</v>
      </c>
      <c r="K10" s="402"/>
      <c r="L10" s="256"/>
      <c r="M10" s="256"/>
      <c r="N10" s="87"/>
      <c r="O10" s="256"/>
      <c r="P10" s="256"/>
      <c r="Q10" s="256"/>
      <c r="R10" s="87"/>
      <c r="S10" s="256"/>
      <c r="T10" s="256"/>
      <c r="U10" s="256"/>
      <c r="V10" s="87"/>
      <c r="W10" s="256"/>
      <c r="X10" s="256"/>
      <c r="Y10" s="256"/>
      <c r="Z10" s="87"/>
      <c r="AA10" s="256"/>
      <c r="AB10" s="256"/>
      <c r="AC10" s="256"/>
      <c r="AD10" s="87"/>
      <c r="AE10" s="256"/>
      <c r="AF10" s="256"/>
      <c r="AG10" s="256"/>
      <c r="AH10" s="87"/>
      <c r="AI10" s="256"/>
      <c r="AJ10" s="256"/>
      <c r="AK10" s="256"/>
      <c r="AL10" s="87"/>
      <c r="AM10" s="256"/>
      <c r="AN10" s="256"/>
      <c r="AO10" s="256"/>
      <c r="AP10" s="87"/>
      <c r="AQ10" s="256"/>
      <c r="AR10" s="256"/>
      <c r="AS10" s="256"/>
      <c r="AT10" s="87"/>
      <c r="AU10" s="256"/>
      <c r="AV10" s="256"/>
      <c r="AW10" s="256"/>
      <c r="AX10" s="87"/>
      <c r="AY10" s="256"/>
      <c r="AZ10" s="256"/>
      <c r="BA10" s="256"/>
      <c r="BB10" s="87"/>
      <c r="BC10" s="256"/>
      <c r="BD10" s="256"/>
      <c r="BE10" s="256"/>
      <c r="BF10" s="87"/>
      <c r="BG10" s="119"/>
    </row>
    <row r="11" spans="1:59" ht="42.75" customHeight="1" outlineLevel="1" x14ac:dyDescent="0.25">
      <c r="A11" s="124" t="s">
        <v>291</v>
      </c>
      <c r="B11" s="205"/>
      <c r="C11" s="1093"/>
      <c r="D11" s="205" t="s">
        <v>483</v>
      </c>
      <c r="E11" s="205">
        <v>2</v>
      </c>
      <c r="F11" s="205">
        <v>1</v>
      </c>
      <c r="G11" s="205">
        <v>1</v>
      </c>
      <c r="H11" s="239"/>
      <c r="I11" s="932"/>
      <c r="J11" s="267" t="s">
        <v>631</v>
      </c>
      <c r="K11" s="402"/>
      <c r="L11" s="256"/>
      <c r="M11" s="256"/>
      <c r="N11" s="87"/>
      <c r="O11" s="256"/>
      <c r="P11" s="256"/>
      <c r="Q11" s="256"/>
      <c r="R11" s="87"/>
      <c r="S11" s="256"/>
      <c r="T11" s="256"/>
      <c r="U11" s="256"/>
      <c r="V11" s="87"/>
      <c r="W11" s="256"/>
      <c r="X11" s="256"/>
      <c r="Y11" s="256"/>
      <c r="Z11" s="87"/>
      <c r="AA11" s="256"/>
      <c r="AB11" s="256"/>
      <c r="AC11" s="256"/>
      <c r="AD11" s="87"/>
      <c r="AE11" s="256"/>
      <c r="AF11" s="256"/>
      <c r="AG11" s="256"/>
      <c r="AH11" s="87"/>
      <c r="AI11" s="256"/>
      <c r="AJ11" s="256"/>
      <c r="AK11" s="256"/>
      <c r="AL11" s="87"/>
      <c r="AM11" s="256"/>
      <c r="AN11" s="256"/>
      <c r="AO11" s="256"/>
      <c r="AP11" s="87"/>
      <c r="AQ11" s="256"/>
      <c r="AR11" s="256"/>
      <c r="AS11" s="256"/>
      <c r="AT11" s="87"/>
      <c r="AU11" s="256"/>
      <c r="AV11" s="256"/>
      <c r="AW11" s="256"/>
      <c r="AX11" s="87"/>
      <c r="AY11" s="256"/>
      <c r="AZ11" s="256"/>
      <c r="BA11" s="256"/>
      <c r="BB11" s="87"/>
      <c r="BC11" s="256"/>
      <c r="BD11" s="256"/>
      <c r="BE11" s="256"/>
      <c r="BF11" s="87"/>
      <c r="BG11" s="119"/>
    </row>
    <row r="12" spans="1:59" ht="29.25" customHeight="1" outlineLevel="1" x14ac:dyDescent="0.25">
      <c r="A12" s="124" t="s">
        <v>292</v>
      </c>
      <c r="B12" s="205"/>
      <c r="C12" s="1093" t="s">
        <v>633</v>
      </c>
      <c r="D12" s="205" t="s">
        <v>483</v>
      </c>
      <c r="E12" s="205">
        <v>1</v>
      </c>
      <c r="F12" s="205">
        <v>1</v>
      </c>
      <c r="G12" s="205" t="s">
        <v>629</v>
      </c>
      <c r="H12" s="239"/>
      <c r="I12" s="932"/>
      <c r="J12" s="267" t="s">
        <v>634</v>
      </c>
      <c r="K12" s="168"/>
      <c r="L12" s="87"/>
      <c r="M12" s="256"/>
      <c r="N12" s="256"/>
      <c r="O12" s="87"/>
      <c r="P12" s="87"/>
      <c r="Q12" s="256"/>
      <c r="R12" s="256"/>
      <c r="S12" s="87"/>
      <c r="T12" s="87"/>
      <c r="U12" s="256"/>
      <c r="V12" s="256"/>
      <c r="W12" s="87"/>
      <c r="X12" s="87"/>
      <c r="Y12" s="256"/>
      <c r="Z12" s="256"/>
      <c r="AA12" s="87"/>
      <c r="AB12" s="87"/>
      <c r="AC12" s="256"/>
      <c r="AD12" s="256"/>
      <c r="AE12" s="87"/>
      <c r="AF12" s="87"/>
      <c r="AG12" s="256"/>
      <c r="AH12" s="256"/>
      <c r="AI12" s="87"/>
      <c r="AJ12" s="87"/>
      <c r="AK12" s="256"/>
      <c r="AL12" s="256"/>
      <c r="AM12" s="87"/>
      <c r="AN12" s="87"/>
      <c r="AO12" s="256"/>
      <c r="AP12" s="256"/>
      <c r="AQ12" s="87"/>
      <c r="AR12" s="87"/>
      <c r="AS12" s="256"/>
      <c r="AT12" s="256"/>
      <c r="AU12" s="87"/>
      <c r="AV12" s="87"/>
      <c r="AW12" s="256"/>
      <c r="AX12" s="256"/>
      <c r="AY12" s="87"/>
      <c r="AZ12" s="87"/>
      <c r="BA12" s="256"/>
      <c r="BB12" s="256"/>
      <c r="BC12" s="87"/>
      <c r="BD12" s="87"/>
      <c r="BE12" s="256"/>
      <c r="BF12" s="256"/>
      <c r="BG12" s="119"/>
    </row>
    <row r="13" spans="1:59" ht="30" customHeight="1" outlineLevel="1" x14ac:dyDescent="0.25">
      <c r="A13" s="124" t="s">
        <v>293</v>
      </c>
      <c r="B13" s="205"/>
      <c r="C13" s="1093"/>
      <c r="D13" s="205" t="s">
        <v>483</v>
      </c>
      <c r="E13" s="205">
        <v>1</v>
      </c>
      <c r="F13" s="205" t="s">
        <v>629</v>
      </c>
      <c r="G13" s="205">
        <v>1</v>
      </c>
      <c r="H13" s="239"/>
      <c r="I13" s="932"/>
      <c r="J13" s="267" t="s">
        <v>635</v>
      </c>
      <c r="K13" s="402"/>
      <c r="L13" s="256"/>
      <c r="M13" s="256"/>
      <c r="N13" s="87"/>
      <c r="O13" s="256"/>
      <c r="P13" s="256"/>
      <c r="Q13" s="256"/>
      <c r="R13" s="87"/>
      <c r="S13" s="256"/>
      <c r="T13" s="256"/>
      <c r="U13" s="256"/>
      <c r="V13" s="87"/>
      <c r="W13" s="256"/>
      <c r="X13" s="256"/>
      <c r="Y13" s="256"/>
      <c r="Z13" s="87"/>
      <c r="AA13" s="256"/>
      <c r="AB13" s="256"/>
      <c r="AC13" s="256"/>
      <c r="AD13" s="87"/>
      <c r="AE13" s="256"/>
      <c r="AF13" s="256"/>
      <c r="AG13" s="256"/>
      <c r="AH13" s="87"/>
      <c r="AI13" s="256"/>
      <c r="AJ13" s="256"/>
      <c r="AK13" s="256"/>
      <c r="AL13" s="87"/>
      <c r="AM13" s="256"/>
      <c r="AN13" s="256"/>
      <c r="AO13" s="256"/>
      <c r="AP13" s="87"/>
      <c r="AQ13" s="256"/>
      <c r="AR13" s="256"/>
      <c r="AS13" s="256"/>
      <c r="AT13" s="87"/>
      <c r="AU13" s="256"/>
      <c r="AV13" s="256"/>
      <c r="AW13" s="256"/>
      <c r="AX13" s="87"/>
      <c r="AY13" s="256"/>
      <c r="AZ13" s="256"/>
      <c r="BA13" s="256"/>
      <c r="BB13" s="87"/>
      <c r="BC13" s="256"/>
      <c r="BD13" s="256"/>
      <c r="BE13" s="256"/>
      <c r="BF13" s="87"/>
      <c r="BG13" s="119"/>
    </row>
    <row r="14" spans="1:59" ht="36.75" customHeight="1" outlineLevel="1" x14ac:dyDescent="0.25">
      <c r="A14" s="124" t="s">
        <v>294</v>
      </c>
      <c r="B14" s="205"/>
      <c r="C14" s="1093" t="s">
        <v>298</v>
      </c>
      <c r="D14" s="205" t="s">
        <v>483</v>
      </c>
      <c r="E14" s="205">
        <v>1</v>
      </c>
      <c r="F14" s="205" t="s">
        <v>629</v>
      </c>
      <c r="G14" s="205">
        <v>1</v>
      </c>
      <c r="H14" s="239"/>
      <c r="I14" s="932"/>
      <c r="J14" s="267" t="s">
        <v>635</v>
      </c>
      <c r="K14" s="402"/>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119"/>
    </row>
    <row r="15" spans="1:59" ht="33.75" customHeight="1" outlineLevel="1" x14ac:dyDescent="0.25">
      <c r="A15" s="124" t="s">
        <v>295</v>
      </c>
      <c r="B15" s="205"/>
      <c r="C15" s="1093"/>
      <c r="D15" s="205" t="s">
        <v>483</v>
      </c>
      <c r="E15" s="205">
        <v>1</v>
      </c>
      <c r="F15" s="205" t="s">
        <v>629</v>
      </c>
      <c r="G15" s="205">
        <v>1</v>
      </c>
      <c r="H15" s="239"/>
      <c r="I15" s="932"/>
      <c r="J15" s="267" t="s">
        <v>635</v>
      </c>
      <c r="K15" s="402"/>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119"/>
    </row>
    <row r="16" spans="1:59" ht="23.25" customHeight="1" outlineLevel="1" x14ac:dyDescent="0.25">
      <c r="A16" s="124" t="s">
        <v>296</v>
      </c>
      <c r="B16" s="205"/>
      <c r="C16" s="1093"/>
      <c r="D16" s="205" t="s">
        <v>629</v>
      </c>
      <c r="E16" s="218"/>
      <c r="F16" s="218"/>
      <c r="G16" s="218"/>
      <c r="H16" s="239"/>
      <c r="I16" s="932"/>
      <c r="J16" s="420"/>
      <c r="K16" s="168"/>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119"/>
    </row>
    <row r="17" spans="1:59" ht="21" customHeight="1" outlineLevel="1" x14ac:dyDescent="0.25">
      <c r="A17" s="126" t="s">
        <v>297</v>
      </c>
      <c r="B17" s="249"/>
      <c r="C17" s="1094"/>
      <c r="D17" s="249" t="s">
        <v>629</v>
      </c>
      <c r="E17" s="219"/>
      <c r="F17" s="219"/>
      <c r="G17" s="219"/>
      <c r="H17" s="254"/>
      <c r="I17" s="933"/>
      <c r="J17" s="421"/>
      <c r="K17" s="212"/>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233"/>
    </row>
    <row r="18" spans="1:59" s="85" customFormat="1" ht="17.45" customHeight="1" x14ac:dyDescent="0.25">
      <c r="A18" s="236" t="s">
        <v>278</v>
      </c>
      <c r="B18" s="236"/>
      <c r="C18" s="236"/>
      <c r="D18" s="236"/>
      <c r="E18" s="252"/>
      <c r="F18" s="252"/>
      <c r="G18" s="252"/>
      <c r="H18" s="236"/>
      <c r="I18" s="236"/>
      <c r="J18" s="419" t="s">
        <v>144</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row>
    <row r="19" spans="1:59" s="43" customFormat="1" ht="27.75" customHeight="1" outlineLevel="1" x14ac:dyDescent="0.25">
      <c r="A19" s="121" t="s">
        <v>299</v>
      </c>
      <c r="B19" s="192"/>
      <c r="C19" s="1060" t="s">
        <v>302</v>
      </c>
      <c r="D19" s="194" t="s">
        <v>483</v>
      </c>
      <c r="E19" s="192">
        <v>2</v>
      </c>
      <c r="F19" s="192">
        <v>1</v>
      </c>
      <c r="G19" s="192">
        <v>1</v>
      </c>
      <c r="H19" s="237"/>
      <c r="I19" s="931" t="s">
        <v>460</v>
      </c>
      <c r="J19" s="422" t="s">
        <v>636</v>
      </c>
      <c r="K19" s="403"/>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432"/>
    </row>
    <row r="20" spans="1:59" s="43" customFormat="1" ht="30.75" customHeight="1" outlineLevel="1" x14ac:dyDescent="0.25">
      <c r="A20" s="115" t="s">
        <v>300</v>
      </c>
      <c r="B20" s="196"/>
      <c r="C20" s="1075"/>
      <c r="D20" s="205" t="s">
        <v>483</v>
      </c>
      <c r="E20" s="196">
        <v>2</v>
      </c>
      <c r="F20" s="196">
        <v>2</v>
      </c>
      <c r="G20" s="196">
        <v>0</v>
      </c>
      <c r="H20" s="240"/>
      <c r="I20" s="932"/>
      <c r="J20" s="375" t="s">
        <v>637</v>
      </c>
      <c r="K20" s="404"/>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27"/>
    </row>
    <row r="21" spans="1:59" s="43" customFormat="1" ht="29.25" customHeight="1" outlineLevel="1" x14ac:dyDescent="0.25">
      <c r="A21" s="115" t="s">
        <v>301</v>
      </c>
      <c r="B21" s="196"/>
      <c r="C21" s="1075"/>
      <c r="D21" s="205" t="s">
        <v>483</v>
      </c>
      <c r="E21" s="196">
        <v>1</v>
      </c>
      <c r="F21" s="196">
        <v>0</v>
      </c>
      <c r="G21" s="196">
        <v>1</v>
      </c>
      <c r="H21" s="240"/>
      <c r="I21" s="932"/>
      <c r="J21" s="197" t="s">
        <v>638</v>
      </c>
      <c r="K21" s="404"/>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27"/>
    </row>
    <row r="22" spans="1:59" s="43" customFormat="1" ht="30" customHeight="1" outlineLevel="1" x14ac:dyDescent="0.25">
      <c r="A22" s="115" t="s">
        <v>639</v>
      </c>
      <c r="B22" s="196"/>
      <c r="C22" s="1099"/>
      <c r="D22" s="205" t="s">
        <v>483</v>
      </c>
      <c r="E22" s="196">
        <v>1</v>
      </c>
      <c r="F22" s="196">
        <v>0</v>
      </c>
      <c r="G22" s="196">
        <v>1</v>
      </c>
      <c r="H22" s="240"/>
      <c r="I22" s="932"/>
      <c r="J22" s="197" t="s">
        <v>640</v>
      </c>
      <c r="K22" s="404"/>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27"/>
    </row>
    <row r="23" spans="1:59" s="43" customFormat="1" ht="32.25" customHeight="1" outlineLevel="1" x14ac:dyDescent="0.25">
      <c r="A23" s="115" t="s">
        <v>641</v>
      </c>
      <c r="B23" s="196"/>
      <c r="C23" s="1098" t="s">
        <v>303</v>
      </c>
      <c r="D23" s="205" t="s">
        <v>541</v>
      </c>
      <c r="E23" s="196">
        <v>1</v>
      </c>
      <c r="F23" s="196">
        <v>0</v>
      </c>
      <c r="G23" s="196">
        <v>1</v>
      </c>
      <c r="H23" s="240"/>
      <c r="I23" s="932"/>
      <c r="J23" s="197" t="s">
        <v>640</v>
      </c>
      <c r="K23" s="405"/>
      <c r="L23" s="106"/>
      <c r="M23" s="106"/>
      <c r="N23" s="106"/>
      <c r="O23" s="106"/>
      <c r="P23" s="106"/>
      <c r="Q23" s="106"/>
      <c r="R23" s="106"/>
      <c r="S23" s="106"/>
      <c r="T23" s="106"/>
      <c r="U23" s="106"/>
      <c r="V23" s="106"/>
      <c r="W23" s="106"/>
      <c r="X23" s="106"/>
      <c r="Y23" s="106"/>
      <c r="Z23" s="106"/>
      <c r="AA23" s="106"/>
      <c r="AB23" s="106"/>
      <c r="AC23" s="106"/>
      <c r="AD23" s="106"/>
      <c r="AE23" s="259"/>
      <c r="AF23" s="259"/>
      <c r="AG23" s="259"/>
      <c r="AH23" s="259"/>
      <c r="AI23" s="106"/>
      <c r="AJ23" s="106"/>
      <c r="AK23" s="106"/>
      <c r="AL23" s="106"/>
      <c r="AM23" s="106"/>
      <c r="AN23" s="106"/>
      <c r="AO23" s="106"/>
      <c r="AP23" s="106"/>
      <c r="AQ23" s="106"/>
      <c r="AR23" s="106"/>
      <c r="AS23" s="106"/>
      <c r="AT23" s="106"/>
      <c r="AU23" s="106"/>
      <c r="AV23" s="106"/>
      <c r="AW23" s="106"/>
      <c r="AX23" s="106"/>
      <c r="AY23" s="106"/>
      <c r="AZ23" s="106"/>
      <c r="BA23" s="106"/>
      <c r="BB23" s="106"/>
      <c r="BC23" s="259"/>
      <c r="BD23" s="259"/>
      <c r="BE23" s="259"/>
      <c r="BF23" s="259"/>
      <c r="BG23" s="227"/>
    </row>
    <row r="24" spans="1:59" s="43" customFormat="1" ht="31.5" customHeight="1" outlineLevel="1" x14ac:dyDescent="0.25">
      <c r="A24" s="115" t="s">
        <v>642</v>
      </c>
      <c r="B24" s="196"/>
      <c r="C24" s="1075"/>
      <c r="D24" s="205" t="s">
        <v>763</v>
      </c>
      <c r="E24" s="196">
        <v>1</v>
      </c>
      <c r="F24" s="196">
        <v>0</v>
      </c>
      <c r="G24" s="196">
        <v>1</v>
      </c>
      <c r="H24" s="240"/>
      <c r="I24" s="932"/>
      <c r="J24" s="197" t="s">
        <v>640</v>
      </c>
      <c r="K24" s="4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259"/>
      <c r="AJ24" s="259"/>
      <c r="AK24" s="259"/>
      <c r="AL24" s="259"/>
      <c r="AM24" s="106"/>
      <c r="AN24" s="106"/>
      <c r="AO24" s="106"/>
      <c r="AP24" s="106"/>
      <c r="AQ24" s="106"/>
      <c r="AR24" s="106"/>
      <c r="AS24" s="106"/>
      <c r="AT24" s="106"/>
      <c r="AU24" s="106"/>
      <c r="AV24" s="106"/>
      <c r="AW24" s="106"/>
      <c r="AX24" s="106"/>
      <c r="AY24" s="106"/>
      <c r="AZ24" s="106"/>
      <c r="BA24" s="106"/>
      <c r="BB24" s="106"/>
      <c r="BC24" s="226"/>
      <c r="BD24" s="226"/>
      <c r="BE24" s="226"/>
      <c r="BF24" s="226"/>
      <c r="BG24" s="228"/>
    </row>
    <row r="25" spans="1:59" s="43" customFormat="1" ht="28.5" customHeight="1" outlineLevel="1" x14ac:dyDescent="0.25">
      <c r="A25" s="142" t="s">
        <v>643</v>
      </c>
      <c r="B25" s="229"/>
      <c r="C25" s="1061"/>
      <c r="D25" s="242" t="s">
        <v>11</v>
      </c>
      <c r="E25" s="243">
        <v>1</v>
      </c>
      <c r="F25" s="243">
        <v>0</v>
      </c>
      <c r="G25" s="243">
        <v>1</v>
      </c>
      <c r="H25" s="244"/>
      <c r="I25" s="933"/>
      <c r="J25" s="299" t="s">
        <v>640</v>
      </c>
      <c r="K25" s="406"/>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260"/>
      <c r="AJ25" s="260"/>
      <c r="AK25" s="260"/>
      <c r="AL25" s="260"/>
      <c r="AM25" s="230"/>
      <c r="AN25" s="230"/>
      <c r="AO25" s="230"/>
      <c r="AP25" s="230"/>
      <c r="AQ25" s="139"/>
      <c r="AR25" s="139"/>
      <c r="AS25" s="139"/>
      <c r="AT25" s="139"/>
      <c r="AU25" s="139"/>
      <c r="AV25" s="139"/>
      <c r="AW25" s="139"/>
      <c r="AX25" s="139"/>
      <c r="AY25" s="139"/>
      <c r="AZ25" s="139"/>
      <c r="BA25" s="139"/>
      <c r="BB25" s="139"/>
      <c r="BC25" s="139"/>
      <c r="BD25" s="139"/>
      <c r="BE25" s="139"/>
      <c r="BF25" s="139"/>
      <c r="BG25" s="231"/>
    </row>
    <row r="26" spans="1:59" s="85" customFormat="1" ht="20.25" customHeight="1" x14ac:dyDescent="0.25">
      <c r="A26" s="398" t="s">
        <v>279</v>
      </c>
      <c r="B26" s="246"/>
      <c r="C26" s="246"/>
      <c r="D26" s="246"/>
      <c r="E26" s="253"/>
      <c r="F26" s="253"/>
      <c r="G26" s="253"/>
      <c r="H26" s="246"/>
      <c r="I26" s="246"/>
      <c r="J26" s="131" t="s">
        <v>144</v>
      </c>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1"/>
    </row>
    <row r="27" spans="1:59" ht="30.75" customHeight="1" outlineLevel="1" x14ac:dyDescent="0.25">
      <c r="A27" s="151" t="s">
        <v>644</v>
      </c>
      <c r="B27" s="335"/>
      <c r="C27" s="1100" t="s">
        <v>304</v>
      </c>
      <c r="D27" s="222" t="s">
        <v>483</v>
      </c>
      <c r="E27" s="335">
        <v>5</v>
      </c>
      <c r="F27" s="335">
        <v>0</v>
      </c>
      <c r="G27" s="335">
        <v>5</v>
      </c>
      <c r="H27" s="247"/>
      <c r="I27" s="931" t="s">
        <v>460</v>
      </c>
      <c r="J27" s="321" t="s">
        <v>645</v>
      </c>
      <c r="K27" s="407"/>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32"/>
    </row>
    <row r="28" spans="1:59" ht="29.25" customHeight="1" outlineLevel="1" x14ac:dyDescent="0.25">
      <c r="A28" s="124" t="s">
        <v>646</v>
      </c>
      <c r="B28" s="196"/>
      <c r="C28" s="1101"/>
      <c r="D28" s="222" t="s">
        <v>665</v>
      </c>
      <c r="E28" s="335">
        <v>5</v>
      </c>
      <c r="F28" s="335">
        <v>0</v>
      </c>
      <c r="G28" s="335">
        <v>5</v>
      </c>
      <c r="H28" s="239"/>
      <c r="I28" s="932"/>
      <c r="J28" s="321" t="s">
        <v>645</v>
      </c>
      <c r="K28" s="402"/>
      <c r="L28" s="256"/>
      <c r="M28" s="256"/>
      <c r="N28" s="256"/>
      <c r="O28" s="256"/>
      <c r="P28" s="256"/>
      <c r="Q28" s="256"/>
      <c r="R28" s="256"/>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119"/>
    </row>
    <row r="29" spans="1:59" ht="30" customHeight="1" outlineLevel="1" x14ac:dyDescent="0.25">
      <c r="A29" s="124" t="s">
        <v>647</v>
      </c>
      <c r="B29" s="196"/>
      <c r="C29" s="1101"/>
      <c r="D29" s="222" t="s">
        <v>483</v>
      </c>
      <c r="E29" s="335">
        <v>5</v>
      </c>
      <c r="F29" s="335">
        <v>0</v>
      </c>
      <c r="G29" s="335">
        <v>5</v>
      </c>
      <c r="H29" s="239"/>
      <c r="I29" s="932"/>
      <c r="J29" s="321" t="s">
        <v>648</v>
      </c>
      <c r="K29" s="402"/>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119"/>
    </row>
    <row r="30" spans="1:59" ht="35.25" customHeight="1" outlineLevel="1" x14ac:dyDescent="0.25">
      <c r="A30" s="124" t="s">
        <v>649</v>
      </c>
      <c r="B30" s="196"/>
      <c r="C30" s="1101"/>
      <c r="D30" s="222" t="s">
        <v>483</v>
      </c>
      <c r="E30" s="335">
        <v>5</v>
      </c>
      <c r="F30" s="335">
        <v>0</v>
      </c>
      <c r="G30" s="335">
        <v>5</v>
      </c>
      <c r="H30" s="239"/>
      <c r="I30" s="932"/>
      <c r="J30" s="321" t="s">
        <v>648</v>
      </c>
      <c r="K30" s="402"/>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119"/>
    </row>
    <row r="31" spans="1:59" ht="34.5" customHeight="1" outlineLevel="1" x14ac:dyDescent="0.25">
      <c r="A31" s="124" t="s">
        <v>650</v>
      </c>
      <c r="B31" s="196"/>
      <c r="C31" s="1101"/>
      <c r="D31" s="222" t="s">
        <v>483</v>
      </c>
      <c r="E31" s="335"/>
      <c r="F31" s="335"/>
      <c r="G31" s="335"/>
      <c r="H31" s="239"/>
      <c r="I31" s="932"/>
      <c r="J31" s="321" t="s">
        <v>651</v>
      </c>
      <c r="K31" s="402"/>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119"/>
    </row>
    <row r="32" spans="1:59" ht="33.75" customHeight="1" outlineLevel="1" x14ac:dyDescent="0.25">
      <c r="A32" s="124" t="s">
        <v>652</v>
      </c>
      <c r="B32" s="196"/>
      <c r="C32" s="1101"/>
      <c r="D32" s="222" t="s">
        <v>666</v>
      </c>
      <c r="E32" s="335">
        <v>5</v>
      </c>
      <c r="F32" s="335">
        <v>0</v>
      </c>
      <c r="G32" s="335">
        <v>5</v>
      </c>
      <c r="H32" s="239"/>
      <c r="I32" s="932"/>
      <c r="J32" s="321" t="s">
        <v>653</v>
      </c>
      <c r="K32" s="168"/>
      <c r="L32" s="87"/>
      <c r="M32" s="87"/>
      <c r="N32" s="87"/>
      <c r="O32" s="87"/>
      <c r="P32" s="87"/>
      <c r="Q32" s="87"/>
      <c r="R32" s="87"/>
      <c r="S32" s="87"/>
      <c r="T32" s="87"/>
      <c r="U32" s="87"/>
      <c r="V32" s="87"/>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87"/>
      <c r="AV32" s="87"/>
      <c r="AW32" s="87"/>
      <c r="AX32" s="87"/>
      <c r="AY32" s="87"/>
      <c r="AZ32" s="87"/>
      <c r="BA32" s="87"/>
      <c r="BB32" s="87"/>
      <c r="BC32" s="87"/>
      <c r="BD32" s="87"/>
      <c r="BE32" s="87"/>
      <c r="BF32" s="87"/>
      <c r="BG32" s="119"/>
    </row>
    <row r="33" spans="1:59" ht="27.75" customHeight="1" outlineLevel="1" x14ac:dyDescent="0.25">
      <c r="A33" s="397" t="s">
        <v>654</v>
      </c>
      <c r="B33" s="200"/>
      <c r="C33" s="1102"/>
      <c r="D33" s="309" t="s">
        <v>483</v>
      </c>
      <c r="E33" s="314">
        <v>5</v>
      </c>
      <c r="F33" s="314">
        <v>0</v>
      </c>
      <c r="G33" s="314">
        <v>5</v>
      </c>
      <c r="H33" s="254"/>
      <c r="I33" s="933"/>
      <c r="J33" s="423" t="s">
        <v>655</v>
      </c>
      <c r="K33" s="408"/>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33"/>
    </row>
    <row r="34" spans="1:59" s="85" customFormat="1" ht="19.899999999999999" customHeight="1" x14ac:dyDescent="0.25">
      <c r="A34" s="236" t="s">
        <v>280</v>
      </c>
      <c r="B34" s="396"/>
      <c r="C34" s="236"/>
      <c r="D34" s="250"/>
      <c r="E34" s="252"/>
      <c r="F34" s="252"/>
      <c r="G34" s="252"/>
      <c r="H34" s="236"/>
      <c r="I34" s="236"/>
      <c r="J34" s="131" t="s">
        <v>144</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row>
    <row r="35" spans="1:59" ht="28.9" customHeight="1" outlineLevel="1" x14ac:dyDescent="0.25">
      <c r="A35" s="128" t="s">
        <v>305</v>
      </c>
      <c r="B35" s="335"/>
      <c r="C35" s="1060" t="s">
        <v>310</v>
      </c>
      <c r="D35" s="194" t="s">
        <v>483</v>
      </c>
      <c r="E35" s="220">
        <v>1</v>
      </c>
      <c r="F35" s="220">
        <v>1</v>
      </c>
      <c r="G35" s="220">
        <v>0</v>
      </c>
      <c r="H35" s="248"/>
      <c r="I35" s="931" t="s">
        <v>460</v>
      </c>
      <c r="J35" s="268" t="s">
        <v>656</v>
      </c>
      <c r="K35" s="401"/>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117"/>
    </row>
    <row r="36" spans="1:59" ht="25.5" customHeight="1" outlineLevel="1" x14ac:dyDescent="0.25">
      <c r="A36" s="124" t="s">
        <v>306</v>
      </c>
      <c r="B36" s="218"/>
      <c r="C36" s="1075"/>
      <c r="D36" s="205" t="s">
        <v>459</v>
      </c>
      <c r="E36" s="218">
        <v>1</v>
      </c>
      <c r="F36" s="218">
        <v>1</v>
      </c>
      <c r="G36" s="218">
        <v>0</v>
      </c>
      <c r="H36" s="239"/>
      <c r="I36" s="932"/>
      <c r="J36" s="267" t="s">
        <v>656</v>
      </c>
      <c r="K36" s="402"/>
      <c r="L36" s="256"/>
      <c r="M36" s="256"/>
      <c r="N36" s="256"/>
      <c r="O36" s="256"/>
      <c r="P36" s="256"/>
      <c r="Q36" s="256"/>
      <c r="R36" s="256"/>
      <c r="S36" s="256"/>
      <c r="T36" s="256"/>
      <c r="U36" s="256"/>
      <c r="V36" s="256"/>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119"/>
    </row>
    <row r="37" spans="1:59" ht="28.9" customHeight="1" outlineLevel="1" x14ac:dyDescent="0.25">
      <c r="A37" s="124" t="s">
        <v>307</v>
      </c>
      <c r="B37" s="196"/>
      <c r="C37" s="1075"/>
      <c r="D37" s="205" t="s">
        <v>483</v>
      </c>
      <c r="E37" s="218">
        <v>2</v>
      </c>
      <c r="F37" s="218">
        <v>2</v>
      </c>
      <c r="G37" s="218">
        <v>0</v>
      </c>
      <c r="H37" s="239"/>
      <c r="I37" s="932"/>
      <c r="J37" s="267" t="s">
        <v>657</v>
      </c>
      <c r="K37" s="402"/>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119"/>
    </row>
    <row r="38" spans="1:59" ht="28.9" customHeight="1" outlineLevel="1" x14ac:dyDescent="0.25">
      <c r="A38" s="124" t="s">
        <v>308</v>
      </c>
      <c r="B38" s="196"/>
      <c r="C38" s="1075"/>
      <c r="D38" s="205" t="s">
        <v>483</v>
      </c>
      <c r="E38" s="218">
        <v>1</v>
      </c>
      <c r="F38" s="218">
        <v>1</v>
      </c>
      <c r="G38" s="218">
        <v>0</v>
      </c>
      <c r="H38" s="239"/>
      <c r="I38" s="932"/>
      <c r="J38" s="267" t="s">
        <v>656</v>
      </c>
      <c r="K38" s="402"/>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119"/>
    </row>
    <row r="39" spans="1:59" ht="33.75" customHeight="1" outlineLevel="1" x14ac:dyDescent="0.25">
      <c r="A39" s="124" t="s">
        <v>309</v>
      </c>
      <c r="B39" s="196"/>
      <c r="C39" s="1075"/>
      <c r="D39" s="205" t="s">
        <v>483</v>
      </c>
      <c r="E39" s="218">
        <v>1</v>
      </c>
      <c r="F39" s="218">
        <v>0</v>
      </c>
      <c r="G39" s="218">
        <v>1</v>
      </c>
      <c r="H39" s="239"/>
      <c r="I39" s="932"/>
      <c r="J39" s="267" t="s">
        <v>658</v>
      </c>
      <c r="K39" s="402"/>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119"/>
    </row>
    <row r="40" spans="1:59" s="85" customFormat="1" ht="33.75" customHeight="1" outlineLevel="1" x14ac:dyDescent="0.25">
      <c r="A40" s="124" t="s">
        <v>659</v>
      </c>
      <c r="B40" s="196"/>
      <c r="C40" s="1061"/>
      <c r="D40" s="205" t="s">
        <v>483</v>
      </c>
      <c r="E40" s="218">
        <v>1</v>
      </c>
      <c r="F40" s="218">
        <v>1</v>
      </c>
      <c r="G40" s="218">
        <v>0</v>
      </c>
      <c r="H40" s="239"/>
      <c r="I40" s="933"/>
      <c r="J40" s="266" t="s">
        <v>660</v>
      </c>
      <c r="K40" s="408"/>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3"/>
    </row>
    <row r="41" spans="1:59" s="85" customFormat="1" ht="18" customHeight="1" x14ac:dyDescent="0.25">
      <c r="A41" s="398" t="s">
        <v>281</v>
      </c>
      <c r="B41" s="246"/>
      <c r="C41" s="246"/>
      <c r="D41" s="246"/>
      <c r="E41" s="253"/>
      <c r="F41" s="253"/>
      <c r="G41" s="253"/>
      <c r="H41" s="246"/>
      <c r="I41" s="246"/>
      <c r="J41" s="419" t="s">
        <v>144</v>
      </c>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1"/>
    </row>
    <row r="42" spans="1:59" ht="42.75" customHeight="1" outlineLevel="1" x14ac:dyDescent="0.25">
      <c r="A42" s="128" t="s">
        <v>312</v>
      </c>
      <c r="B42" s="196"/>
      <c r="C42" s="1060" t="s">
        <v>311</v>
      </c>
      <c r="D42" s="242" t="s">
        <v>483</v>
      </c>
      <c r="E42" s="220">
        <v>2</v>
      </c>
      <c r="F42" s="220">
        <v>0</v>
      </c>
      <c r="G42" s="220">
        <v>2</v>
      </c>
      <c r="H42" s="248"/>
      <c r="I42" s="931" t="s">
        <v>460</v>
      </c>
      <c r="J42" s="268" t="s">
        <v>661</v>
      </c>
      <c r="K42" s="401"/>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119"/>
    </row>
    <row r="43" spans="1:59" s="85" customFormat="1" ht="42" customHeight="1" outlineLevel="1" x14ac:dyDescent="0.25">
      <c r="A43" s="124" t="s">
        <v>313</v>
      </c>
      <c r="B43" s="196"/>
      <c r="C43" s="1075"/>
      <c r="D43" s="205" t="s">
        <v>483</v>
      </c>
      <c r="E43" s="218">
        <v>2</v>
      </c>
      <c r="F43" s="218">
        <v>0</v>
      </c>
      <c r="G43" s="218">
        <v>2</v>
      </c>
      <c r="H43" s="239"/>
      <c r="I43" s="932"/>
      <c r="J43" s="267" t="s">
        <v>661</v>
      </c>
      <c r="K43" s="402"/>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34"/>
    </row>
    <row r="44" spans="1:59" s="43" customFormat="1" ht="35.25" customHeight="1" outlineLevel="1" x14ac:dyDescent="0.25">
      <c r="A44" s="124" t="s">
        <v>314</v>
      </c>
      <c r="B44" s="196"/>
      <c r="C44" s="1075"/>
      <c r="D44" s="205" t="s">
        <v>483</v>
      </c>
      <c r="E44" s="218">
        <v>1</v>
      </c>
      <c r="F44" s="218">
        <v>1</v>
      </c>
      <c r="G44" s="218">
        <v>0</v>
      </c>
      <c r="H44" s="239"/>
      <c r="I44" s="932"/>
      <c r="J44" s="267" t="s">
        <v>662</v>
      </c>
      <c r="K44" s="402"/>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27"/>
    </row>
    <row r="45" spans="1:59" s="43" customFormat="1" ht="42" customHeight="1" outlineLevel="1" x14ac:dyDescent="0.25">
      <c r="A45" s="124" t="s">
        <v>315</v>
      </c>
      <c r="B45" s="196"/>
      <c r="C45" s="1075"/>
      <c r="D45" s="205" t="s">
        <v>483</v>
      </c>
      <c r="E45" s="218">
        <v>2</v>
      </c>
      <c r="F45" s="218">
        <v>0</v>
      </c>
      <c r="G45" s="218">
        <v>2</v>
      </c>
      <c r="H45" s="239"/>
      <c r="I45" s="932"/>
      <c r="J45" s="267" t="s">
        <v>661</v>
      </c>
      <c r="K45" s="409"/>
      <c r="L45" s="118"/>
      <c r="M45" s="118"/>
      <c r="N45" s="118"/>
      <c r="O45" s="118"/>
      <c r="P45" s="118"/>
      <c r="Q45" s="118"/>
      <c r="R45" s="118"/>
      <c r="S45" s="118"/>
      <c r="T45" s="118"/>
      <c r="U45" s="118"/>
      <c r="V45" s="118"/>
      <c r="W45" s="118"/>
      <c r="X45" s="118"/>
      <c r="Y45" s="118"/>
      <c r="Z45" s="118"/>
      <c r="AA45" s="118"/>
      <c r="AB45" s="118"/>
      <c r="AC45" s="118"/>
      <c r="AD45" s="118"/>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27"/>
    </row>
    <row r="46" spans="1:59" s="43" customFormat="1" ht="30" customHeight="1" outlineLevel="1" x14ac:dyDescent="0.25">
      <c r="A46" s="124" t="s">
        <v>316</v>
      </c>
      <c r="B46" s="196"/>
      <c r="C46" s="1075"/>
      <c r="D46" s="205" t="s">
        <v>483</v>
      </c>
      <c r="E46" s="218">
        <v>1</v>
      </c>
      <c r="F46" s="218">
        <v>0</v>
      </c>
      <c r="G46" s="218">
        <v>1</v>
      </c>
      <c r="H46" s="239"/>
      <c r="I46" s="932"/>
      <c r="J46" s="267" t="s">
        <v>663</v>
      </c>
      <c r="K46" s="168"/>
      <c r="L46" s="87"/>
      <c r="M46" s="87"/>
      <c r="N46" s="87"/>
      <c r="O46" s="87"/>
      <c r="P46" s="87"/>
      <c r="Q46" s="87"/>
      <c r="R46" s="87"/>
      <c r="S46" s="87"/>
      <c r="T46" s="87"/>
      <c r="U46" s="87"/>
      <c r="V46" s="87"/>
      <c r="W46" s="87"/>
      <c r="X46" s="87"/>
      <c r="Y46" s="87"/>
      <c r="Z46" s="87"/>
      <c r="AA46" s="87"/>
      <c r="AB46" s="87"/>
      <c r="AC46" s="87"/>
      <c r="AD46" s="87"/>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27"/>
    </row>
    <row r="47" spans="1:59" s="43" customFormat="1" ht="28.5" customHeight="1" outlineLevel="1" x14ac:dyDescent="0.25">
      <c r="A47" s="124" t="s">
        <v>317</v>
      </c>
      <c r="B47" s="196"/>
      <c r="C47" s="1075"/>
      <c r="D47" s="205" t="s">
        <v>483</v>
      </c>
      <c r="E47" s="218">
        <v>1</v>
      </c>
      <c r="F47" s="218">
        <v>0</v>
      </c>
      <c r="G47" s="218">
        <v>1</v>
      </c>
      <c r="H47" s="239"/>
      <c r="I47" s="932"/>
      <c r="J47" s="267" t="s">
        <v>663</v>
      </c>
      <c r="K47" s="168"/>
      <c r="L47" s="87"/>
      <c r="M47" s="87"/>
      <c r="N47" s="87"/>
      <c r="O47" s="87"/>
      <c r="P47" s="87"/>
      <c r="Q47" s="87"/>
      <c r="R47" s="87"/>
      <c r="S47" s="87"/>
      <c r="T47" s="87"/>
      <c r="U47" s="87"/>
      <c r="V47" s="87"/>
      <c r="W47" s="87"/>
      <c r="X47" s="87"/>
      <c r="Y47" s="87"/>
      <c r="Z47" s="87"/>
      <c r="AA47" s="87"/>
      <c r="AB47" s="87"/>
      <c r="AC47" s="87"/>
      <c r="AD47" s="87"/>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35"/>
    </row>
    <row r="48" spans="1:59" ht="31.5" customHeight="1" outlineLevel="1" x14ac:dyDescent="0.25">
      <c r="A48" s="124" t="s">
        <v>318</v>
      </c>
      <c r="B48" s="196"/>
      <c r="C48" s="1061"/>
      <c r="D48" s="309" t="s">
        <v>483</v>
      </c>
      <c r="E48" s="218">
        <v>1</v>
      </c>
      <c r="F48" s="218">
        <v>0</v>
      </c>
      <c r="G48" s="218">
        <v>1</v>
      </c>
      <c r="H48" s="239"/>
      <c r="I48" s="933"/>
      <c r="J48" s="433" t="s">
        <v>663</v>
      </c>
      <c r="K48" s="168"/>
      <c r="L48" s="87"/>
      <c r="M48" s="87"/>
      <c r="N48" s="87"/>
      <c r="O48" s="87"/>
      <c r="P48" s="87"/>
      <c r="Q48" s="87"/>
      <c r="R48" s="87"/>
      <c r="S48" s="87"/>
      <c r="T48" s="87"/>
      <c r="U48" s="87"/>
      <c r="V48" s="87"/>
      <c r="W48" s="87"/>
      <c r="X48" s="87"/>
      <c r="Y48" s="87"/>
      <c r="Z48" s="87"/>
      <c r="AA48" s="87"/>
      <c r="AB48" s="87"/>
      <c r="AC48" s="87"/>
      <c r="AD48" s="87"/>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25"/>
    </row>
    <row r="49" spans="1:59" s="85" customFormat="1" ht="18" customHeight="1" x14ac:dyDescent="0.25">
      <c r="A49" s="398" t="s">
        <v>282</v>
      </c>
      <c r="B49" s="246"/>
      <c r="C49" s="246"/>
      <c r="D49" s="246"/>
      <c r="E49" s="253"/>
      <c r="F49" s="253"/>
      <c r="G49" s="253"/>
      <c r="H49" s="246"/>
      <c r="I49" s="246"/>
      <c r="J49" s="131" t="s">
        <v>144</v>
      </c>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1"/>
    </row>
    <row r="50" spans="1:59" s="43" customFormat="1" ht="57" customHeight="1" outlineLevel="1" x14ac:dyDescent="0.25">
      <c r="A50" s="124" t="s">
        <v>196</v>
      </c>
      <c r="B50" s="192"/>
      <c r="C50" s="307" t="s">
        <v>319</v>
      </c>
      <c r="D50" s="242" t="s">
        <v>483</v>
      </c>
      <c r="E50" s="196">
        <v>4</v>
      </c>
      <c r="F50" s="196">
        <v>2</v>
      </c>
      <c r="G50" s="196">
        <v>2</v>
      </c>
      <c r="H50" s="240"/>
      <c r="I50" s="931" t="s">
        <v>460</v>
      </c>
      <c r="J50" s="321" t="s">
        <v>664</v>
      </c>
      <c r="K50" s="404"/>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435"/>
    </row>
    <row r="51" spans="1:59" s="43" customFormat="1" ht="57.75" customHeight="1" outlineLevel="1" x14ac:dyDescent="0.25">
      <c r="A51" s="124" t="s">
        <v>199</v>
      </c>
      <c r="B51" s="196"/>
      <c r="C51" s="307" t="s">
        <v>320</v>
      </c>
      <c r="D51" s="205" t="s">
        <v>483</v>
      </c>
      <c r="E51" s="196">
        <v>4</v>
      </c>
      <c r="F51" s="196">
        <v>2</v>
      </c>
      <c r="G51" s="196">
        <v>2</v>
      </c>
      <c r="H51" s="240"/>
      <c r="I51" s="932"/>
      <c r="J51" s="267" t="s">
        <v>664</v>
      </c>
      <c r="K51" s="404"/>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435"/>
    </row>
    <row r="52" spans="1:59" s="43" customFormat="1" ht="55.5" customHeight="1" outlineLevel="1" x14ac:dyDescent="0.25">
      <c r="A52" s="124" t="s">
        <v>201</v>
      </c>
      <c r="B52" s="196"/>
      <c r="C52" s="1093" t="s">
        <v>321</v>
      </c>
      <c r="D52" s="205" t="s">
        <v>483</v>
      </c>
      <c r="E52" s="196">
        <v>4</v>
      </c>
      <c r="F52" s="196">
        <v>2</v>
      </c>
      <c r="G52" s="196">
        <v>2</v>
      </c>
      <c r="H52" s="240"/>
      <c r="I52" s="932"/>
      <c r="J52" s="267" t="s">
        <v>664</v>
      </c>
      <c r="K52" s="404"/>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435"/>
    </row>
    <row r="53" spans="1:59" s="43" customFormat="1" ht="63.75" customHeight="1" outlineLevel="1" x14ac:dyDescent="0.25">
      <c r="A53" s="389" t="s">
        <v>412</v>
      </c>
      <c r="B53" s="243"/>
      <c r="C53" s="1098"/>
      <c r="D53" s="308" t="s">
        <v>483</v>
      </c>
      <c r="E53" s="243">
        <v>4</v>
      </c>
      <c r="F53" s="243">
        <v>2</v>
      </c>
      <c r="G53" s="243">
        <v>2</v>
      </c>
      <c r="H53" s="244"/>
      <c r="I53" s="933"/>
      <c r="J53" s="433" t="s">
        <v>664</v>
      </c>
      <c r="K53" s="41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436"/>
    </row>
    <row r="54" spans="1:59" s="190" customFormat="1" ht="19.899999999999999" customHeight="1" x14ac:dyDescent="0.25">
      <c r="A54" s="1106" t="s">
        <v>422</v>
      </c>
      <c r="B54" s="1106"/>
      <c r="C54" s="1106"/>
      <c r="D54" s="1106"/>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c r="AL54" s="1106"/>
      <c r="AM54" s="1106"/>
      <c r="AN54" s="1106"/>
      <c r="AO54" s="1106"/>
      <c r="AP54" s="1106"/>
      <c r="AQ54" s="1106"/>
      <c r="AR54" s="1106"/>
      <c r="AS54" s="1106"/>
      <c r="AT54" s="1106"/>
      <c r="AU54" s="1106"/>
      <c r="AV54" s="1106"/>
      <c r="AW54" s="1106"/>
      <c r="AX54" s="1106"/>
      <c r="AY54" s="1106"/>
      <c r="AZ54" s="1106"/>
      <c r="BA54" s="1106"/>
      <c r="BB54" s="1106"/>
      <c r="BC54" s="1106"/>
      <c r="BD54" s="1106"/>
      <c r="BE54" s="1106"/>
      <c r="BF54" s="1106"/>
      <c r="BG54" s="1106"/>
    </row>
    <row r="55" spans="1:59" s="190" customFormat="1" ht="19.899999999999999" customHeight="1" x14ac:dyDescent="0.25">
      <c r="A55" s="445" t="s">
        <v>542</v>
      </c>
      <c r="B55" s="445"/>
      <c r="C55" s="445"/>
      <c r="D55" s="445"/>
      <c r="E55" s="445"/>
      <c r="F55" s="445"/>
      <c r="G55" s="445"/>
      <c r="H55" s="445"/>
      <c r="I55" s="445"/>
      <c r="J55" s="446" t="s">
        <v>205</v>
      </c>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row>
    <row r="56" spans="1:59" s="195" customFormat="1" ht="97.5" customHeight="1" outlineLevel="1" x14ac:dyDescent="0.2">
      <c r="A56" s="372" t="s">
        <v>764</v>
      </c>
      <c r="B56" s="208" t="s">
        <v>770</v>
      </c>
      <c r="C56" s="319" t="s">
        <v>771</v>
      </c>
      <c r="D56" s="313">
        <v>2022</v>
      </c>
      <c r="E56" s="313">
        <f>+F56+G56</f>
        <v>2</v>
      </c>
      <c r="F56" s="313">
        <v>1</v>
      </c>
      <c r="G56" s="313">
        <v>1</v>
      </c>
      <c r="H56" s="193">
        <v>20000000</v>
      </c>
      <c r="I56" s="313" t="s">
        <v>1007</v>
      </c>
      <c r="J56" s="434" t="s">
        <v>761</v>
      </c>
      <c r="K56" s="411"/>
      <c r="L56" s="373"/>
      <c r="M56" s="373"/>
      <c r="N56" s="373"/>
      <c r="O56" s="373"/>
      <c r="P56" s="373"/>
      <c r="Q56" s="373"/>
      <c r="R56" s="373"/>
      <c r="S56" s="456"/>
      <c r="T56" s="456"/>
      <c r="U56" s="456"/>
      <c r="V56" s="456"/>
      <c r="W56" s="456"/>
      <c r="X56" s="456"/>
      <c r="Y56" s="456"/>
      <c r="Z56" s="456"/>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4" t="s">
        <v>547</v>
      </c>
    </row>
    <row r="57" spans="1:59" s="44" customFormat="1" ht="26.45" customHeight="1" x14ac:dyDescent="0.25">
      <c r="A57" s="447" t="s">
        <v>548</v>
      </c>
      <c r="B57" s="448"/>
      <c r="C57" s="449"/>
      <c r="D57" s="449"/>
      <c r="E57" s="449"/>
      <c r="F57" s="449"/>
      <c r="G57" s="449"/>
      <c r="H57" s="449"/>
      <c r="I57" s="449"/>
      <c r="J57" s="450" t="s">
        <v>205</v>
      </c>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9"/>
    </row>
    <row r="58" spans="1:59" s="44" customFormat="1" ht="105" customHeight="1" outlineLevel="1" x14ac:dyDescent="0.2">
      <c r="A58" s="372" t="s">
        <v>549</v>
      </c>
      <c r="B58" s="208" t="s">
        <v>772</v>
      </c>
      <c r="C58" s="319" t="s">
        <v>771</v>
      </c>
      <c r="D58" s="313">
        <v>2022</v>
      </c>
      <c r="E58" s="313">
        <f>+F58+G58</f>
        <v>2</v>
      </c>
      <c r="F58" s="313">
        <v>1</v>
      </c>
      <c r="G58" s="313">
        <v>1</v>
      </c>
      <c r="H58" s="193">
        <v>14000000</v>
      </c>
      <c r="I58" s="313" t="s">
        <v>1007</v>
      </c>
      <c r="J58" s="426" t="s">
        <v>761</v>
      </c>
      <c r="K58" s="456"/>
      <c r="L58" s="456"/>
      <c r="M58" s="456"/>
      <c r="N58" s="456"/>
      <c r="O58" s="456"/>
      <c r="P58" s="456"/>
      <c r="Q58" s="456"/>
      <c r="R58" s="456"/>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1" t="s">
        <v>551</v>
      </c>
    </row>
    <row r="59" spans="1:59" s="44" customFormat="1" ht="20.45" customHeight="1" x14ac:dyDescent="0.25">
      <c r="A59" s="447" t="s">
        <v>552</v>
      </c>
      <c r="B59" s="451"/>
      <c r="C59" s="452"/>
      <c r="D59" s="452"/>
      <c r="E59" s="452"/>
      <c r="F59" s="452"/>
      <c r="G59" s="452"/>
      <c r="H59" s="452"/>
      <c r="I59" s="452"/>
      <c r="J59" s="450" t="s">
        <v>205</v>
      </c>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5"/>
    </row>
    <row r="60" spans="1:59" s="44" customFormat="1" ht="128.25" customHeight="1" outlineLevel="1" x14ac:dyDescent="0.2">
      <c r="A60" s="151" t="s">
        <v>553</v>
      </c>
      <c r="B60" s="382" t="s">
        <v>773</v>
      </c>
      <c r="C60" s="320" t="s">
        <v>771</v>
      </c>
      <c r="D60" s="335">
        <v>2022</v>
      </c>
      <c r="E60" s="335">
        <f>+F60+G60</f>
        <v>3</v>
      </c>
      <c r="F60" s="335">
        <v>1</v>
      </c>
      <c r="G60" s="370">
        <v>2</v>
      </c>
      <c r="H60" s="383">
        <v>21000000</v>
      </c>
      <c r="I60" s="814" t="s">
        <v>1007</v>
      </c>
      <c r="J60" s="425" t="s">
        <v>762</v>
      </c>
      <c r="K60" s="412"/>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456"/>
      <c r="AV60" s="456"/>
      <c r="AW60" s="456"/>
      <c r="AX60" s="456"/>
      <c r="AY60" s="456"/>
      <c r="AZ60" s="456"/>
      <c r="BA60" s="456"/>
      <c r="BB60" s="456"/>
      <c r="BC60" s="328"/>
      <c r="BD60" s="328"/>
      <c r="BE60" s="328"/>
      <c r="BF60" s="328"/>
      <c r="BG60" s="375" t="s">
        <v>556</v>
      </c>
    </row>
    <row r="61" spans="1:59" s="44" customFormat="1" ht="101.25" customHeight="1" outlineLevel="1" x14ac:dyDescent="0.2">
      <c r="A61" s="124" t="s">
        <v>212</v>
      </c>
      <c r="B61" s="307" t="s">
        <v>776</v>
      </c>
      <c r="C61" s="206" t="s">
        <v>777</v>
      </c>
      <c r="D61" s="196">
        <v>2022</v>
      </c>
      <c r="E61" s="196">
        <f>+F61</f>
        <v>2</v>
      </c>
      <c r="F61" s="196">
        <v>2</v>
      </c>
      <c r="G61" s="198">
        <v>0</v>
      </c>
      <c r="H61" s="223">
        <v>17000000</v>
      </c>
      <c r="I61" s="815"/>
      <c r="J61" s="363" t="s">
        <v>558</v>
      </c>
      <c r="K61" s="413"/>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456"/>
      <c r="AJ61" s="456"/>
      <c r="AK61" s="456"/>
      <c r="AL61" s="456"/>
      <c r="AM61" s="456"/>
      <c r="AN61" s="456"/>
      <c r="AO61" s="456"/>
      <c r="AP61" s="456"/>
      <c r="AQ61" s="184"/>
      <c r="AR61" s="184"/>
      <c r="AS61" s="184"/>
      <c r="AT61" s="184"/>
      <c r="AU61" s="184"/>
      <c r="AV61" s="184"/>
      <c r="AW61" s="184"/>
      <c r="AX61" s="184"/>
      <c r="AY61" s="184"/>
      <c r="AZ61" s="184"/>
      <c r="BA61" s="184"/>
      <c r="BB61" s="184"/>
      <c r="BC61" s="184"/>
      <c r="BD61" s="184"/>
      <c r="BE61" s="184"/>
      <c r="BF61" s="184"/>
      <c r="BG61" s="204"/>
    </row>
    <row r="62" spans="1:59" s="44" customFormat="1" ht="135.75" customHeight="1" outlineLevel="1" x14ac:dyDescent="0.25">
      <c r="A62" s="126" t="s">
        <v>559</v>
      </c>
      <c r="B62" s="395" t="s">
        <v>778</v>
      </c>
      <c r="C62" s="394" t="s">
        <v>779</v>
      </c>
      <c r="D62" s="243">
        <v>2022</v>
      </c>
      <c r="E62" s="243">
        <f>+F62+G62</f>
        <v>4</v>
      </c>
      <c r="F62" s="243">
        <v>2</v>
      </c>
      <c r="G62" s="243">
        <v>2</v>
      </c>
      <c r="H62" s="368">
        <v>22000000</v>
      </c>
      <c r="I62" s="816"/>
      <c r="J62" s="424" t="s">
        <v>561</v>
      </c>
      <c r="K62" s="414"/>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69"/>
    </row>
    <row r="63" spans="1:59" s="190" customFormat="1" ht="21" customHeight="1" x14ac:dyDescent="0.25">
      <c r="A63" s="447" t="s">
        <v>562</v>
      </c>
      <c r="B63" s="453"/>
      <c r="C63" s="453"/>
      <c r="D63" s="453"/>
      <c r="E63" s="453"/>
      <c r="F63" s="453"/>
      <c r="G63" s="453"/>
      <c r="H63" s="453"/>
      <c r="I63" s="453"/>
      <c r="J63" s="450" t="s">
        <v>205</v>
      </c>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50"/>
    </row>
    <row r="64" spans="1:59" s="44" customFormat="1" ht="103.5" customHeight="1" outlineLevel="1" x14ac:dyDescent="0.2">
      <c r="A64" s="372" t="s">
        <v>563</v>
      </c>
      <c r="B64" s="209" t="s">
        <v>774</v>
      </c>
      <c r="C64" s="319" t="s">
        <v>771</v>
      </c>
      <c r="D64" s="313">
        <v>2022</v>
      </c>
      <c r="E64" s="313">
        <f>+F64+G64</f>
        <v>4</v>
      </c>
      <c r="F64" s="313">
        <v>1</v>
      </c>
      <c r="G64" s="384">
        <v>3</v>
      </c>
      <c r="H64" s="390">
        <v>23000000</v>
      </c>
      <c r="I64" s="681" t="s">
        <v>1007</v>
      </c>
      <c r="J64" s="431" t="s">
        <v>565</v>
      </c>
      <c r="K64" s="392"/>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456"/>
      <c r="AN64" s="456"/>
      <c r="AO64" s="456"/>
      <c r="AP64" s="456"/>
      <c r="AQ64" s="380"/>
      <c r="AR64" s="380"/>
      <c r="AS64" s="380"/>
      <c r="AT64" s="380"/>
      <c r="AU64" s="456"/>
      <c r="AV64" s="456"/>
      <c r="AW64" s="456"/>
      <c r="AX64" s="456"/>
      <c r="AY64" s="380"/>
      <c r="AZ64" s="380"/>
      <c r="BA64" s="380"/>
      <c r="BB64" s="380"/>
      <c r="BC64" s="380"/>
      <c r="BD64" s="380"/>
      <c r="BE64" s="380"/>
      <c r="BF64" s="380"/>
      <c r="BG64" s="386"/>
    </row>
    <row r="65" spans="1:59" s="44" customFormat="1" ht="22.9" customHeight="1" x14ac:dyDescent="0.25">
      <c r="A65" s="447" t="s">
        <v>566</v>
      </c>
      <c r="B65" s="453"/>
      <c r="C65" s="453"/>
      <c r="D65" s="452"/>
      <c r="E65" s="452"/>
      <c r="F65" s="452"/>
      <c r="G65" s="452"/>
      <c r="H65" s="452"/>
      <c r="I65" s="452"/>
      <c r="J65" s="450" t="s">
        <v>205</v>
      </c>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5"/>
    </row>
    <row r="66" spans="1:59" s="44" customFormat="1" ht="120" customHeight="1" outlineLevel="1" x14ac:dyDescent="0.2">
      <c r="A66" s="151" t="s">
        <v>567</v>
      </c>
      <c r="B66" s="391" t="s">
        <v>775</v>
      </c>
      <c r="C66" s="319" t="s">
        <v>771</v>
      </c>
      <c r="D66" s="335">
        <v>2022</v>
      </c>
      <c r="E66" s="335">
        <f t="shared" ref="E66:E73" si="0">+F66+G66</f>
        <v>2</v>
      </c>
      <c r="F66" s="335">
        <v>1</v>
      </c>
      <c r="G66" s="370">
        <v>1</v>
      </c>
      <c r="H66" s="383">
        <v>16000000</v>
      </c>
      <c r="I66" s="814" t="s">
        <v>1007</v>
      </c>
      <c r="J66" s="426" t="s">
        <v>546</v>
      </c>
      <c r="K66" s="456"/>
      <c r="L66" s="456"/>
      <c r="M66" s="456"/>
      <c r="N66" s="456"/>
      <c r="O66" s="456"/>
      <c r="P66" s="456"/>
      <c r="Q66" s="456"/>
      <c r="R66" s="456"/>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9"/>
    </row>
    <row r="67" spans="1:59" s="44" customFormat="1" ht="97.5" customHeight="1" outlineLevel="1" x14ac:dyDescent="0.2">
      <c r="A67" s="124" t="s">
        <v>569</v>
      </c>
      <c r="B67" s="206" t="s">
        <v>780</v>
      </c>
      <c r="C67" s="206" t="s">
        <v>777</v>
      </c>
      <c r="D67" s="196">
        <v>2022</v>
      </c>
      <c r="E67" s="196">
        <f t="shared" si="0"/>
        <v>3</v>
      </c>
      <c r="F67" s="196">
        <v>1</v>
      </c>
      <c r="G67" s="198">
        <v>2</v>
      </c>
      <c r="H67" s="223">
        <v>37000000</v>
      </c>
      <c r="I67" s="815"/>
      <c r="J67" s="363" t="s">
        <v>571</v>
      </c>
      <c r="K67" s="456"/>
      <c r="L67" s="456"/>
      <c r="M67" s="456"/>
      <c r="N67" s="456"/>
      <c r="O67" s="184"/>
      <c r="P67" s="184"/>
      <c r="Q67" s="184"/>
      <c r="R67" s="184"/>
      <c r="S67" s="184"/>
      <c r="T67" s="184"/>
      <c r="U67" s="184"/>
      <c r="V67" s="184"/>
      <c r="W67" s="184"/>
      <c r="X67" s="184"/>
      <c r="Y67" s="184"/>
      <c r="Z67" s="184"/>
      <c r="AA67" s="456"/>
      <c r="AB67" s="456"/>
      <c r="AC67" s="456"/>
      <c r="AD67" s="456"/>
      <c r="AE67" s="184"/>
      <c r="AF67" s="184"/>
      <c r="AG67" s="184"/>
      <c r="AH67" s="184"/>
      <c r="AI67" s="456"/>
      <c r="AJ67" s="456"/>
      <c r="AK67" s="456"/>
      <c r="AL67" s="456"/>
      <c r="AM67" s="184"/>
      <c r="AN67" s="184"/>
      <c r="AO67" s="184"/>
      <c r="AP67" s="184"/>
      <c r="AQ67" s="456"/>
      <c r="AR67" s="456"/>
      <c r="AS67" s="456"/>
      <c r="AT67" s="456"/>
      <c r="AU67" s="184"/>
      <c r="AV67" s="184"/>
      <c r="AW67" s="184"/>
      <c r="AX67" s="184"/>
      <c r="AY67" s="184"/>
      <c r="AZ67" s="184"/>
      <c r="BA67" s="184"/>
      <c r="BB67" s="184"/>
      <c r="BC67" s="184"/>
      <c r="BD67" s="184"/>
      <c r="BE67" s="184"/>
      <c r="BF67" s="184"/>
      <c r="BG67" s="204"/>
    </row>
    <row r="68" spans="1:59" s="44" customFormat="1" ht="99" customHeight="1" outlineLevel="1" x14ac:dyDescent="0.2">
      <c r="A68" s="124" t="s">
        <v>572</v>
      </c>
      <c r="B68" s="206" t="s">
        <v>781</v>
      </c>
      <c r="C68" s="206" t="s">
        <v>779</v>
      </c>
      <c r="D68" s="196">
        <v>2022</v>
      </c>
      <c r="E68" s="196">
        <f t="shared" si="0"/>
        <v>4</v>
      </c>
      <c r="F68" s="196">
        <v>1</v>
      </c>
      <c r="G68" s="198">
        <v>3</v>
      </c>
      <c r="H68" s="223">
        <v>25000000</v>
      </c>
      <c r="I68" s="815"/>
      <c r="J68" s="425" t="s">
        <v>574</v>
      </c>
      <c r="K68" s="413"/>
      <c r="L68" s="184"/>
      <c r="M68" s="456"/>
      <c r="N68" s="456"/>
      <c r="O68" s="184"/>
      <c r="P68" s="184"/>
      <c r="Q68" s="184"/>
      <c r="R68" s="184"/>
      <c r="S68" s="184"/>
      <c r="T68" s="184"/>
      <c r="U68" s="456"/>
      <c r="V68" s="456"/>
      <c r="W68" s="184"/>
      <c r="X68" s="184"/>
      <c r="Y68" s="184"/>
      <c r="Z68" s="184"/>
      <c r="AA68" s="184"/>
      <c r="AB68" s="184"/>
      <c r="AC68" s="456"/>
      <c r="AD68" s="456"/>
      <c r="AE68" s="184"/>
      <c r="AF68" s="184"/>
      <c r="AG68" s="184"/>
      <c r="AH68" s="184"/>
      <c r="AI68" s="184"/>
      <c r="AJ68" s="184"/>
      <c r="AK68" s="456"/>
      <c r="AL68" s="456"/>
      <c r="AM68" s="184"/>
      <c r="AN68" s="184"/>
      <c r="AO68" s="184"/>
      <c r="AP68" s="184"/>
      <c r="AQ68" s="184"/>
      <c r="AR68" s="184"/>
      <c r="AS68" s="456"/>
      <c r="AT68" s="456"/>
      <c r="AU68" s="184"/>
      <c r="AV68" s="184"/>
      <c r="AW68" s="184"/>
      <c r="AX68" s="184"/>
      <c r="AY68" s="184"/>
      <c r="AZ68" s="184"/>
      <c r="BA68" s="456"/>
      <c r="BB68" s="456"/>
      <c r="BC68" s="184"/>
      <c r="BD68" s="184"/>
      <c r="BE68" s="184"/>
      <c r="BF68" s="184"/>
      <c r="BG68" s="204"/>
    </row>
    <row r="69" spans="1:59" s="44" customFormat="1" ht="96.75" customHeight="1" outlineLevel="1" x14ac:dyDescent="0.25">
      <c r="A69" s="124" t="s">
        <v>575</v>
      </c>
      <c r="B69" s="206" t="s">
        <v>782</v>
      </c>
      <c r="C69" s="206" t="s">
        <v>783</v>
      </c>
      <c r="D69" s="196">
        <v>2022</v>
      </c>
      <c r="E69" s="196">
        <f t="shared" si="0"/>
        <v>2</v>
      </c>
      <c r="F69" s="196">
        <v>1</v>
      </c>
      <c r="G69" s="198">
        <v>1</v>
      </c>
      <c r="H69" s="223">
        <v>8000000</v>
      </c>
      <c r="I69" s="815"/>
      <c r="J69" s="363" t="s">
        <v>577</v>
      </c>
      <c r="K69" s="413"/>
      <c r="L69" s="184"/>
      <c r="M69" s="457"/>
      <c r="N69" s="457"/>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457"/>
      <c r="AL69" s="457"/>
      <c r="AM69" s="184"/>
      <c r="AN69" s="184"/>
      <c r="AO69" s="184"/>
      <c r="AP69" s="184"/>
      <c r="AQ69" s="184"/>
      <c r="AR69" s="184"/>
      <c r="AS69" s="184"/>
      <c r="AT69" s="184"/>
      <c r="AU69" s="184"/>
      <c r="AV69" s="184"/>
      <c r="AW69" s="184"/>
      <c r="AX69" s="184"/>
      <c r="AY69" s="184"/>
      <c r="AZ69" s="184"/>
      <c r="BA69" s="184"/>
      <c r="BB69" s="184"/>
      <c r="BC69" s="184"/>
      <c r="BD69" s="184"/>
      <c r="BE69" s="184"/>
      <c r="BF69" s="184"/>
      <c r="BG69" s="204"/>
    </row>
    <row r="70" spans="1:59" s="44" customFormat="1" ht="111.75" customHeight="1" outlineLevel="1" x14ac:dyDescent="0.2">
      <c r="A70" s="124" t="s">
        <v>578</v>
      </c>
      <c r="B70" s="206" t="s">
        <v>784</v>
      </c>
      <c r="C70" s="206" t="s">
        <v>785</v>
      </c>
      <c r="D70" s="196">
        <v>2022</v>
      </c>
      <c r="E70" s="196">
        <f t="shared" si="0"/>
        <v>2</v>
      </c>
      <c r="F70" s="207">
        <v>1</v>
      </c>
      <c r="G70" s="198">
        <v>1</v>
      </c>
      <c r="H70" s="223">
        <v>37000000</v>
      </c>
      <c r="I70" s="815"/>
      <c r="J70" s="363" t="s">
        <v>580</v>
      </c>
      <c r="K70" s="413"/>
      <c r="L70" s="184"/>
      <c r="M70" s="184"/>
      <c r="N70" s="184"/>
      <c r="O70" s="184"/>
      <c r="P70" s="184"/>
      <c r="Q70" s="184"/>
      <c r="R70" s="184"/>
      <c r="S70" s="456"/>
      <c r="T70" s="456"/>
      <c r="U70" s="456"/>
      <c r="V70" s="456"/>
      <c r="W70" s="184"/>
      <c r="X70" s="184"/>
      <c r="Y70" s="184"/>
      <c r="Z70" s="184"/>
      <c r="AA70" s="184"/>
      <c r="AB70" s="184"/>
      <c r="AC70" s="184"/>
      <c r="AD70" s="184"/>
      <c r="AE70" s="456"/>
      <c r="AF70" s="456"/>
      <c r="AG70" s="456"/>
      <c r="AH70" s="456"/>
      <c r="AI70" s="184"/>
      <c r="AJ70" s="184"/>
      <c r="AK70" s="184"/>
      <c r="AL70" s="184"/>
      <c r="AM70" s="184"/>
      <c r="AN70" s="184"/>
      <c r="AO70" s="184"/>
      <c r="AP70" s="184"/>
      <c r="AQ70" s="456"/>
      <c r="AR70" s="456"/>
      <c r="AS70" s="456"/>
      <c r="AT70" s="456"/>
      <c r="AU70" s="184"/>
      <c r="AV70" s="184"/>
      <c r="AW70" s="184"/>
      <c r="AX70" s="184"/>
      <c r="AY70" s="184"/>
      <c r="AZ70" s="184"/>
      <c r="BA70" s="184"/>
      <c r="BB70" s="184"/>
      <c r="BC70" s="456"/>
      <c r="BD70" s="456"/>
      <c r="BE70" s="456"/>
      <c r="BF70" s="456"/>
      <c r="BG70" s="204"/>
    </row>
    <row r="71" spans="1:59" s="44" customFormat="1" ht="114" customHeight="1" outlineLevel="1" x14ac:dyDescent="0.25">
      <c r="A71" s="124" t="s">
        <v>581</v>
      </c>
      <c r="B71" s="209" t="s">
        <v>786</v>
      </c>
      <c r="C71" s="206" t="s">
        <v>787</v>
      </c>
      <c r="D71" s="196">
        <v>2022</v>
      </c>
      <c r="E71" s="196">
        <f t="shared" si="0"/>
        <v>2</v>
      </c>
      <c r="F71" s="196">
        <v>1</v>
      </c>
      <c r="G71" s="198">
        <v>1</v>
      </c>
      <c r="H71" s="223">
        <v>7000000</v>
      </c>
      <c r="I71" s="815"/>
      <c r="J71" s="425" t="s">
        <v>761</v>
      </c>
      <c r="K71" s="413"/>
      <c r="L71" s="184"/>
      <c r="M71" s="184"/>
      <c r="N71" s="184"/>
      <c r="O71" s="457"/>
      <c r="P71" s="457"/>
      <c r="Q71" s="457"/>
      <c r="R71" s="457"/>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204"/>
    </row>
    <row r="72" spans="1:59" s="44" customFormat="1" ht="36" customHeight="1" outlineLevel="1" x14ac:dyDescent="0.25">
      <c r="A72" s="124" t="s">
        <v>322</v>
      </c>
      <c r="B72" s="196"/>
      <c r="C72" s="196"/>
      <c r="D72" s="196">
        <v>2022</v>
      </c>
      <c r="E72" s="196">
        <f t="shared" si="0"/>
        <v>2</v>
      </c>
      <c r="F72" s="196">
        <v>1</v>
      </c>
      <c r="G72" s="198">
        <v>1</v>
      </c>
      <c r="H72" s="223">
        <v>5000000</v>
      </c>
      <c r="I72" s="815"/>
      <c r="J72" s="363" t="s">
        <v>583</v>
      </c>
      <c r="K72" s="413"/>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204"/>
    </row>
    <row r="73" spans="1:59" s="44" customFormat="1" ht="66" customHeight="1" outlineLevel="1" x14ac:dyDescent="0.25">
      <c r="A73" s="124" t="s">
        <v>323</v>
      </c>
      <c r="B73" s="196"/>
      <c r="C73" s="196"/>
      <c r="D73" s="196">
        <v>2022</v>
      </c>
      <c r="E73" s="196">
        <f t="shared" si="0"/>
        <v>5</v>
      </c>
      <c r="F73" s="196">
        <v>2</v>
      </c>
      <c r="G73" s="198">
        <v>3</v>
      </c>
      <c r="H73" s="387">
        <v>6000000</v>
      </c>
      <c r="I73" s="815"/>
      <c r="J73" s="363" t="s">
        <v>584</v>
      </c>
      <c r="K73" s="413"/>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204"/>
    </row>
    <row r="74" spans="1:59" s="44" customFormat="1" ht="67.5" customHeight="1" outlineLevel="1" x14ac:dyDescent="0.25">
      <c r="A74" s="126" t="s">
        <v>324</v>
      </c>
      <c r="B74" s="200"/>
      <c r="C74" s="200"/>
      <c r="D74" s="200">
        <v>2022</v>
      </c>
      <c r="E74" s="200">
        <f>+F74+G74</f>
        <v>5</v>
      </c>
      <c r="F74" s="200">
        <v>2</v>
      </c>
      <c r="G74" s="201">
        <v>3</v>
      </c>
      <c r="H74" s="388">
        <v>23000000</v>
      </c>
      <c r="I74" s="816"/>
      <c r="J74" s="364" t="s">
        <v>584</v>
      </c>
      <c r="K74" s="415"/>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203"/>
    </row>
    <row r="75" spans="1:59" s="44" customFormat="1" ht="20.25" customHeight="1" outlineLevel="1" x14ac:dyDescent="0.25">
      <c r="A75" s="1107" t="s">
        <v>288</v>
      </c>
      <c r="B75" s="1108"/>
      <c r="C75" s="1108"/>
      <c r="D75" s="1108"/>
      <c r="E75" s="1108"/>
      <c r="F75" s="1108"/>
      <c r="G75" s="1108"/>
      <c r="H75" s="1108"/>
      <c r="I75" s="1108"/>
      <c r="J75" s="1108"/>
      <c r="K75" s="1108"/>
      <c r="L75" s="1108"/>
      <c r="M75" s="1108"/>
      <c r="N75" s="1108"/>
      <c r="O75" s="1108"/>
      <c r="P75" s="1108"/>
      <c r="Q75" s="1108"/>
      <c r="R75" s="1108"/>
      <c r="S75" s="1108"/>
      <c r="T75" s="1108"/>
      <c r="U75" s="1108"/>
      <c r="V75" s="1108"/>
      <c r="W75" s="1108"/>
      <c r="X75" s="1108"/>
      <c r="Y75" s="1108"/>
      <c r="Z75" s="1108"/>
      <c r="AA75" s="1108"/>
      <c r="AB75" s="1108"/>
      <c r="AC75" s="1108"/>
      <c r="AD75" s="1108"/>
      <c r="AE75" s="1108"/>
      <c r="AF75" s="1108"/>
      <c r="AG75" s="1108"/>
      <c r="AH75" s="1108"/>
      <c r="AI75" s="1108"/>
      <c r="AJ75" s="1108"/>
      <c r="AK75" s="1108"/>
      <c r="AL75" s="1108"/>
      <c r="AM75" s="1108"/>
      <c r="AN75" s="1108"/>
      <c r="AO75" s="1108"/>
      <c r="AP75" s="1108"/>
      <c r="AQ75" s="1108"/>
      <c r="AR75" s="1108"/>
      <c r="AS75" s="1108"/>
      <c r="AT75" s="1108"/>
      <c r="AU75" s="1108"/>
      <c r="AV75" s="1108"/>
      <c r="AW75" s="1108"/>
      <c r="AX75" s="1108"/>
      <c r="AY75" s="1108"/>
      <c r="AZ75" s="1108"/>
      <c r="BA75" s="1108"/>
      <c r="BB75" s="1108"/>
      <c r="BC75" s="1108"/>
      <c r="BD75" s="1108"/>
      <c r="BE75" s="1108"/>
      <c r="BF75" s="1108"/>
      <c r="BG75" s="1109"/>
    </row>
    <row r="76" spans="1:59" ht="17.45" customHeight="1" x14ac:dyDescent="0.25">
      <c r="A76" s="153" t="s">
        <v>283</v>
      </c>
      <c r="B76" s="133"/>
      <c r="C76" s="133"/>
      <c r="D76" s="133"/>
      <c r="E76" s="133"/>
      <c r="F76" s="133"/>
      <c r="G76" s="133"/>
      <c r="H76" s="393"/>
      <c r="I76" s="133"/>
      <c r="J76" s="134"/>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4"/>
    </row>
    <row r="77" spans="1:59" s="43" customFormat="1" ht="33" customHeight="1" outlineLevel="1" x14ac:dyDescent="0.25">
      <c r="A77" s="128" t="s">
        <v>229</v>
      </c>
      <c r="B77" s="318"/>
      <c r="C77" s="318" t="s">
        <v>325</v>
      </c>
      <c r="D77" s="194" t="s">
        <v>623</v>
      </c>
      <c r="E77" s="814">
        <v>2</v>
      </c>
      <c r="F77" s="814">
        <v>1</v>
      </c>
      <c r="G77" s="814">
        <v>1</v>
      </c>
      <c r="H77" s="814"/>
      <c r="I77" s="774" t="s">
        <v>460</v>
      </c>
      <c r="J77" s="777" t="s">
        <v>616</v>
      </c>
      <c r="K77" s="437"/>
      <c r="L77" s="102"/>
      <c r="M77" s="102"/>
      <c r="N77" s="102"/>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2"/>
    </row>
    <row r="78" spans="1:59" s="43" customFormat="1" ht="48" customHeight="1" outlineLevel="1" x14ac:dyDescent="0.25">
      <c r="A78" s="124" t="s">
        <v>232</v>
      </c>
      <c r="B78" s="315"/>
      <c r="C78" s="315" t="s">
        <v>326</v>
      </c>
      <c r="D78" s="222" t="s">
        <v>623</v>
      </c>
      <c r="E78" s="815"/>
      <c r="F78" s="815"/>
      <c r="G78" s="815"/>
      <c r="H78" s="815"/>
      <c r="I78" s="775"/>
      <c r="J78" s="1095"/>
      <c r="K78" s="405"/>
      <c r="L78" s="106"/>
      <c r="M78" s="106"/>
      <c r="N78" s="106"/>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227"/>
    </row>
    <row r="79" spans="1:59" s="43" customFormat="1" ht="31.9" customHeight="1" outlineLevel="1" x14ac:dyDescent="0.25">
      <c r="A79" s="124" t="s">
        <v>234</v>
      </c>
      <c r="B79" s="315"/>
      <c r="C79" s="315" t="s">
        <v>327</v>
      </c>
      <c r="D79" s="222" t="s">
        <v>618</v>
      </c>
      <c r="E79" s="815"/>
      <c r="F79" s="815"/>
      <c r="G79" s="815"/>
      <c r="H79" s="815"/>
      <c r="I79" s="775"/>
      <c r="J79" s="1095"/>
      <c r="K79" s="405"/>
      <c r="L79" s="106"/>
      <c r="M79" s="106"/>
      <c r="N79" s="106"/>
      <c r="O79" s="106"/>
      <c r="P79" s="106"/>
      <c r="Q79" s="106"/>
      <c r="R79" s="106"/>
      <c r="S79" s="106"/>
      <c r="T79" s="106"/>
      <c r="U79" s="106"/>
      <c r="V79" s="106"/>
      <c r="W79" s="106"/>
      <c r="X79" s="106"/>
      <c r="Y79" s="106"/>
      <c r="Z79" s="106"/>
      <c r="AA79" s="106"/>
      <c r="AB79" s="106"/>
      <c r="AC79" s="106"/>
      <c r="AD79" s="226"/>
      <c r="AE79" s="106"/>
      <c r="AF79" s="106"/>
      <c r="AG79" s="106"/>
      <c r="AH79" s="439"/>
      <c r="AI79" s="106"/>
      <c r="AJ79" s="106"/>
      <c r="AK79" s="106"/>
      <c r="AL79" s="106"/>
      <c r="AM79" s="106"/>
      <c r="AN79" s="106"/>
      <c r="AO79" s="106"/>
      <c r="AP79" s="106"/>
      <c r="AQ79" s="106"/>
      <c r="AR79" s="106"/>
      <c r="AS79" s="106"/>
      <c r="AT79" s="106"/>
      <c r="AU79" s="106"/>
      <c r="AV79" s="106"/>
      <c r="AW79" s="106"/>
      <c r="AX79" s="106"/>
      <c r="AY79" s="106"/>
      <c r="AZ79" s="106"/>
      <c r="BA79" s="106"/>
      <c r="BB79" s="106"/>
      <c r="BC79" s="439"/>
      <c r="BD79" s="106"/>
      <c r="BE79" s="106"/>
      <c r="BF79" s="106"/>
      <c r="BG79" s="107"/>
    </row>
    <row r="80" spans="1:59" s="43" customFormat="1" ht="26.45" customHeight="1" outlineLevel="1" x14ac:dyDescent="0.25">
      <c r="A80" s="124" t="s">
        <v>235</v>
      </c>
      <c r="B80" s="315"/>
      <c r="C80" s="315" t="s">
        <v>328</v>
      </c>
      <c r="D80" s="222" t="s">
        <v>618</v>
      </c>
      <c r="E80" s="815"/>
      <c r="F80" s="815"/>
      <c r="G80" s="815"/>
      <c r="H80" s="815"/>
      <c r="I80" s="775"/>
      <c r="J80" s="1095"/>
      <c r="K80" s="405"/>
      <c r="L80" s="106"/>
      <c r="M80" s="106"/>
      <c r="N80" s="106"/>
      <c r="O80" s="106"/>
      <c r="P80" s="106"/>
      <c r="Q80" s="106"/>
      <c r="R80" s="106"/>
      <c r="S80" s="106"/>
      <c r="T80" s="106"/>
      <c r="U80" s="106"/>
      <c r="V80" s="106"/>
      <c r="W80" s="106"/>
      <c r="X80" s="106"/>
      <c r="Y80" s="106"/>
      <c r="Z80" s="106"/>
      <c r="AA80" s="106"/>
      <c r="AB80" s="106"/>
      <c r="AC80" s="106"/>
      <c r="AD80" s="226"/>
      <c r="AE80" s="106"/>
      <c r="AF80" s="106"/>
      <c r="AG80" s="106"/>
      <c r="AH80" s="439"/>
      <c r="AI80" s="106"/>
      <c r="AJ80" s="106"/>
      <c r="AK80" s="106"/>
      <c r="AL80" s="106"/>
      <c r="AM80" s="106"/>
      <c r="AN80" s="106"/>
      <c r="AO80" s="106"/>
      <c r="AP80" s="106"/>
      <c r="AQ80" s="106"/>
      <c r="AR80" s="106"/>
      <c r="AS80" s="106"/>
      <c r="AT80" s="106"/>
      <c r="AU80" s="106"/>
      <c r="AV80" s="106"/>
      <c r="AW80" s="106"/>
      <c r="AX80" s="106"/>
      <c r="AY80" s="106"/>
      <c r="AZ80" s="106"/>
      <c r="BA80" s="106"/>
      <c r="BB80" s="106"/>
      <c r="BC80" s="439"/>
      <c r="BD80" s="106"/>
      <c r="BE80" s="106"/>
      <c r="BF80" s="106"/>
      <c r="BG80" s="107"/>
    </row>
    <row r="81" spans="1:59" s="43" customFormat="1" ht="32.450000000000003" customHeight="1" outlineLevel="1" x14ac:dyDescent="0.25">
      <c r="A81" s="124" t="s">
        <v>236</v>
      </c>
      <c r="B81" s="315"/>
      <c r="C81" s="315" t="s">
        <v>329</v>
      </c>
      <c r="D81" s="205" t="s">
        <v>619</v>
      </c>
      <c r="E81" s="815"/>
      <c r="F81" s="815"/>
      <c r="G81" s="815"/>
      <c r="H81" s="815"/>
      <c r="I81" s="775"/>
      <c r="J81" s="1095"/>
      <c r="K81" s="405"/>
      <c r="L81" s="106"/>
      <c r="M81" s="106"/>
      <c r="N81" s="106"/>
      <c r="O81" s="106"/>
      <c r="P81" s="106"/>
      <c r="Q81" s="106"/>
      <c r="R81" s="106"/>
      <c r="S81" s="106"/>
      <c r="T81" s="106"/>
      <c r="U81" s="106"/>
      <c r="V81" s="106"/>
      <c r="W81" s="106"/>
      <c r="X81" s="106"/>
      <c r="Y81" s="106"/>
      <c r="Z81" s="106"/>
      <c r="AA81" s="439"/>
      <c r="AB81" s="439"/>
      <c r="AC81" s="439"/>
      <c r="AD81" s="439"/>
      <c r="AE81" s="106"/>
      <c r="AF81" s="106"/>
      <c r="AG81" s="106"/>
      <c r="AH81" s="106"/>
      <c r="AI81" s="106"/>
      <c r="AJ81" s="106"/>
      <c r="AK81" s="106"/>
      <c r="AL81" s="106"/>
      <c r="AM81" s="106"/>
      <c r="AN81" s="106"/>
      <c r="AO81" s="106"/>
      <c r="AP81" s="106"/>
      <c r="AQ81" s="106"/>
      <c r="AR81" s="106"/>
      <c r="AS81" s="106"/>
      <c r="AT81" s="106"/>
      <c r="AU81" s="439"/>
      <c r="AV81" s="439"/>
      <c r="AW81" s="439"/>
      <c r="AX81" s="439"/>
      <c r="AY81" s="106"/>
      <c r="AZ81" s="106"/>
      <c r="BA81" s="106"/>
      <c r="BB81" s="106"/>
      <c r="BC81" s="106"/>
      <c r="BD81" s="106"/>
      <c r="BE81" s="106"/>
      <c r="BF81" s="106"/>
      <c r="BG81" s="107"/>
    </row>
    <row r="82" spans="1:59" s="43" customFormat="1" ht="33" customHeight="1" outlineLevel="1" x14ac:dyDescent="0.25">
      <c r="A82" s="124" t="s">
        <v>238</v>
      </c>
      <c r="B82" s="315"/>
      <c r="C82" s="315" t="s">
        <v>330</v>
      </c>
      <c r="D82" s="205" t="s">
        <v>620</v>
      </c>
      <c r="E82" s="815"/>
      <c r="F82" s="815"/>
      <c r="G82" s="815"/>
      <c r="H82" s="815"/>
      <c r="I82" s="775"/>
      <c r="J82" s="1095"/>
      <c r="K82" s="405"/>
      <c r="L82" s="106"/>
      <c r="M82" s="106"/>
      <c r="N82" s="106"/>
      <c r="O82" s="106"/>
      <c r="P82" s="106"/>
      <c r="Q82" s="106"/>
      <c r="R82" s="106"/>
      <c r="S82" s="106"/>
      <c r="T82" s="106"/>
      <c r="U82" s="106"/>
      <c r="V82" s="106"/>
      <c r="W82" s="106"/>
      <c r="X82" s="106"/>
      <c r="Y82" s="106"/>
      <c r="Z82" s="106"/>
      <c r="AA82" s="106"/>
      <c r="AB82" s="106"/>
      <c r="AC82" s="106"/>
      <c r="AD82" s="106"/>
      <c r="AE82" s="439"/>
      <c r="AF82" s="439"/>
      <c r="AG82" s="439"/>
      <c r="AH82" s="439"/>
      <c r="AI82" s="439"/>
      <c r="AJ82" s="106"/>
      <c r="AK82" s="106"/>
      <c r="AL82" s="106"/>
      <c r="AM82" s="106"/>
      <c r="AN82" s="106"/>
      <c r="AO82" s="106"/>
      <c r="AP82" s="106"/>
      <c r="AQ82" s="106"/>
      <c r="AR82" s="106"/>
      <c r="AS82" s="106"/>
      <c r="AT82" s="106"/>
      <c r="AU82" s="106"/>
      <c r="AV82" s="106"/>
      <c r="AW82" s="106"/>
      <c r="AX82" s="106"/>
      <c r="AY82" s="439"/>
      <c r="AZ82" s="439"/>
      <c r="BA82" s="439"/>
      <c r="BB82" s="439"/>
      <c r="BC82" s="439"/>
      <c r="BD82" s="106"/>
      <c r="BE82" s="106"/>
      <c r="BF82" s="106"/>
      <c r="BG82" s="107"/>
    </row>
    <row r="83" spans="1:59" s="43" customFormat="1" ht="26.25" customHeight="1" outlineLevel="1" x14ac:dyDescent="0.25">
      <c r="A83" s="126" t="s">
        <v>239</v>
      </c>
      <c r="B83" s="316"/>
      <c r="C83" s="316" t="s">
        <v>331</v>
      </c>
      <c r="D83" s="249" t="s">
        <v>621</v>
      </c>
      <c r="E83" s="816"/>
      <c r="F83" s="816"/>
      <c r="G83" s="816"/>
      <c r="H83" s="816"/>
      <c r="I83" s="776"/>
      <c r="J83" s="1064"/>
      <c r="K83" s="440"/>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105"/>
    </row>
    <row r="84" spans="1:59" ht="18.600000000000001" customHeight="1" x14ac:dyDescent="0.25">
      <c r="A84" s="154" t="s">
        <v>284</v>
      </c>
      <c r="B84" s="132"/>
      <c r="C84" s="132"/>
      <c r="D84" s="132"/>
      <c r="E84" s="132"/>
      <c r="F84" s="132"/>
      <c r="G84" s="132"/>
      <c r="H84" s="132"/>
      <c r="I84" s="132"/>
      <c r="J84" s="134" t="s">
        <v>228</v>
      </c>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row>
    <row r="85" spans="1:59" ht="45.75" customHeight="1" outlineLevel="1" x14ac:dyDescent="0.25">
      <c r="A85" s="128" t="s">
        <v>242</v>
      </c>
      <c r="B85" s="318"/>
      <c r="C85" s="318" t="s">
        <v>332</v>
      </c>
      <c r="D85" s="192" t="s">
        <v>622</v>
      </c>
      <c r="E85" s="814">
        <v>3</v>
      </c>
      <c r="F85" s="814">
        <v>3</v>
      </c>
      <c r="G85" s="814" t="s">
        <v>629</v>
      </c>
      <c r="H85" s="1083"/>
      <c r="I85" s="774" t="s">
        <v>460</v>
      </c>
      <c r="J85" s="777" t="s">
        <v>765</v>
      </c>
      <c r="K85" s="211"/>
      <c r="L85" s="93"/>
      <c r="M85" s="93"/>
      <c r="N85" s="93"/>
      <c r="O85" s="213"/>
      <c r="P85" s="213"/>
      <c r="Q85" s="213"/>
      <c r="R85" s="213"/>
      <c r="S85" s="213"/>
      <c r="T85" s="213"/>
      <c r="U85" s="213"/>
      <c r="V85" s="213"/>
      <c r="W85" s="213"/>
      <c r="X85" s="213"/>
      <c r="Y85" s="213"/>
      <c r="Z85" s="213"/>
      <c r="AA85" s="213"/>
      <c r="AB85" s="213"/>
      <c r="AC85" s="213"/>
      <c r="AD85" s="213"/>
      <c r="AE85" s="21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7"/>
    </row>
    <row r="86" spans="1:59" s="43" customFormat="1" ht="33.75" customHeight="1" outlineLevel="1" x14ac:dyDescent="0.25">
      <c r="A86" s="124" t="s">
        <v>245</v>
      </c>
      <c r="B86" s="315"/>
      <c r="C86" s="315" t="s">
        <v>333</v>
      </c>
      <c r="D86" s="205" t="s">
        <v>623</v>
      </c>
      <c r="E86" s="815"/>
      <c r="F86" s="815"/>
      <c r="G86" s="815"/>
      <c r="H86" s="1084"/>
      <c r="I86" s="775"/>
      <c r="J86" s="778"/>
      <c r="K86" s="405"/>
      <c r="L86" s="106"/>
      <c r="M86" s="106"/>
      <c r="N86" s="106"/>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39"/>
      <c r="AY86" s="439"/>
      <c r="AZ86" s="439"/>
      <c r="BA86" s="439"/>
      <c r="BB86" s="439"/>
      <c r="BC86" s="439"/>
      <c r="BD86" s="439"/>
      <c r="BE86" s="439"/>
      <c r="BF86" s="439"/>
      <c r="BG86" s="107"/>
    </row>
    <row r="87" spans="1:59" s="43" customFormat="1" ht="27.75" customHeight="1" outlineLevel="1" x14ac:dyDescent="0.25">
      <c r="A87" s="124" t="s">
        <v>247</v>
      </c>
      <c r="B87" s="315"/>
      <c r="C87" s="315" t="s">
        <v>327</v>
      </c>
      <c r="D87" s="205" t="s">
        <v>618</v>
      </c>
      <c r="E87" s="815"/>
      <c r="F87" s="815"/>
      <c r="G87" s="815"/>
      <c r="H87" s="1084"/>
      <c r="I87" s="775"/>
      <c r="J87" s="778"/>
      <c r="K87" s="405"/>
      <c r="L87" s="106"/>
      <c r="M87" s="106"/>
      <c r="N87" s="106"/>
      <c r="O87" s="106"/>
      <c r="P87" s="106"/>
      <c r="Q87" s="106"/>
      <c r="R87" s="106"/>
      <c r="S87" s="106"/>
      <c r="T87" s="106"/>
      <c r="U87" s="106"/>
      <c r="V87" s="106"/>
      <c r="W87" s="106"/>
      <c r="X87" s="106"/>
      <c r="Y87" s="106"/>
      <c r="Z87" s="106"/>
      <c r="AA87" s="106"/>
      <c r="AB87" s="106"/>
      <c r="AC87" s="106"/>
      <c r="AD87" s="106"/>
      <c r="AE87" s="106"/>
      <c r="AF87" s="439"/>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439"/>
      <c r="BE87" s="106"/>
      <c r="BF87" s="106"/>
      <c r="BG87" s="107"/>
    </row>
    <row r="88" spans="1:59" s="43" customFormat="1" ht="34.9" customHeight="1" outlineLevel="1" x14ac:dyDescent="0.25">
      <c r="A88" s="126" t="s">
        <v>248</v>
      </c>
      <c r="B88" s="316"/>
      <c r="C88" s="316" t="s">
        <v>328</v>
      </c>
      <c r="D88" s="249" t="s">
        <v>623</v>
      </c>
      <c r="E88" s="816"/>
      <c r="F88" s="816"/>
      <c r="G88" s="816"/>
      <c r="H88" s="1085"/>
      <c r="I88" s="776"/>
      <c r="J88" s="779"/>
      <c r="K88" s="440"/>
      <c r="L88" s="104"/>
      <c r="M88" s="104"/>
      <c r="N88" s="104"/>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105"/>
    </row>
    <row r="89" spans="1:59" ht="18.600000000000001" customHeight="1" x14ac:dyDescent="0.25">
      <c r="A89" s="153" t="s">
        <v>285</v>
      </c>
      <c r="B89" s="133"/>
      <c r="C89" s="133"/>
      <c r="D89" s="133"/>
      <c r="E89" s="133"/>
      <c r="F89" s="133"/>
      <c r="G89" s="133"/>
      <c r="H89" s="133"/>
      <c r="I89" s="133"/>
      <c r="J89" s="134" t="s">
        <v>228</v>
      </c>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4"/>
    </row>
    <row r="90" spans="1:59" s="43" customFormat="1" ht="33" customHeight="1" outlineLevel="1" x14ac:dyDescent="0.25">
      <c r="A90" s="121" t="s">
        <v>250</v>
      </c>
      <c r="B90" s="181"/>
      <c r="C90" s="1092" t="s">
        <v>334</v>
      </c>
      <c r="D90" s="194" t="s">
        <v>623</v>
      </c>
      <c r="E90" s="814">
        <v>4</v>
      </c>
      <c r="F90" s="814">
        <v>3</v>
      </c>
      <c r="G90" s="814">
        <v>1</v>
      </c>
      <c r="H90" s="814"/>
      <c r="I90" s="774" t="s">
        <v>460</v>
      </c>
      <c r="J90" s="777" t="s">
        <v>766</v>
      </c>
      <c r="K90" s="437"/>
      <c r="L90" s="102"/>
      <c r="M90" s="102"/>
      <c r="N90" s="102"/>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103"/>
    </row>
    <row r="91" spans="1:59" s="43" customFormat="1" ht="33" customHeight="1" outlineLevel="1" x14ac:dyDescent="0.25">
      <c r="A91" s="115" t="s">
        <v>253</v>
      </c>
      <c r="B91" s="184"/>
      <c r="C91" s="1093"/>
      <c r="D91" s="222" t="s">
        <v>623</v>
      </c>
      <c r="E91" s="815"/>
      <c r="F91" s="815"/>
      <c r="G91" s="815"/>
      <c r="H91" s="815"/>
      <c r="I91" s="775"/>
      <c r="J91" s="778"/>
      <c r="K91" s="405"/>
      <c r="L91" s="106"/>
      <c r="M91" s="106"/>
      <c r="N91" s="106"/>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107"/>
    </row>
    <row r="92" spans="1:59" s="43" customFormat="1" ht="22.15" customHeight="1" outlineLevel="1" x14ac:dyDescent="0.25">
      <c r="A92" s="115" t="s">
        <v>254</v>
      </c>
      <c r="B92" s="184"/>
      <c r="C92" s="1093"/>
      <c r="D92" s="205" t="s">
        <v>6</v>
      </c>
      <c r="E92" s="815"/>
      <c r="F92" s="815"/>
      <c r="G92" s="815"/>
      <c r="H92" s="815"/>
      <c r="I92" s="775"/>
      <c r="J92" s="778"/>
      <c r="K92" s="405"/>
      <c r="L92" s="106"/>
      <c r="M92" s="106"/>
      <c r="N92" s="106"/>
      <c r="O92" s="439"/>
      <c r="P92" s="439"/>
      <c r="Q92" s="439"/>
      <c r="R92" s="439"/>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7"/>
    </row>
    <row r="93" spans="1:59" s="43" customFormat="1" ht="35.450000000000003" customHeight="1" outlineLevel="1" x14ac:dyDescent="0.25">
      <c r="A93" s="115" t="s">
        <v>617</v>
      </c>
      <c r="B93" s="184"/>
      <c r="C93" s="1093"/>
      <c r="D93" s="205" t="s">
        <v>624</v>
      </c>
      <c r="E93" s="815"/>
      <c r="F93" s="815"/>
      <c r="G93" s="815"/>
      <c r="H93" s="815"/>
      <c r="I93" s="775"/>
      <c r="J93" s="778"/>
      <c r="K93" s="405"/>
      <c r="L93" s="106"/>
      <c r="M93" s="106"/>
      <c r="N93" s="106"/>
      <c r="O93" s="106"/>
      <c r="P93" s="106"/>
      <c r="Q93" s="106"/>
      <c r="R93" s="106"/>
      <c r="S93" s="106"/>
      <c r="T93" s="106"/>
      <c r="U93" s="106"/>
      <c r="V93" s="106"/>
      <c r="W93" s="106"/>
      <c r="X93" s="439"/>
      <c r="Y93" s="439"/>
      <c r="Z93" s="439"/>
      <c r="AA93" s="439"/>
      <c r="AB93" s="439"/>
      <c r="AC93" s="439"/>
      <c r="AD93" s="439"/>
      <c r="AE93" s="439"/>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7"/>
    </row>
    <row r="94" spans="1:59" s="43" customFormat="1" ht="34.5" customHeight="1" outlineLevel="1" x14ac:dyDescent="0.25">
      <c r="A94" s="442" t="s">
        <v>256</v>
      </c>
      <c r="B94" s="188"/>
      <c r="C94" s="1094"/>
      <c r="D94" s="249" t="s">
        <v>623</v>
      </c>
      <c r="E94" s="816"/>
      <c r="F94" s="816"/>
      <c r="G94" s="816"/>
      <c r="H94" s="816"/>
      <c r="I94" s="776"/>
      <c r="J94" s="779"/>
      <c r="K94" s="440"/>
      <c r="L94" s="104"/>
      <c r="M94" s="104"/>
      <c r="N94" s="104"/>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105"/>
    </row>
    <row r="95" spans="1:59" s="155" customFormat="1" ht="16.149999999999999" customHeight="1" x14ac:dyDescent="0.25">
      <c r="A95" s="153" t="s">
        <v>286</v>
      </c>
      <c r="B95" s="133"/>
      <c r="C95" s="133"/>
      <c r="D95" s="133"/>
      <c r="E95" s="133"/>
      <c r="F95" s="133"/>
      <c r="G95" s="133"/>
      <c r="H95" s="133"/>
      <c r="I95" s="133"/>
      <c r="J95" s="134" t="s">
        <v>228</v>
      </c>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4"/>
    </row>
    <row r="96" spans="1:59" ht="23.25" customHeight="1" outlineLevel="1" x14ac:dyDescent="0.25">
      <c r="A96" s="121" t="s">
        <v>258</v>
      </c>
      <c r="B96" s="306"/>
      <c r="C96" s="306" t="s">
        <v>335</v>
      </c>
      <c r="D96" s="192" t="s">
        <v>11</v>
      </c>
      <c r="E96" s="814">
        <v>4</v>
      </c>
      <c r="F96" s="814">
        <v>3</v>
      </c>
      <c r="G96" s="814">
        <v>1</v>
      </c>
      <c r="H96" s="1083"/>
      <c r="I96" s="1086" t="s">
        <v>460</v>
      </c>
      <c r="J96" s="1089" t="s">
        <v>767</v>
      </c>
      <c r="K96" s="211"/>
      <c r="L96" s="93"/>
      <c r="M96" s="93"/>
      <c r="N96" s="93"/>
      <c r="O96" s="93"/>
      <c r="P96" s="93"/>
      <c r="Q96" s="93"/>
      <c r="R96" s="93"/>
      <c r="S96" s="93"/>
      <c r="T96" s="93"/>
      <c r="U96" s="93"/>
      <c r="V96" s="93"/>
      <c r="W96" s="93"/>
      <c r="X96" s="93"/>
      <c r="Y96" s="93"/>
      <c r="Z96" s="93"/>
      <c r="AA96" s="93"/>
      <c r="AB96" s="93"/>
      <c r="AC96" s="93"/>
      <c r="AD96" s="93"/>
      <c r="AE96" s="116"/>
      <c r="AF96" s="116"/>
      <c r="AG96" s="116"/>
      <c r="AH96" s="116"/>
      <c r="AI96" s="213"/>
      <c r="AJ96" s="213"/>
      <c r="AK96" s="213"/>
      <c r="AL96" s="213"/>
      <c r="AM96" s="93"/>
      <c r="AN96" s="93"/>
      <c r="AO96" s="93"/>
      <c r="AP96" s="93"/>
      <c r="AQ96" s="93"/>
      <c r="AR96" s="93"/>
      <c r="AS96" s="93"/>
      <c r="AT96" s="93"/>
      <c r="AU96" s="93"/>
      <c r="AV96" s="93"/>
      <c r="AW96" s="93"/>
      <c r="AX96" s="93"/>
      <c r="AY96" s="93"/>
      <c r="AZ96" s="93"/>
      <c r="BA96" s="93"/>
      <c r="BB96" s="93"/>
      <c r="BC96" s="93"/>
      <c r="BD96" s="93"/>
      <c r="BE96" s="93"/>
      <c r="BF96" s="93"/>
      <c r="BG96" s="97"/>
    </row>
    <row r="97" spans="1:59" ht="43.5" customHeight="1" outlineLevel="1" x14ac:dyDescent="0.25">
      <c r="A97" s="115" t="s">
        <v>413</v>
      </c>
      <c r="B97" s="307"/>
      <c r="C97" s="307" t="s">
        <v>326</v>
      </c>
      <c r="D97" s="196" t="s">
        <v>11</v>
      </c>
      <c r="E97" s="815"/>
      <c r="F97" s="815"/>
      <c r="G97" s="815"/>
      <c r="H97" s="1084"/>
      <c r="I97" s="1087"/>
      <c r="J97" s="1090"/>
      <c r="K97" s="168"/>
      <c r="L97" s="87"/>
      <c r="M97" s="87"/>
      <c r="N97" s="87"/>
      <c r="O97" s="87"/>
      <c r="P97" s="87"/>
      <c r="Q97" s="87"/>
      <c r="R97" s="87"/>
      <c r="S97" s="87"/>
      <c r="T97" s="87"/>
      <c r="U97" s="87"/>
      <c r="V97" s="87"/>
      <c r="W97" s="87"/>
      <c r="X97" s="87"/>
      <c r="Y97" s="87"/>
      <c r="Z97" s="87"/>
      <c r="AA97" s="87"/>
      <c r="AB97" s="87"/>
      <c r="AC97" s="87"/>
      <c r="AD97" s="87"/>
      <c r="AE97" s="118"/>
      <c r="AF97" s="118"/>
      <c r="AG97" s="118"/>
      <c r="AH97" s="118"/>
      <c r="AI97" s="214"/>
      <c r="AJ97" s="214"/>
      <c r="AK97" s="214"/>
      <c r="AL97" s="214"/>
      <c r="AM97" s="87"/>
      <c r="AN97" s="87"/>
      <c r="AO97" s="87"/>
      <c r="AP97" s="87"/>
      <c r="AQ97" s="87"/>
      <c r="AR97" s="87"/>
      <c r="AS97" s="87"/>
      <c r="AT97" s="87"/>
      <c r="AU97" s="87"/>
      <c r="AV97" s="87"/>
      <c r="AW97" s="87"/>
      <c r="AX97" s="87"/>
      <c r="AY97" s="87"/>
      <c r="AZ97" s="87"/>
      <c r="BA97" s="87"/>
      <c r="BB97" s="87"/>
      <c r="BC97" s="87"/>
      <c r="BD97" s="87"/>
      <c r="BE97" s="87"/>
      <c r="BF97" s="87"/>
      <c r="BG97" s="95"/>
    </row>
    <row r="98" spans="1:59" ht="33" customHeight="1" outlineLevel="1" x14ac:dyDescent="0.25">
      <c r="A98" s="115" t="s">
        <v>261</v>
      </c>
      <c r="B98" s="307"/>
      <c r="C98" s="307" t="s">
        <v>336</v>
      </c>
      <c r="D98" s="196" t="s">
        <v>625</v>
      </c>
      <c r="E98" s="815"/>
      <c r="F98" s="815"/>
      <c r="G98" s="815"/>
      <c r="H98" s="1084"/>
      <c r="I98" s="1087"/>
      <c r="J98" s="1090"/>
      <c r="K98" s="168"/>
      <c r="L98" s="87"/>
      <c r="M98" s="87"/>
      <c r="N98" s="87"/>
      <c r="O98" s="87"/>
      <c r="P98" s="87"/>
      <c r="Q98" s="87"/>
      <c r="R98" s="87"/>
      <c r="S98" s="87"/>
      <c r="T98" s="87"/>
      <c r="U98" s="87"/>
      <c r="V98" s="87"/>
      <c r="W98" s="87"/>
      <c r="X98" s="87"/>
      <c r="Y98" s="87"/>
      <c r="Z98" s="87"/>
      <c r="AA98" s="87"/>
      <c r="AB98" s="87"/>
      <c r="AC98" s="87"/>
      <c r="AD98" s="87"/>
      <c r="AE98" s="87"/>
      <c r="AF98" s="87"/>
      <c r="AG98" s="87"/>
      <c r="AH98" s="87"/>
      <c r="AI98" s="214"/>
      <c r="AJ98" s="214"/>
      <c r="AK98" s="214"/>
      <c r="AL98" s="214"/>
      <c r="AM98" s="214"/>
      <c r="AN98" s="214"/>
      <c r="AO98" s="214"/>
      <c r="AP98" s="214"/>
      <c r="AQ98" s="87"/>
      <c r="AR98" s="87"/>
      <c r="AS98" s="87"/>
      <c r="AT98" s="87"/>
      <c r="AU98" s="87"/>
      <c r="AV98" s="87"/>
      <c r="AW98" s="87"/>
      <c r="AX98" s="87"/>
      <c r="AY98" s="87"/>
      <c r="AZ98" s="87"/>
      <c r="BA98" s="87"/>
      <c r="BB98" s="87"/>
      <c r="BC98" s="87"/>
      <c r="BD98" s="87"/>
      <c r="BE98" s="87"/>
      <c r="BF98" s="87"/>
      <c r="BG98" s="95"/>
    </row>
    <row r="99" spans="1:59" ht="33.75" customHeight="1" outlineLevel="1" x14ac:dyDescent="0.25">
      <c r="A99" s="140" t="s">
        <v>262</v>
      </c>
      <c r="B99" s="317"/>
      <c r="C99" s="317" t="s">
        <v>337</v>
      </c>
      <c r="D99" s="200" t="s">
        <v>12</v>
      </c>
      <c r="E99" s="816"/>
      <c r="F99" s="816"/>
      <c r="G99" s="816"/>
      <c r="H99" s="1085"/>
      <c r="I99" s="1088"/>
      <c r="J99" s="1091"/>
      <c r="K99" s="212"/>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215"/>
      <c r="AN99" s="215"/>
      <c r="AO99" s="215"/>
      <c r="AP99" s="215"/>
      <c r="AQ99" s="94"/>
      <c r="AR99" s="94"/>
      <c r="AS99" s="94"/>
      <c r="AT99" s="94"/>
      <c r="AU99" s="94"/>
      <c r="AV99" s="94"/>
      <c r="AW99" s="94"/>
      <c r="AX99" s="94"/>
      <c r="AY99" s="94"/>
      <c r="AZ99" s="94"/>
      <c r="BA99" s="94"/>
      <c r="BB99" s="94"/>
      <c r="BC99" s="94"/>
      <c r="BD99" s="94"/>
      <c r="BE99" s="94"/>
      <c r="BF99" s="94"/>
      <c r="BG99" s="98"/>
    </row>
    <row r="100" spans="1:59" s="155" customFormat="1" ht="18" customHeight="1" x14ac:dyDescent="0.25">
      <c r="A100" s="153" t="s">
        <v>287</v>
      </c>
      <c r="B100" s="133"/>
      <c r="C100" s="133"/>
      <c r="D100" s="133"/>
      <c r="E100" s="133"/>
      <c r="F100" s="133"/>
      <c r="G100" s="133"/>
      <c r="H100" s="133"/>
      <c r="I100" s="133"/>
      <c r="J100" s="134" t="s">
        <v>228</v>
      </c>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4"/>
    </row>
    <row r="101" spans="1:59" s="43" customFormat="1" ht="45.6" customHeight="1" outlineLevel="1" x14ac:dyDescent="0.25">
      <c r="A101" s="121" t="s">
        <v>414</v>
      </c>
      <c r="B101" s="306"/>
      <c r="C101" s="306" t="s">
        <v>332</v>
      </c>
      <c r="D101" s="192" t="s">
        <v>626</v>
      </c>
      <c r="E101" s="192">
        <v>2</v>
      </c>
      <c r="F101" s="192">
        <v>2</v>
      </c>
      <c r="G101" s="192" t="s">
        <v>629</v>
      </c>
      <c r="H101" s="814"/>
      <c r="I101" s="1076" t="s">
        <v>460</v>
      </c>
      <c r="J101" s="427" t="s">
        <v>266</v>
      </c>
      <c r="K101" s="437"/>
      <c r="L101" s="102"/>
      <c r="M101" s="102"/>
      <c r="N101" s="102"/>
      <c r="O101" s="438"/>
      <c r="P101" s="438"/>
      <c r="Q101" s="438"/>
      <c r="R101" s="438"/>
      <c r="S101" s="438"/>
      <c r="T101" s="438"/>
      <c r="U101" s="438"/>
      <c r="V101" s="438"/>
      <c r="W101" s="438"/>
      <c r="X101" s="438"/>
      <c r="Y101" s="438"/>
      <c r="Z101" s="438"/>
      <c r="AA101" s="438"/>
      <c r="AB101" s="438"/>
      <c r="AC101" s="438"/>
      <c r="AD101" s="438"/>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3"/>
    </row>
    <row r="102" spans="1:59" s="43" customFormat="1" ht="30.75" customHeight="1" outlineLevel="1" x14ac:dyDescent="0.25">
      <c r="A102" s="115" t="s">
        <v>267</v>
      </c>
      <c r="B102" s="307"/>
      <c r="C102" s="307" t="s">
        <v>338</v>
      </c>
      <c r="D102" s="196" t="s">
        <v>10</v>
      </c>
      <c r="E102" s="196">
        <v>1</v>
      </c>
      <c r="F102" s="196">
        <v>1</v>
      </c>
      <c r="G102" s="196" t="s">
        <v>629</v>
      </c>
      <c r="H102" s="815"/>
      <c r="I102" s="1077"/>
      <c r="J102" s="428" t="s">
        <v>268</v>
      </c>
      <c r="K102" s="405"/>
      <c r="L102" s="106"/>
      <c r="M102" s="106"/>
      <c r="N102" s="106"/>
      <c r="O102" s="106"/>
      <c r="P102" s="106"/>
      <c r="Q102" s="106"/>
      <c r="R102" s="106"/>
      <c r="S102" s="106"/>
      <c r="T102" s="106"/>
      <c r="U102" s="106"/>
      <c r="V102" s="106"/>
      <c r="W102" s="106"/>
      <c r="X102" s="106"/>
      <c r="Y102" s="106"/>
      <c r="Z102" s="106"/>
      <c r="AA102" s="106"/>
      <c r="AB102" s="106"/>
      <c r="AC102" s="106"/>
      <c r="AD102" s="106"/>
      <c r="AE102" s="439"/>
      <c r="AF102" s="439"/>
      <c r="AG102" s="439"/>
      <c r="AH102" s="439"/>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7"/>
    </row>
    <row r="103" spans="1:59" s="43" customFormat="1" ht="34.9" customHeight="1" outlineLevel="1" x14ac:dyDescent="0.25">
      <c r="A103" s="115" t="s">
        <v>269</v>
      </c>
      <c r="B103" s="307"/>
      <c r="C103" s="307" t="s">
        <v>339</v>
      </c>
      <c r="D103" s="205" t="s">
        <v>623</v>
      </c>
      <c r="E103" s="196">
        <v>2</v>
      </c>
      <c r="F103" s="196">
        <v>2</v>
      </c>
      <c r="G103" s="196" t="s">
        <v>629</v>
      </c>
      <c r="H103" s="815"/>
      <c r="I103" s="1077"/>
      <c r="J103" s="429" t="s">
        <v>270</v>
      </c>
      <c r="K103" s="405"/>
      <c r="L103" s="106"/>
      <c r="M103" s="106"/>
      <c r="N103" s="106"/>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c r="AY103" s="439"/>
      <c r="AZ103" s="439"/>
      <c r="BA103" s="439"/>
      <c r="BB103" s="439"/>
      <c r="BC103" s="439"/>
      <c r="BD103" s="439"/>
      <c r="BE103" s="439"/>
      <c r="BF103" s="439"/>
      <c r="BG103" s="107"/>
    </row>
    <row r="104" spans="1:59" s="43" customFormat="1" ht="57" customHeight="1" outlineLevel="1" x14ac:dyDescent="0.25">
      <c r="A104" s="115" t="s">
        <v>615</v>
      </c>
      <c r="B104" s="307"/>
      <c r="C104" s="307" t="s">
        <v>340</v>
      </c>
      <c r="D104" s="205" t="s">
        <v>623</v>
      </c>
      <c r="E104" s="1079">
        <v>1</v>
      </c>
      <c r="F104" s="1079">
        <v>1</v>
      </c>
      <c r="G104" s="1079" t="s">
        <v>629</v>
      </c>
      <c r="H104" s="815"/>
      <c r="I104" s="1077"/>
      <c r="J104" s="1080" t="s">
        <v>268</v>
      </c>
      <c r="K104" s="405"/>
      <c r="L104" s="106"/>
      <c r="M104" s="106"/>
      <c r="N104" s="106"/>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107"/>
    </row>
    <row r="105" spans="1:59" s="43" customFormat="1" ht="44.45" customHeight="1" outlineLevel="1" x14ac:dyDescent="0.25">
      <c r="A105" s="115" t="s">
        <v>273</v>
      </c>
      <c r="B105" s="307"/>
      <c r="C105" s="307" t="s">
        <v>341</v>
      </c>
      <c r="D105" s="196" t="s">
        <v>627</v>
      </c>
      <c r="E105" s="815"/>
      <c r="F105" s="815"/>
      <c r="G105" s="815"/>
      <c r="H105" s="815"/>
      <c r="I105" s="1077"/>
      <c r="J105" s="1081"/>
      <c r="K105" s="405"/>
      <c r="L105" s="106"/>
      <c r="M105" s="106"/>
      <c r="N105" s="106"/>
      <c r="O105" s="106"/>
      <c r="P105" s="106"/>
      <c r="Q105" s="106"/>
      <c r="R105" s="106"/>
      <c r="S105" s="439"/>
      <c r="T105" s="439"/>
      <c r="U105" s="439"/>
      <c r="V105" s="439"/>
      <c r="W105" s="439"/>
      <c r="X105" s="439"/>
      <c r="Y105" s="439"/>
      <c r="Z105" s="439"/>
      <c r="AA105" s="439"/>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7"/>
    </row>
    <row r="106" spans="1:59" s="43" customFormat="1" ht="33" customHeight="1" outlineLevel="1" x14ac:dyDescent="0.25">
      <c r="A106" s="140" t="s">
        <v>275</v>
      </c>
      <c r="B106" s="317"/>
      <c r="C106" s="317" t="s">
        <v>342</v>
      </c>
      <c r="D106" s="200" t="s">
        <v>628</v>
      </c>
      <c r="E106" s="816"/>
      <c r="F106" s="816"/>
      <c r="G106" s="816"/>
      <c r="H106" s="816"/>
      <c r="I106" s="1078"/>
      <c r="J106" s="1082"/>
      <c r="K106" s="440"/>
      <c r="L106" s="104"/>
      <c r="M106" s="104"/>
      <c r="N106" s="104"/>
      <c r="O106" s="441"/>
      <c r="P106" s="441"/>
      <c r="Q106" s="441"/>
      <c r="R106" s="441"/>
      <c r="S106" s="441"/>
      <c r="T106" s="441"/>
      <c r="U106" s="441"/>
      <c r="V106" s="441"/>
      <c r="W106" s="441"/>
      <c r="X106" s="441"/>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5"/>
    </row>
    <row r="107" spans="1:59" s="43" customFormat="1" ht="22.5" customHeight="1" outlineLevel="1" x14ac:dyDescent="0.25">
      <c r="A107" s="1045" t="s">
        <v>419</v>
      </c>
      <c r="B107" s="1045"/>
      <c r="C107" s="1045"/>
      <c r="D107" s="1045"/>
      <c r="E107" s="1045"/>
      <c r="F107" s="1045"/>
      <c r="G107" s="1045"/>
      <c r="H107" s="1045"/>
      <c r="I107" s="1045"/>
      <c r="J107" s="1045"/>
      <c r="K107" s="1045"/>
      <c r="L107" s="1045"/>
      <c r="M107" s="1045"/>
      <c r="N107" s="1045"/>
      <c r="O107" s="1045"/>
      <c r="P107" s="1045"/>
      <c r="Q107" s="1045"/>
      <c r="R107" s="1045"/>
      <c r="S107" s="1045"/>
      <c r="T107" s="1045"/>
      <c r="U107" s="1045"/>
      <c r="V107" s="1045"/>
      <c r="W107" s="1045"/>
      <c r="X107" s="1045"/>
      <c r="Y107" s="1045"/>
      <c r="Z107" s="1045"/>
      <c r="AA107" s="1045"/>
      <c r="AB107" s="1045"/>
      <c r="AC107" s="1045"/>
      <c r="AD107" s="1045"/>
      <c r="AE107" s="1045"/>
      <c r="AF107" s="1045"/>
      <c r="AG107" s="1045"/>
      <c r="AH107" s="1045"/>
      <c r="AI107" s="1045"/>
      <c r="AJ107" s="1045"/>
      <c r="AK107" s="1045"/>
      <c r="AL107" s="1045"/>
      <c r="AM107" s="1045"/>
      <c r="AN107" s="1045"/>
      <c r="AO107" s="1045"/>
      <c r="AP107" s="1045"/>
      <c r="AQ107" s="1045"/>
      <c r="AR107" s="1045"/>
      <c r="AS107" s="1045"/>
      <c r="AT107" s="1045"/>
      <c r="AU107" s="1045"/>
      <c r="AV107" s="1045"/>
      <c r="AW107" s="1045"/>
      <c r="AX107" s="1045"/>
      <c r="AY107" s="1045"/>
      <c r="AZ107" s="1045"/>
      <c r="BA107" s="1045"/>
      <c r="BB107" s="1045"/>
      <c r="BC107" s="1045"/>
      <c r="BD107" s="1045"/>
      <c r="BE107" s="1045"/>
      <c r="BF107" s="1045"/>
      <c r="BG107" s="1046"/>
    </row>
    <row r="108" spans="1:59" s="89" customFormat="1" ht="17.45" customHeight="1" x14ac:dyDescent="0.25">
      <c r="A108" s="156" t="s">
        <v>585</v>
      </c>
      <c r="B108" s="157"/>
      <c r="C108" s="157"/>
      <c r="D108" s="157"/>
      <c r="E108" s="157"/>
      <c r="F108" s="157"/>
      <c r="G108" s="157"/>
      <c r="H108" s="157"/>
      <c r="I108" s="157"/>
      <c r="J108" s="158" t="s">
        <v>419</v>
      </c>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8"/>
    </row>
    <row r="109" spans="1:59" s="138" customFormat="1" ht="33" customHeight="1" outlineLevel="1" x14ac:dyDescent="0.25">
      <c r="A109" s="124" t="s">
        <v>586</v>
      </c>
      <c r="B109" s="315"/>
      <c r="C109" s="315" t="s">
        <v>788</v>
      </c>
      <c r="D109" s="106"/>
      <c r="E109" s="106">
        <v>3</v>
      </c>
      <c r="F109" s="106"/>
      <c r="G109" s="106">
        <v>3</v>
      </c>
      <c r="H109" s="106"/>
      <c r="I109" s="106"/>
      <c r="J109" s="107"/>
      <c r="K109" s="405"/>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7"/>
    </row>
    <row r="110" spans="1:59" s="138" customFormat="1" ht="47.25" customHeight="1" outlineLevel="1" x14ac:dyDescent="0.25">
      <c r="A110" s="124" t="s">
        <v>587</v>
      </c>
      <c r="B110" s="315"/>
      <c r="C110" s="315" t="s">
        <v>789</v>
      </c>
      <c r="D110" s="106"/>
      <c r="E110" s="106">
        <v>3</v>
      </c>
      <c r="F110" s="106"/>
      <c r="G110" s="106">
        <v>3</v>
      </c>
      <c r="H110" s="106"/>
      <c r="I110" s="106"/>
      <c r="J110" s="107"/>
      <c r="K110" s="405"/>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7"/>
    </row>
    <row r="111" spans="1:59" s="138" customFormat="1" ht="42" customHeight="1" outlineLevel="1" x14ac:dyDescent="0.25">
      <c r="A111" s="124" t="s">
        <v>588</v>
      </c>
      <c r="B111" s="92"/>
      <c r="C111" s="92" t="s">
        <v>790</v>
      </c>
      <c r="D111" s="139"/>
      <c r="E111" s="139">
        <v>3</v>
      </c>
      <c r="F111" s="139"/>
      <c r="G111" s="139">
        <v>3</v>
      </c>
      <c r="H111" s="139"/>
      <c r="I111" s="139"/>
      <c r="J111" s="444"/>
      <c r="K111" s="406"/>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444"/>
    </row>
    <row r="112" spans="1:59" s="138" customFormat="1" ht="32.25" customHeight="1" outlineLevel="1" x14ac:dyDescent="0.25">
      <c r="A112" s="124" t="s">
        <v>589</v>
      </c>
      <c r="B112" s="92"/>
      <c r="C112" s="92" t="s">
        <v>791</v>
      </c>
      <c r="D112" s="139"/>
      <c r="E112" s="139">
        <v>3</v>
      </c>
      <c r="F112" s="139"/>
      <c r="G112" s="139">
        <v>3</v>
      </c>
      <c r="H112" s="139"/>
      <c r="I112" s="139"/>
      <c r="J112" s="444"/>
      <c r="K112" s="406"/>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444"/>
    </row>
    <row r="113" spans="1:59" s="138" customFormat="1" ht="50.25" customHeight="1" outlineLevel="1" x14ac:dyDescent="0.25">
      <c r="A113" s="124" t="s">
        <v>590</v>
      </c>
      <c r="B113" s="316"/>
      <c r="C113" s="316" t="s">
        <v>792</v>
      </c>
      <c r="D113" s="104"/>
      <c r="E113" s="104">
        <v>3</v>
      </c>
      <c r="F113" s="104"/>
      <c r="G113" s="104">
        <v>3</v>
      </c>
      <c r="H113" s="104"/>
      <c r="I113" s="104"/>
      <c r="J113" s="105"/>
      <c r="K113" s="440"/>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5"/>
    </row>
    <row r="114" spans="1:59" s="89" customFormat="1" ht="17.45" customHeight="1" x14ac:dyDescent="0.25">
      <c r="A114" s="156" t="s">
        <v>591</v>
      </c>
      <c r="B114" s="157"/>
      <c r="C114" s="157"/>
      <c r="D114" s="157"/>
      <c r="E114" s="157"/>
      <c r="F114" s="157"/>
      <c r="G114" s="157"/>
      <c r="H114" s="157"/>
      <c r="I114" s="157"/>
      <c r="J114" s="158" t="s">
        <v>419</v>
      </c>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8"/>
    </row>
    <row r="115" spans="1:59" s="89" customFormat="1" ht="21" customHeight="1" outlineLevel="1" x14ac:dyDescent="0.25">
      <c r="A115" s="128" t="s">
        <v>592</v>
      </c>
      <c r="B115" s="318"/>
      <c r="C115" s="318" t="s">
        <v>793</v>
      </c>
      <c r="D115" s="93"/>
      <c r="E115" s="93">
        <v>1</v>
      </c>
      <c r="F115" s="93"/>
      <c r="G115" s="93">
        <v>1</v>
      </c>
      <c r="H115" s="93"/>
      <c r="I115" s="93"/>
      <c r="J115" s="97"/>
      <c r="K115" s="211"/>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7"/>
    </row>
    <row r="116" spans="1:59" s="89" customFormat="1" ht="29.25" customHeight="1" outlineLevel="1" x14ac:dyDescent="0.25">
      <c r="A116" s="124" t="s">
        <v>593</v>
      </c>
      <c r="B116" s="315"/>
      <c r="C116" s="315" t="s">
        <v>794</v>
      </c>
      <c r="D116" s="87"/>
      <c r="E116" s="87">
        <v>1</v>
      </c>
      <c r="F116" s="87"/>
      <c r="G116" s="87">
        <v>1</v>
      </c>
      <c r="H116" s="87"/>
      <c r="I116" s="87"/>
      <c r="J116" s="95"/>
      <c r="K116" s="168"/>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95"/>
    </row>
    <row r="117" spans="1:59" s="89" customFormat="1" ht="19.5" customHeight="1" outlineLevel="1" x14ac:dyDescent="0.25">
      <c r="A117" s="126" t="s">
        <v>594</v>
      </c>
      <c r="B117" s="316"/>
      <c r="C117" s="316" t="s">
        <v>795</v>
      </c>
      <c r="D117" s="94"/>
      <c r="E117" s="94">
        <v>1</v>
      </c>
      <c r="F117" s="94"/>
      <c r="G117" s="94">
        <v>1</v>
      </c>
      <c r="H117" s="94"/>
      <c r="I117" s="94"/>
      <c r="J117" s="98"/>
      <c r="K117" s="212"/>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8"/>
    </row>
    <row r="118" spans="1:59" s="89" customFormat="1" ht="17.45" customHeight="1" x14ac:dyDescent="0.25">
      <c r="A118" s="156" t="s">
        <v>595</v>
      </c>
      <c r="B118" s="157"/>
      <c r="C118" s="157"/>
      <c r="D118" s="157"/>
      <c r="E118" s="157"/>
      <c r="F118" s="157"/>
      <c r="G118" s="157"/>
      <c r="H118" s="157"/>
      <c r="I118" s="157"/>
      <c r="J118" s="158" t="s">
        <v>419</v>
      </c>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8"/>
    </row>
    <row r="119" spans="1:59" s="89" customFormat="1" ht="18" customHeight="1" outlineLevel="1" x14ac:dyDescent="0.25">
      <c r="A119" s="124" t="s">
        <v>596</v>
      </c>
      <c r="B119" s="129"/>
      <c r="C119" s="315" t="s">
        <v>796</v>
      </c>
      <c r="D119" s="93"/>
      <c r="E119" s="93">
        <v>5</v>
      </c>
      <c r="F119" s="93"/>
      <c r="G119" s="93">
        <v>5</v>
      </c>
      <c r="H119" s="93"/>
      <c r="I119" s="93"/>
      <c r="J119" s="97"/>
      <c r="K119" s="211"/>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315" t="s">
        <v>597</v>
      </c>
    </row>
    <row r="120" spans="1:59" s="89" customFormat="1" ht="18" customHeight="1" outlineLevel="1" x14ac:dyDescent="0.25">
      <c r="A120" s="115" t="s">
        <v>598</v>
      </c>
      <c r="B120" s="125"/>
      <c r="C120" s="315" t="s">
        <v>797</v>
      </c>
      <c r="D120" s="87"/>
      <c r="E120" s="87">
        <v>2</v>
      </c>
      <c r="F120" s="87"/>
      <c r="G120" s="87">
        <v>2</v>
      </c>
      <c r="H120" s="87"/>
      <c r="I120" s="87"/>
      <c r="J120" s="95"/>
      <c r="K120" s="168"/>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315" t="s">
        <v>599</v>
      </c>
    </row>
    <row r="121" spans="1:59" s="89" customFormat="1" ht="18" customHeight="1" outlineLevel="1" x14ac:dyDescent="0.25">
      <c r="A121" s="115" t="s">
        <v>600</v>
      </c>
      <c r="B121" s="210"/>
      <c r="C121" s="315" t="s">
        <v>798</v>
      </c>
      <c r="D121" s="88"/>
      <c r="E121" s="88">
        <v>2</v>
      </c>
      <c r="F121" s="88"/>
      <c r="G121" s="88">
        <v>2</v>
      </c>
      <c r="H121" s="88"/>
      <c r="I121" s="88"/>
      <c r="J121" s="96"/>
      <c r="K121" s="416"/>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315" t="s">
        <v>599</v>
      </c>
    </row>
    <row r="122" spans="1:59" s="89" customFormat="1" ht="18" customHeight="1" outlineLevel="1" x14ac:dyDescent="0.25">
      <c r="A122" s="152" t="s">
        <v>601</v>
      </c>
      <c r="B122" s="127"/>
      <c r="C122" s="315" t="s">
        <v>799</v>
      </c>
      <c r="D122" s="94"/>
      <c r="E122" s="94">
        <v>2</v>
      </c>
      <c r="F122" s="94"/>
      <c r="G122" s="94">
        <v>2</v>
      </c>
      <c r="H122" s="94"/>
      <c r="I122" s="94"/>
      <c r="J122" s="98"/>
      <c r="K122" s="212"/>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315" t="s">
        <v>599</v>
      </c>
    </row>
    <row r="123" spans="1:59" s="89" customFormat="1" ht="17.45" customHeight="1" x14ac:dyDescent="0.25">
      <c r="A123" s="156" t="s">
        <v>602</v>
      </c>
      <c r="B123" s="157"/>
      <c r="C123" s="157"/>
      <c r="D123" s="157"/>
      <c r="E123" s="157"/>
      <c r="F123" s="157"/>
      <c r="G123" s="157"/>
      <c r="H123" s="157"/>
      <c r="I123" s="157"/>
      <c r="J123" s="158" t="s">
        <v>419</v>
      </c>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8"/>
    </row>
    <row r="124" spans="1:59" s="89" customFormat="1" ht="29.25" customHeight="1" outlineLevel="1" x14ac:dyDescent="0.25">
      <c r="A124" s="121" t="s">
        <v>603</v>
      </c>
      <c r="B124" s="306"/>
      <c r="C124" s="306" t="s">
        <v>800</v>
      </c>
      <c r="D124" s="93"/>
      <c r="E124" s="87">
        <v>2</v>
      </c>
      <c r="F124" s="93"/>
      <c r="G124" s="93">
        <v>2</v>
      </c>
      <c r="H124" s="93"/>
      <c r="I124" s="93"/>
      <c r="J124" s="97"/>
      <c r="K124" s="211"/>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315" t="s">
        <v>604</v>
      </c>
    </row>
    <row r="125" spans="1:59" s="89" customFormat="1" ht="28.5" customHeight="1" outlineLevel="1" x14ac:dyDescent="0.25">
      <c r="A125" s="115" t="s">
        <v>605</v>
      </c>
      <c r="B125" s="307"/>
      <c r="C125" s="307" t="s">
        <v>801</v>
      </c>
      <c r="D125" s="87"/>
      <c r="E125" s="87">
        <v>2</v>
      </c>
      <c r="F125" s="87"/>
      <c r="G125" s="87">
        <v>2</v>
      </c>
      <c r="H125" s="87"/>
      <c r="I125" s="87"/>
      <c r="J125" s="95"/>
      <c r="K125" s="168"/>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315" t="s">
        <v>604</v>
      </c>
    </row>
    <row r="126" spans="1:59" s="89" customFormat="1" ht="32.25" customHeight="1" outlineLevel="1" x14ac:dyDescent="0.25">
      <c r="A126" s="115" t="s">
        <v>606</v>
      </c>
      <c r="B126" s="167"/>
      <c r="C126" s="167" t="s">
        <v>802</v>
      </c>
      <c r="D126" s="88"/>
      <c r="E126" s="87">
        <v>2</v>
      </c>
      <c r="F126" s="88"/>
      <c r="G126" s="87">
        <v>2</v>
      </c>
      <c r="H126" s="88"/>
      <c r="I126" s="88"/>
      <c r="J126" s="96"/>
      <c r="K126" s="416"/>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315" t="s">
        <v>604</v>
      </c>
    </row>
    <row r="127" spans="1:59" s="89" customFormat="1" ht="32.25" customHeight="1" outlineLevel="1" x14ac:dyDescent="0.25">
      <c r="A127" s="115" t="s">
        <v>607</v>
      </c>
      <c r="B127" s="167"/>
      <c r="C127" s="167" t="s">
        <v>803</v>
      </c>
      <c r="D127" s="88"/>
      <c r="E127" s="87">
        <v>4</v>
      </c>
      <c r="F127" s="88"/>
      <c r="G127" s="87">
        <v>4</v>
      </c>
      <c r="H127" s="88"/>
      <c r="I127" s="88"/>
      <c r="J127" s="96"/>
      <c r="K127" s="416"/>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315" t="s">
        <v>604</v>
      </c>
    </row>
    <row r="128" spans="1:59" s="89" customFormat="1" ht="26.25" customHeight="1" outlineLevel="1" x14ac:dyDescent="0.25">
      <c r="A128" s="115" t="s">
        <v>608</v>
      </c>
      <c r="B128" s="167"/>
      <c r="C128" s="167" t="s">
        <v>804</v>
      </c>
      <c r="D128" s="88"/>
      <c r="E128" s="87">
        <v>3</v>
      </c>
      <c r="F128" s="88"/>
      <c r="G128" s="87">
        <v>3</v>
      </c>
      <c r="H128" s="88"/>
      <c r="I128" s="88"/>
      <c r="J128" s="96"/>
      <c r="K128" s="416"/>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315" t="s">
        <v>604</v>
      </c>
    </row>
    <row r="129" spans="1:59" s="89" customFormat="1" ht="32.25" customHeight="1" outlineLevel="1" x14ac:dyDescent="0.25">
      <c r="A129" s="115" t="s">
        <v>609</v>
      </c>
      <c r="B129" s="167"/>
      <c r="C129" s="167" t="s">
        <v>805</v>
      </c>
      <c r="D129" s="88"/>
      <c r="E129" s="87">
        <v>4</v>
      </c>
      <c r="F129" s="88"/>
      <c r="G129" s="87">
        <v>4</v>
      </c>
      <c r="H129" s="88"/>
      <c r="I129" s="88"/>
      <c r="J129" s="96"/>
      <c r="K129" s="416"/>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315" t="s">
        <v>604</v>
      </c>
    </row>
    <row r="130" spans="1:59" s="89" customFormat="1" ht="32.25" customHeight="1" outlineLevel="1" x14ac:dyDescent="0.25">
      <c r="A130" s="115" t="s">
        <v>806</v>
      </c>
      <c r="B130" s="317"/>
      <c r="C130" s="317" t="s">
        <v>807</v>
      </c>
      <c r="D130" s="94"/>
      <c r="E130" s="87">
        <v>1</v>
      </c>
      <c r="F130" s="94"/>
      <c r="G130" s="87">
        <v>1</v>
      </c>
      <c r="H130" s="94"/>
      <c r="I130" s="94"/>
      <c r="J130" s="98"/>
      <c r="K130" s="212"/>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315" t="s">
        <v>604</v>
      </c>
    </row>
    <row r="131" spans="1:59" s="89" customFormat="1" ht="17.45" customHeight="1" x14ac:dyDescent="0.25">
      <c r="A131" s="156" t="s">
        <v>610</v>
      </c>
      <c r="B131" s="157"/>
      <c r="C131" s="157"/>
      <c r="D131" s="157"/>
      <c r="E131" s="157"/>
      <c r="F131" s="157"/>
      <c r="G131" s="157"/>
      <c r="H131" s="157"/>
      <c r="I131" s="157"/>
      <c r="J131" s="158" t="s">
        <v>419</v>
      </c>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8"/>
    </row>
    <row r="132" spans="1:59" s="89" customFormat="1" ht="31.5" customHeight="1" outlineLevel="1" x14ac:dyDescent="0.25">
      <c r="A132" s="121" t="s">
        <v>611</v>
      </c>
      <c r="B132" s="306"/>
      <c r="C132" s="306" t="s">
        <v>808</v>
      </c>
      <c r="D132" s="93"/>
      <c r="E132" s="93">
        <v>3</v>
      </c>
      <c r="F132" s="93"/>
      <c r="G132" s="93">
        <v>3</v>
      </c>
      <c r="H132" s="93"/>
      <c r="I132" s="93"/>
      <c r="J132" s="97"/>
      <c r="K132" s="211"/>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315" t="s">
        <v>612</v>
      </c>
    </row>
    <row r="133" spans="1:59" s="89" customFormat="1" ht="28.5" customHeight="1" outlineLevel="1" x14ac:dyDescent="0.25">
      <c r="A133" s="115" t="s">
        <v>613</v>
      </c>
      <c r="B133" s="307"/>
      <c r="C133" s="307" t="s">
        <v>809</v>
      </c>
      <c r="D133" s="87"/>
      <c r="E133" s="87">
        <v>3</v>
      </c>
      <c r="F133" s="87"/>
      <c r="G133" s="87">
        <v>3</v>
      </c>
      <c r="H133" s="87"/>
      <c r="I133" s="87"/>
      <c r="J133" s="95"/>
      <c r="K133" s="168"/>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315" t="s">
        <v>612</v>
      </c>
    </row>
    <row r="134" spans="1:59" s="89" customFormat="1" ht="23.25" customHeight="1" outlineLevel="1" x14ac:dyDescent="0.25">
      <c r="A134" s="140" t="s">
        <v>614</v>
      </c>
      <c r="B134" s="317"/>
      <c r="C134" s="317" t="s">
        <v>810</v>
      </c>
      <c r="D134" s="94"/>
      <c r="E134" s="94">
        <v>3</v>
      </c>
      <c r="F134" s="94"/>
      <c r="G134" s="94">
        <v>3</v>
      </c>
      <c r="H134" s="94"/>
      <c r="I134" s="94"/>
      <c r="J134" s="98"/>
      <c r="K134" s="212"/>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315" t="s">
        <v>612</v>
      </c>
    </row>
    <row r="135" spans="1:59" s="89" customFormat="1" ht="23.25" customHeight="1" outlineLevel="1" x14ac:dyDescent="0.25">
      <c r="A135" s="1047" t="s">
        <v>420</v>
      </c>
      <c r="B135" s="1048"/>
      <c r="C135" s="1048"/>
      <c r="D135" s="1048"/>
      <c r="E135" s="1048"/>
      <c r="F135" s="1048"/>
      <c r="G135" s="1048"/>
      <c r="H135" s="1048"/>
      <c r="I135" s="1048"/>
      <c r="J135" s="1048"/>
      <c r="K135" s="1048"/>
      <c r="L135" s="1048"/>
      <c r="M135" s="1048"/>
      <c r="N135" s="1048"/>
      <c r="O135" s="1048"/>
      <c r="P135" s="1048"/>
      <c r="Q135" s="1048"/>
      <c r="R135" s="1048"/>
      <c r="S135" s="1048"/>
      <c r="T135" s="1048"/>
      <c r="U135" s="1048"/>
      <c r="V135" s="1048"/>
      <c r="W135" s="1048"/>
      <c r="X135" s="1048"/>
      <c r="Y135" s="1048"/>
      <c r="Z135" s="1048"/>
      <c r="AA135" s="1048"/>
      <c r="AB135" s="1048"/>
      <c r="AC135" s="1048"/>
      <c r="AD135" s="1048"/>
      <c r="AE135" s="1048"/>
      <c r="AF135" s="1048"/>
      <c r="AG135" s="1048"/>
      <c r="AH135" s="1048"/>
      <c r="AI135" s="1048"/>
      <c r="AJ135" s="1048"/>
      <c r="AK135" s="1048"/>
      <c r="AL135" s="1048"/>
      <c r="AM135" s="1048"/>
      <c r="AN135" s="1048"/>
      <c r="AO135" s="1048"/>
      <c r="AP135" s="1048"/>
      <c r="AQ135" s="1048"/>
      <c r="AR135" s="1048"/>
      <c r="AS135" s="1048"/>
      <c r="AT135" s="1048"/>
      <c r="AU135" s="1048"/>
      <c r="AV135" s="1048"/>
      <c r="AW135" s="1048"/>
      <c r="AX135" s="1048"/>
      <c r="AY135" s="1048"/>
      <c r="AZ135" s="1048"/>
      <c r="BA135" s="1048"/>
      <c r="BB135" s="1048"/>
      <c r="BC135" s="1048"/>
      <c r="BD135" s="1048"/>
      <c r="BE135" s="1048"/>
      <c r="BF135" s="1048"/>
      <c r="BG135" s="1048"/>
    </row>
    <row r="136" spans="1:59" s="89" customFormat="1" ht="17.45" customHeight="1" x14ac:dyDescent="0.25">
      <c r="A136" s="159" t="s">
        <v>667</v>
      </c>
      <c r="B136" s="160"/>
      <c r="C136" s="160"/>
      <c r="D136" s="160"/>
      <c r="E136" s="160"/>
      <c r="F136" s="160"/>
      <c r="G136" s="160"/>
      <c r="H136" s="264"/>
      <c r="I136" s="160"/>
      <c r="J136" s="430" t="s">
        <v>420</v>
      </c>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265"/>
    </row>
    <row r="137" spans="1:59" s="89" customFormat="1" ht="46.5" customHeight="1" outlineLevel="1" x14ac:dyDescent="0.25">
      <c r="A137" s="306" t="s">
        <v>811</v>
      </c>
      <c r="B137" s="1058" t="s">
        <v>668</v>
      </c>
      <c r="C137" s="1060" t="s">
        <v>815</v>
      </c>
      <c r="D137" s="774" t="s">
        <v>483</v>
      </c>
      <c r="E137" s="814">
        <v>3</v>
      </c>
      <c r="F137" s="774">
        <v>2</v>
      </c>
      <c r="G137" s="774">
        <v>1</v>
      </c>
      <c r="H137" s="1062">
        <v>140640000</v>
      </c>
      <c r="I137" s="774" t="s">
        <v>669</v>
      </c>
      <c r="J137" s="1002" t="s">
        <v>768</v>
      </c>
      <c r="K137" s="211"/>
      <c r="L137" s="93"/>
      <c r="M137" s="93"/>
      <c r="N137" s="93"/>
      <c r="O137" s="93"/>
      <c r="P137" s="93"/>
      <c r="Q137" s="93"/>
      <c r="R137" s="93"/>
      <c r="S137" s="271"/>
      <c r="T137" s="271"/>
      <c r="U137" s="271"/>
      <c r="V137" s="271"/>
      <c r="W137" s="271"/>
      <c r="X137" s="271"/>
      <c r="Y137" s="271"/>
      <c r="Z137" s="271"/>
      <c r="AA137" s="271"/>
      <c r="AB137" s="271"/>
      <c r="AC137" s="271"/>
      <c r="AD137" s="271"/>
      <c r="AE137" s="93"/>
      <c r="AF137" s="93"/>
      <c r="AG137" s="93"/>
      <c r="AH137" s="93"/>
      <c r="AI137" s="93"/>
      <c r="AJ137" s="93"/>
      <c r="AK137" s="93"/>
      <c r="AL137" s="93"/>
      <c r="AM137" s="93"/>
      <c r="AN137" s="93"/>
      <c r="AO137" s="93"/>
      <c r="AP137" s="93"/>
      <c r="AQ137" s="271"/>
      <c r="AR137" s="271"/>
      <c r="AS137" s="271"/>
      <c r="AT137" s="271"/>
      <c r="AU137" s="271"/>
      <c r="AV137" s="271"/>
      <c r="AW137" s="271"/>
      <c r="AX137" s="271"/>
      <c r="AY137" s="93"/>
      <c r="AZ137" s="93"/>
      <c r="BA137" s="93"/>
      <c r="BB137" s="93"/>
      <c r="BC137" s="93"/>
      <c r="BD137" s="93"/>
      <c r="BE137" s="93"/>
      <c r="BF137" s="93"/>
      <c r="BG137" s="1055" t="s">
        <v>670</v>
      </c>
    </row>
    <row r="138" spans="1:59" s="89" customFormat="1" ht="33.75" customHeight="1" outlineLevel="1" x14ac:dyDescent="0.25">
      <c r="A138" s="307" t="s">
        <v>812</v>
      </c>
      <c r="B138" s="1074"/>
      <c r="C138" s="1075"/>
      <c r="D138" s="775"/>
      <c r="E138" s="815"/>
      <c r="F138" s="775"/>
      <c r="G138" s="775"/>
      <c r="H138" s="1070"/>
      <c r="I138" s="775"/>
      <c r="J138" s="1068"/>
      <c r="K138" s="168"/>
      <c r="L138" s="87"/>
      <c r="M138" s="87"/>
      <c r="N138" s="87"/>
      <c r="O138" s="87"/>
      <c r="P138" s="87"/>
      <c r="Q138" s="87"/>
      <c r="R138" s="87"/>
      <c r="S138" s="272"/>
      <c r="T138" s="272"/>
      <c r="U138" s="272"/>
      <c r="V138" s="272"/>
      <c r="W138" s="272"/>
      <c r="X138" s="272"/>
      <c r="Y138" s="272"/>
      <c r="Z138" s="272"/>
      <c r="AA138" s="272"/>
      <c r="AB138" s="272"/>
      <c r="AC138" s="272"/>
      <c r="AD138" s="272"/>
      <c r="AE138" s="87"/>
      <c r="AF138" s="87"/>
      <c r="AG138" s="87"/>
      <c r="AH138" s="87"/>
      <c r="AI138" s="87"/>
      <c r="AJ138" s="87"/>
      <c r="AK138" s="87"/>
      <c r="AL138" s="87"/>
      <c r="AM138" s="87"/>
      <c r="AN138" s="87"/>
      <c r="AO138" s="87"/>
      <c r="AP138" s="87"/>
      <c r="AQ138" s="272"/>
      <c r="AR138" s="272"/>
      <c r="AS138" s="272"/>
      <c r="AT138" s="272"/>
      <c r="AU138" s="272"/>
      <c r="AV138" s="272"/>
      <c r="AW138" s="272"/>
      <c r="AX138" s="272"/>
      <c r="AY138" s="87"/>
      <c r="AZ138" s="87"/>
      <c r="BA138" s="87"/>
      <c r="BB138" s="87"/>
      <c r="BC138" s="87"/>
      <c r="BD138" s="87"/>
      <c r="BE138" s="87"/>
      <c r="BF138" s="87"/>
      <c r="BG138" s="1071"/>
    </row>
    <row r="139" spans="1:59" s="89" customFormat="1" ht="20.25" customHeight="1" outlineLevel="1" x14ac:dyDescent="0.25">
      <c r="A139" s="307" t="s">
        <v>813</v>
      </c>
      <c r="B139" s="1074"/>
      <c r="C139" s="1075"/>
      <c r="D139" s="775"/>
      <c r="E139" s="815"/>
      <c r="F139" s="775"/>
      <c r="G139" s="775"/>
      <c r="H139" s="1070"/>
      <c r="I139" s="775"/>
      <c r="J139" s="1068"/>
      <c r="K139" s="168"/>
      <c r="L139" s="87"/>
      <c r="M139" s="87"/>
      <c r="N139" s="87"/>
      <c r="O139" s="87"/>
      <c r="P139" s="87"/>
      <c r="Q139" s="87"/>
      <c r="R139" s="87"/>
      <c r="S139" s="272"/>
      <c r="T139" s="272"/>
      <c r="U139" s="272"/>
      <c r="V139" s="272"/>
      <c r="W139" s="272"/>
      <c r="X139" s="272"/>
      <c r="Y139" s="272"/>
      <c r="Z139" s="272"/>
      <c r="AA139" s="272"/>
      <c r="AB139" s="272"/>
      <c r="AC139" s="272"/>
      <c r="AD139" s="272"/>
      <c r="AE139" s="87"/>
      <c r="AF139" s="87"/>
      <c r="AG139" s="87"/>
      <c r="AH139" s="87"/>
      <c r="AI139" s="87"/>
      <c r="AJ139" s="87"/>
      <c r="AK139" s="87"/>
      <c r="AL139" s="87"/>
      <c r="AM139" s="87"/>
      <c r="AN139" s="87"/>
      <c r="AO139" s="87"/>
      <c r="AP139" s="87"/>
      <c r="AQ139" s="272"/>
      <c r="AR139" s="272"/>
      <c r="AS139" s="272"/>
      <c r="AT139" s="272"/>
      <c r="AU139" s="272"/>
      <c r="AV139" s="272"/>
      <c r="AW139" s="272"/>
      <c r="AX139" s="272"/>
      <c r="AY139" s="87"/>
      <c r="AZ139" s="87"/>
      <c r="BA139" s="87"/>
      <c r="BB139" s="87"/>
      <c r="BC139" s="87"/>
      <c r="BD139" s="87"/>
      <c r="BE139" s="87"/>
      <c r="BF139" s="87"/>
      <c r="BG139" s="1072" t="s">
        <v>671</v>
      </c>
    </row>
    <row r="140" spans="1:59" s="89" customFormat="1" ht="29.25" customHeight="1" outlineLevel="1" x14ac:dyDescent="0.25">
      <c r="A140" s="307" t="s">
        <v>814</v>
      </c>
      <c r="B140" s="1059"/>
      <c r="C140" s="1061"/>
      <c r="D140" s="776"/>
      <c r="E140" s="816"/>
      <c r="F140" s="776"/>
      <c r="G140" s="776"/>
      <c r="H140" s="1063"/>
      <c r="I140" s="776"/>
      <c r="J140" s="1069"/>
      <c r="K140" s="168"/>
      <c r="L140" s="87"/>
      <c r="M140" s="87"/>
      <c r="N140" s="87"/>
      <c r="O140" s="87"/>
      <c r="P140" s="87"/>
      <c r="Q140" s="87"/>
      <c r="R140" s="87"/>
      <c r="S140" s="272"/>
      <c r="T140" s="272"/>
      <c r="U140" s="272"/>
      <c r="V140" s="272"/>
      <c r="W140" s="272"/>
      <c r="X140" s="272"/>
      <c r="Y140" s="272"/>
      <c r="Z140" s="272"/>
      <c r="AA140" s="272"/>
      <c r="AB140" s="272"/>
      <c r="AC140" s="272"/>
      <c r="AD140" s="272"/>
      <c r="AE140" s="87"/>
      <c r="AF140" s="87"/>
      <c r="AG140" s="87"/>
      <c r="AH140" s="87"/>
      <c r="AI140" s="87"/>
      <c r="AJ140" s="87"/>
      <c r="AK140" s="87"/>
      <c r="AL140" s="87"/>
      <c r="AM140" s="87"/>
      <c r="AN140" s="87"/>
      <c r="AO140" s="87"/>
      <c r="AP140" s="87"/>
      <c r="AQ140" s="272"/>
      <c r="AR140" s="272"/>
      <c r="AS140" s="272"/>
      <c r="AT140" s="272"/>
      <c r="AU140" s="272"/>
      <c r="AV140" s="272"/>
      <c r="AW140" s="272"/>
      <c r="AX140" s="272"/>
      <c r="AY140" s="87"/>
      <c r="AZ140" s="87"/>
      <c r="BA140" s="87"/>
      <c r="BB140" s="87"/>
      <c r="BC140" s="87"/>
      <c r="BD140" s="87"/>
      <c r="BE140" s="87"/>
      <c r="BF140" s="87"/>
      <c r="BG140" s="1057"/>
    </row>
    <row r="141" spans="1:59" s="89" customFormat="1" ht="17.45" customHeight="1" x14ac:dyDescent="0.25">
      <c r="A141" s="159" t="s">
        <v>672</v>
      </c>
      <c r="B141" s="269"/>
      <c r="C141" s="269"/>
      <c r="D141" s="269"/>
      <c r="E141" s="269"/>
      <c r="F141" s="269"/>
      <c r="G141" s="269"/>
      <c r="H141" s="270"/>
      <c r="I141" s="269"/>
      <c r="J141" s="430" t="s">
        <v>420</v>
      </c>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265"/>
    </row>
    <row r="142" spans="1:59" s="89" customFormat="1" ht="31.5" customHeight="1" outlineLevel="1" x14ac:dyDescent="0.25">
      <c r="A142" s="306" t="s">
        <v>816</v>
      </c>
      <c r="B142" s="1058" t="s">
        <v>668</v>
      </c>
      <c r="C142" s="1060" t="s">
        <v>819</v>
      </c>
      <c r="D142" s="774" t="s">
        <v>483</v>
      </c>
      <c r="E142" s="814">
        <v>3</v>
      </c>
      <c r="F142" s="814">
        <v>2</v>
      </c>
      <c r="G142" s="814">
        <v>1</v>
      </c>
      <c r="H142" s="1062">
        <v>140640000</v>
      </c>
      <c r="I142" s="774" t="s">
        <v>669</v>
      </c>
      <c r="J142" s="1002" t="s">
        <v>768</v>
      </c>
      <c r="K142" s="211"/>
      <c r="L142" s="93"/>
      <c r="M142" s="93"/>
      <c r="N142" s="93"/>
      <c r="O142" s="271"/>
      <c r="P142" s="271"/>
      <c r="Q142" s="271"/>
      <c r="R142" s="271"/>
      <c r="S142" s="271"/>
      <c r="T142" s="271"/>
      <c r="U142" s="271"/>
      <c r="V142" s="271"/>
      <c r="W142" s="271"/>
      <c r="X142" s="271"/>
      <c r="Y142" s="271"/>
      <c r="Z142" s="271"/>
      <c r="AA142" s="93"/>
      <c r="AB142" s="93"/>
      <c r="AC142" s="93"/>
      <c r="AD142" s="93"/>
      <c r="AE142" s="93"/>
      <c r="AF142" s="93"/>
      <c r="AG142" s="93"/>
      <c r="AH142" s="93"/>
      <c r="AI142" s="93"/>
      <c r="AJ142" s="93"/>
      <c r="AK142" s="93"/>
      <c r="AL142" s="93"/>
      <c r="AM142" s="93"/>
      <c r="AN142" s="93"/>
      <c r="AO142" s="93"/>
      <c r="AP142" s="93"/>
      <c r="AQ142" s="271"/>
      <c r="AR142" s="271"/>
      <c r="AS142" s="271"/>
      <c r="AT142" s="271"/>
      <c r="AU142" s="271"/>
      <c r="AV142" s="271"/>
      <c r="AW142" s="271"/>
      <c r="AX142" s="271"/>
      <c r="AY142" s="93"/>
      <c r="AZ142" s="93"/>
      <c r="BA142" s="93"/>
      <c r="BB142" s="93"/>
      <c r="BC142" s="93"/>
      <c r="BD142" s="93"/>
      <c r="BE142" s="93"/>
      <c r="BF142" s="93"/>
      <c r="BG142" s="1002" t="s">
        <v>670</v>
      </c>
    </row>
    <row r="143" spans="1:59" s="89" customFormat="1" ht="33" customHeight="1" outlineLevel="1" x14ac:dyDescent="0.25">
      <c r="A143" s="307" t="s">
        <v>817</v>
      </c>
      <c r="B143" s="1074"/>
      <c r="C143" s="1075"/>
      <c r="D143" s="775"/>
      <c r="E143" s="815"/>
      <c r="F143" s="815"/>
      <c r="G143" s="815"/>
      <c r="H143" s="1070"/>
      <c r="I143" s="775"/>
      <c r="J143" s="1003"/>
      <c r="K143" s="168"/>
      <c r="L143" s="87"/>
      <c r="M143" s="87"/>
      <c r="N143" s="87"/>
      <c r="O143" s="272"/>
      <c r="P143" s="272"/>
      <c r="Q143" s="272"/>
      <c r="R143" s="272"/>
      <c r="S143" s="272"/>
      <c r="T143" s="272"/>
      <c r="U143" s="272"/>
      <c r="V143" s="272"/>
      <c r="W143" s="272"/>
      <c r="X143" s="272"/>
      <c r="Y143" s="272"/>
      <c r="Z143" s="272"/>
      <c r="AA143" s="87"/>
      <c r="AB143" s="87"/>
      <c r="AC143" s="87"/>
      <c r="AD143" s="87"/>
      <c r="AE143" s="87"/>
      <c r="AF143" s="87"/>
      <c r="AG143" s="87"/>
      <c r="AH143" s="87"/>
      <c r="AI143" s="87"/>
      <c r="AJ143" s="87"/>
      <c r="AK143" s="87"/>
      <c r="AL143" s="87"/>
      <c r="AM143" s="87"/>
      <c r="AN143" s="87"/>
      <c r="AO143" s="87"/>
      <c r="AP143" s="87"/>
      <c r="AQ143" s="272"/>
      <c r="AR143" s="272"/>
      <c r="AS143" s="272"/>
      <c r="AT143" s="272"/>
      <c r="AU143" s="272"/>
      <c r="AV143" s="272"/>
      <c r="AW143" s="272"/>
      <c r="AX143" s="272"/>
      <c r="AY143" s="87"/>
      <c r="AZ143" s="87"/>
      <c r="BA143" s="87"/>
      <c r="BB143" s="87"/>
      <c r="BC143" s="87"/>
      <c r="BD143" s="87"/>
      <c r="BE143" s="87"/>
      <c r="BF143" s="87"/>
      <c r="BG143" s="1073"/>
    </row>
    <row r="144" spans="1:59" s="89" customFormat="1" ht="44.25" customHeight="1" outlineLevel="1" x14ac:dyDescent="0.25">
      <c r="A144" s="317" t="s">
        <v>818</v>
      </c>
      <c r="B144" s="1059"/>
      <c r="C144" s="1061"/>
      <c r="D144" s="776"/>
      <c r="E144" s="816"/>
      <c r="F144" s="816"/>
      <c r="G144" s="816"/>
      <c r="H144" s="1063"/>
      <c r="I144" s="776"/>
      <c r="J144" s="1004"/>
      <c r="K144" s="212"/>
      <c r="L144" s="94"/>
      <c r="M144" s="94"/>
      <c r="N144" s="94"/>
      <c r="O144" s="273"/>
      <c r="P144" s="273"/>
      <c r="Q144" s="273"/>
      <c r="R144" s="273"/>
      <c r="S144" s="273"/>
      <c r="T144" s="273"/>
      <c r="U144" s="273"/>
      <c r="V144" s="273"/>
      <c r="W144" s="273"/>
      <c r="X144" s="273"/>
      <c r="Y144" s="273"/>
      <c r="Z144" s="273"/>
      <c r="AA144" s="94"/>
      <c r="AB144" s="94"/>
      <c r="AC144" s="94"/>
      <c r="AD144" s="94"/>
      <c r="AE144" s="94"/>
      <c r="AF144" s="94"/>
      <c r="AG144" s="94"/>
      <c r="AH144" s="94"/>
      <c r="AI144" s="94"/>
      <c r="AJ144" s="94"/>
      <c r="AK144" s="94"/>
      <c r="AL144" s="94"/>
      <c r="AM144" s="94"/>
      <c r="AN144" s="94"/>
      <c r="AO144" s="94"/>
      <c r="AP144" s="94"/>
      <c r="AQ144" s="273"/>
      <c r="AR144" s="273"/>
      <c r="AS144" s="273"/>
      <c r="AT144" s="273"/>
      <c r="AU144" s="273"/>
      <c r="AV144" s="273"/>
      <c r="AW144" s="273"/>
      <c r="AX144" s="273"/>
      <c r="AY144" s="94"/>
      <c r="AZ144" s="94"/>
      <c r="BA144" s="94"/>
      <c r="BB144" s="94"/>
      <c r="BC144" s="94"/>
      <c r="BD144" s="94"/>
      <c r="BE144" s="94"/>
      <c r="BF144" s="94"/>
      <c r="BG144" s="266" t="s">
        <v>671</v>
      </c>
    </row>
    <row r="145" spans="1:59" s="89" customFormat="1" ht="17.45" customHeight="1" x14ac:dyDescent="0.25">
      <c r="A145" s="159" t="s">
        <v>673</v>
      </c>
      <c r="B145" s="269"/>
      <c r="C145" s="269"/>
      <c r="D145" s="269"/>
      <c r="E145" s="269"/>
      <c r="F145" s="269"/>
      <c r="G145" s="269"/>
      <c r="H145" s="270"/>
      <c r="I145" s="269"/>
      <c r="J145" s="430" t="s">
        <v>420</v>
      </c>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265"/>
    </row>
    <row r="146" spans="1:59" s="89" customFormat="1" ht="33" customHeight="1" outlineLevel="1" x14ac:dyDescent="0.25">
      <c r="A146" s="191" t="s">
        <v>820</v>
      </c>
      <c r="B146" s="1052" t="s">
        <v>668</v>
      </c>
      <c r="C146" s="1055" t="s">
        <v>823</v>
      </c>
      <c r="D146" s="774" t="s">
        <v>483</v>
      </c>
      <c r="E146" s="774">
        <v>3</v>
      </c>
      <c r="F146" s="774">
        <v>2</v>
      </c>
      <c r="G146" s="774">
        <v>1</v>
      </c>
      <c r="H146" s="1065">
        <v>140640000</v>
      </c>
      <c r="I146" s="774" t="s">
        <v>669</v>
      </c>
      <c r="J146" s="1002" t="s">
        <v>768</v>
      </c>
      <c r="K146" s="417"/>
      <c r="L146" s="271"/>
      <c r="M146" s="271"/>
      <c r="N146" s="271"/>
      <c r="O146" s="271"/>
      <c r="P146" s="271"/>
      <c r="Q146" s="271"/>
      <c r="R146" s="271"/>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271"/>
      <c r="BD146" s="271"/>
      <c r="BE146" s="271"/>
      <c r="BF146" s="271"/>
      <c r="BG146" s="1002" t="s">
        <v>670</v>
      </c>
    </row>
    <row r="147" spans="1:59" s="89" customFormat="1" ht="30" customHeight="1" outlineLevel="1" x14ac:dyDescent="0.25">
      <c r="A147" s="206" t="s">
        <v>821</v>
      </c>
      <c r="B147" s="1053"/>
      <c r="C147" s="1056"/>
      <c r="D147" s="775"/>
      <c r="E147" s="775"/>
      <c r="F147" s="775"/>
      <c r="G147" s="775"/>
      <c r="H147" s="1066"/>
      <c r="I147" s="775"/>
      <c r="J147" s="1068"/>
      <c r="K147" s="418"/>
      <c r="L147" s="272"/>
      <c r="M147" s="272"/>
      <c r="N147" s="272"/>
      <c r="O147" s="272"/>
      <c r="P147" s="272"/>
      <c r="Q147" s="272"/>
      <c r="R147" s="272"/>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272"/>
      <c r="BD147" s="272"/>
      <c r="BE147" s="272"/>
      <c r="BF147" s="272"/>
      <c r="BG147" s="1073"/>
    </row>
    <row r="148" spans="1:59" s="89" customFormat="1" ht="21" customHeight="1" outlineLevel="1" x14ac:dyDescent="0.25">
      <c r="A148" s="206" t="s">
        <v>822</v>
      </c>
      <c r="B148" s="1054"/>
      <c r="C148" s="1057"/>
      <c r="D148" s="776"/>
      <c r="E148" s="776"/>
      <c r="F148" s="776"/>
      <c r="G148" s="776"/>
      <c r="H148" s="1067"/>
      <c r="I148" s="776"/>
      <c r="J148" s="1069"/>
      <c r="K148" s="418"/>
      <c r="L148" s="272"/>
      <c r="M148" s="272"/>
      <c r="N148" s="272"/>
      <c r="O148" s="272"/>
      <c r="P148" s="272"/>
      <c r="Q148" s="272"/>
      <c r="R148" s="272"/>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272"/>
      <c r="BD148" s="272"/>
      <c r="BE148" s="272"/>
      <c r="BF148" s="272"/>
      <c r="BG148" s="267" t="s">
        <v>671</v>
      </c>
    </row>
    <row r="149" spans="1:59" s="89" customFormat="1" ht="17.45" customHeight="1" x14ac:dyDescent="0.25">
      <c r="A149" s="159" t="s">
        <v>674</v>
      </c>
      <c r="B149" s="269"/>
      <c r="C149" s="269"/>
      <c r="D149" s="269"/>
      <c r="E149" s="269"/>
      <c r="F149" s="269"/>
      <c r="G149" s="269"/>
      <c r="H149" s="270"/>
      <c r="I149" s="269"/>
      <c r="J149" s="430" t="s">
        <v>420</v>
      </c>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265"/>
    </row>
    <row r="150" spans="1:59" s="89" customFormat="1" ht="21.75" customHeight="1" outlineLevel="1" x14ac:dyDescent="0.25">
      <c r="A150" s="306" t="s">
        <v>824</v>
      </c>
      <c r="B150" s="1058" t="s">
        <v>675</v>
      </c>
      <c r="C150" s="1060" t="s">
        <v>826</v>
      </c>
      <c r="D150" s="774" t="s">
        <v>676</v>
      </c>
      <c r="E150" s="774">
        <v>2</v>
      </c>
      <c r="F150" s="774">
        <v>1</v>
      </c>
      <c r="G150" s="774">
        <v>1</v>
      </c>
      <c r="H150" s="1062">
        <v>107040000</v>
      </c>
      <c r="I150" s="774" t="s">
        <v>669</v>
      </c>
      <c r="J150" s="777" t="s">
        <v>769</v>
      </c>
      <c r="K150" s="417"/>
      <c r="L150" s="271"/>
      <c r="M150" s="271"/>
      <c r="N150" s="271"/>
      <c r="O150" s="93"/>
      <c r="P150" s="93"/>
      <c r="Q150" s="93"/>
      <c r="R150" s="93"/>
      <c r="S150" s="93"/>
      <c r="T150" s="93"/>
      <c r="U150" s="93"/>
      <c r="V150" s="93"/>
      <c r="W150" s="93"/>
      <c r="X150" s="93"/>
      <c r="Y150" s="93"/>
      <c r="Z150" s="93"/>
      <c r="AA150" s="93"/>
      <c r="AB150" s="93"/>
      <c r="AC150" s="93"/>
      <c r="AD150" s="93"/>
      <c r="AE150" s="271"/>
      <c r="AF150" s="271"/>
      <c r="AG150" s="271"/>
      <c r="AH150" s="271"/>
      <c r="AI150" s="93"/>
      <c r="AJ150" s="93"/>
      <c r="AK150" s="93"/>
      <c r="AL150" s="93"/>
      <c r="AM150" s="93"/>
      <c r="AN150" s="93"/>
      <c r="AO150" s="93"/>
      <c r="AP150" s="93"/>
      <c r="AQ150" s="93"/>
      <c r="AR150" s="93"/>
      <c r="AS150" s="93"/>
      <c r="AT150" s="93"/>
      <c r="AU150" s="93"/>
      <c r="AV150" s="93"/>
      <c r="AW150" s="93"/>
      <c r="AX150" s="93"/>
      <c r="AY150" s="93"/>
      <c r="AZ150" s="93"/>
      <c r="BA150" s="93"/>
      <c r="BB150" s="93"/>
      <c r="BC150" s="271"/>
      <c r="BD150" s="271"/>
      <c r="BE150" s="271"/>
      <c r="BF150" s="271"/>
      <c r="BG150" s="268" t="s">
        <v>670</v>
      </c>
    </row>
    <row r="151" spans="1:59" s="89" customFormat="1" ht="21" customHeight="1" outlineLevel="1" x14ac:dyDescent="0.25">
      <c r="A151" s="307" t="s">
        <v>825</v>
      </c>
      <c r="B151" s="1059"/>
      <c r="C151" s="1061"/>
      <c r="D151" s="776"/>
      <c r="E151" s="776"/>
      <c r="F151" s="776"/>
      <c r="G151" s="776"/>
      <c r="H151" s="1063"/>
      <c r="I151" s="776"/>
      <c r="J151" s="1064"/>
      <c r="K151" s="418"/>
      <c r="L151" s="272"/>
      <c r="M151" s="272"/>
      <c r="N151" s="272"/>
      <c r="O151" s="87"/>
      <c r="P151" s="87"/>
      <c r="Q151" s="87"/>
      <c r="R151" s="87"/>
      <c r="S151" s="87"/>
      <c r="T151" s="87"/>
      <c r="U151" s="87"/>
      <c r="V151" s="87"/>
      <c r="W151" s="87"/>
      <c r="X151" s="87"/>
      <c r="Y151" s="87"/>
      <c r="Z151" s="87"/>
      <c r="AA151" s="87"/>
      <c r="AB151" s="87"/>
      <c r="AC151" s="87"/>
      <c r="AD151" s="87"/>
      <c r="AE151" s="272"/>
      <c r="AF151" s="272"/>
      <c r="AG151" s="272"/>
      <c r="AH151" s="272"/>
      <c r="AI151" s="87"/>
      <c r="AJ151" s="87"/>
      <c r="AK151" s="87"/>
      <c r="AL151" s="87"/>
      <c r="AM151" s="87"/>
      <c r="AN151" s="87"/>
      <c r="AO151" s="87"/>
      <c r="AP151" s="87"/>
      <c r="AQ151" s="87"/>
      <c r="AR151" s="87"/>
      <c r="AS151" s="87"/>
      <c r="AT151" s="87"/>
      <c r="AU151" s="87"/>
      <c r="AV151" s="87"/>
      <c r="AW151" s="87"/>
      <c r="AX151" s="87"/>
      <c r="AY151" s="87"/>
      <c r="AZ151" s="87"/>
      <c r="BA151" s="87"/>
      <c r="BB151" s="87"/>
      <c r="BC151" s="272"/>
      <c r="BD151" s="272"/>
      <c r="BE151" s="272"/>
      <c r="BF151" s="272"/>
      <c r="BG151" s="267" t="s">
        <v>671</v>
      </c>
    </row>
    <row r="152" spans="1:59" s="89" customFormat="1" ht="17.45" customHeight="1" x14ac:dyDescent="0.25">
      <c r="A152" s="159" t="s">
        <v>677</v>
      </c>
      <c r="B152" s="269"/>
      <c r="C152" s="269"/>
      <c r="D152" s="269"/>
      <c r="E152" s="269"/>
      <c r="F152" s="269"/>
      <c r="G152" s="269"/>
      <c r="H152" s="270"/>
      <c r="I152" s="269"/>
      <c r="J152" s="430" t="s">
        <v>420</v>
      </c>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265"/>
    </row>
    <row r="153" spans="1:59" s="765" customFormat="1" ht="23.25" customHeight="1" outlineLevel="1" x14ac:dyDescent="0.25">
      <c r="A153" s="274" t="s">
        <v>827</v>
      </c>
      <c r="B153" s="674" t="s">
        <v>675</v>
      </c>
      <c r="C153" s="656" t="s">
        <v>830</v>
      </c>
      <c r="D153" s="661" t="s">
        <v>676</v>
      </c>
      <c r="E153" s="652">
        <v>2</v>
      </c>
      <c r="F153" s="652">
        <v>1</v>
      </c>
      <c r="G153" s="652">
        <v>1</v>
      </c>
      <c r="H153" s="666">
        <v>107040000</v>
      </c>
      <c r="I153" s="661" t="s">
        <v>669</v>
      </c>
      <c r="J153" s="669" t="s">
        <v>769</v>
      </c>
      <c r="K153" s="762"/>
      <c r="L153" s="763"/>
      <c r="M153" s="763"/>
      <c r="N153" s="763"/>
      <c r="O153" s="764"/>
      <c r="P153" s="764"/>
      <c r="Q153" s="764"/>
      <c r="R153" s="764"/>
      <c r="S153" s="764"/>
      <c r="T153" s="764"/>
      <c r="U153" s="764"/>
      <c r="V153" s="764"/>
      <c r="W153" s="764"/>
      <c r="X153" s="764"/>
      <c r="Y153" s="764"/>
      <c r="Z153" s="764"/>
      <c r="AA153" s="764"/>
      <c r="AB153" s="764"/>
      <c r="AC153" s="764"/>
      <c r="AD153" s="764"/>
      <c r="AE153" s="763"/>
      <c r="AF153" s="763"/>
      <c r="AG153" s="763"/>
      <c r="AH153" s="763"/>
      <c r="AI153" s="764"/>
      <c r="AJ153" s="764"/>
      <c r="AK153" s="764"/>
      <c r="AL153" s="764"/>
      <c r="AM153" s="764"/>
      <c r="AN153" s="764"/>
      <c r="AO153" s="764"/>
      <c r="AP153" s="764"/>
      <c r="AQ153" s="764"/>
      <c r="AR153" s="764"/>
      <c r="AS153" s="764"/>
      <c r="AT153" s="764"/>
      <c r="AU153" s="764"/>
      <c r="AV153" s="764"/>
      <c r="AW153" s="764"/>
      <c r="AX153" s="764"/>
      <c r="AY153" s="764"/>
      <c r="AZ153" s="764"/>
      <c r="BA153" s="764"/>
      <c r="BB153" s="764"/>
      <c r="BC153" s="763"/>
      <c r="BD153" s="763"/>
      <c r="BE153" s="763"/>
      <c r="BF153" s="763"/>
      <c r="BG153" s="672" t="s">
        <v>670</v>
      </c>
    </row>
    <row r="154" spans="1:59" s="765" customFormat="1" ht="31.5" customHeight="1" outlineLevel="1" x14ac:dyDescent="0.25">
      <c r="A154" s="275" t="s">
        <v>828</v>
      </c>
      <c r="B154" s="675"/>
      <c r="C154" s="657"/>
      <c r="D154" s="662"/>
      <c r="E154" s="653"/>
      <c r="F154" s="653"/>
      <c r="G154" s="653"/>
      <c r="H154" s="667"/>
      <c r="I154" s="662"/>
      <c r="J154" s="670"/>
      <c r="K154" s="766"/>
      <c r="L154" s="767"/>
      <c r="M154" s="767"/>
      <c r="N154" s="767"/>
      <c r="O154" s="768"/>
      <c r="P154" s="768"/>
      <c r="Q154" s="768"/>
      <c r="R154" s="768"/>
      <c r="S154" s="768"/>
      <c r="T154" s="768"/>
      <c r="U154" s="768"/>
      <c r="V154" s="768"/>
      <c r="W154" s="768"/>
      <c r="X154" s="768"/>
      <c r="Y154" s="768"/>
      <c r="Z154" s="768"/>
      <c r="AA154" s="768"/>
      <c r="AB154" s="768"/>
      <c r="AC154" s="768"/>
      <c r="AD154" s="768"/>
      <c r="AE154" s="767"/>
      <c r="AF154" s="767"/>
      <c r="AG154" s="767"/>
      <c r="AH154" s="767"/>
      <c r="AI154" s="768"/>
      <c r="AJ154" s="768"/>
      <c r="AK154" s="768"/>
      <c r="AL154" s="768"/>
      <c r="AM154" s="768"/>
      <c r="AN154" s="768"/>
      <c r="AO154" s="768"/>
      <c r="AP154" s="768"/>
      <c r="AQ154" s="768"/>
      <c r="AR154" s="768"/>
      <c r="AS154" s="768"/>
      <c r="AT154" s="768"/>
      <c r="AU154" s="768"/>
      <c r="AV154" s="768"/>
      <c r="AW154" s="768"/>
      <c r="AX154" s="768"/>
      <c r="AY154" s="768"/>
      <c r="AZ154" s="768"/>
      <c r="BA154" s="768"/>
      <c r="BB154" s="768"/>
      <c r="BC154" s="767"/>
      <c r="BD154" s="767"/>
      <c r="BE154" s="767"/>
      <c r="BF154" s="767"/>
      <c r="BG154" s="673"/>
    </row>
    <row r="155" spans="1:59" s="765" customFormat="1" ht="51.75" customHeight="1" outlineLevel="1" thickBot="1" x14ac:dyDescent="0.3">
      <c r="A155" s="276" t="s">
        <v>829</v>
      </c>
      <c r="B155" s="676"/>
      <c r="C155" s="658"/>
      <c r="D155" s="663"/>
      <c r="E155" s="654"/>
      <c r="F155" s="654"/>
      <c r="G155" s="654"/>
      <c r="H155" s="668"/>
      <c r="I155" s="663"/>
      <c r="J155" s="671"/>
      <c r="K155" s="769"/>
      <c r="L155" s="770"/>
      <c r="M155" s="770"/>
      <c r="N155" s="770"/>
      <c r="O155" s="771"/>
      <c r="P155" s="771"/>
      <c r="Q155" s="771"/>
      <c r="R155" s="771"/>
      <c r="S155" s="771"/>
      <c r="T155" s="771"/>
      <c r="U155" s="771"/>
      <c r="V155" s="771"/>
      <c r="W155" s="771"/>
      <c r="X155" s="771"/>
      <c r="Y155" s="771"/>
      <c r="Z155" s="771"/>
      <c r="AA155" s="771"/>
      <c r="AB155" s="771"/>
      <c r="AC155" s="771"/>
      <c r="AD155" s="771"/>
      <c r="AE155" s="770"/>
      <c r="AF155" s="770"/>
      <c r="AG155" s="770"/>
      <c r="AH155" s="770"/>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0"/>
      <c r="BD155" s="770"/>
      <c r="BE155" s="770"/>
      <c r="BF155" s="770"/>
      <c r="BG155" s="266" t="s">
        <v>671</v>
      </c>
    </row>
    <row r="156" spans="1:59" s="765" customFormat="1" ht="27" customHeight="1" thickBot="1" x14ac:dyDescent="0.3">
      <c r="A156" s="1049" t="s">
        <v>1008</v>
      </c>
      <c r="B156" s="1049"/>
      <c r="C156" s="1049"/>
      <c r="D156" s="1049"/>
      <c r="E156" s="1049"/>
      <c r="F156" s="1049"/>
      <c r="G156" s="1049"/>
      <c r="H156" s="1049"/>
      <c r="I156" s="1049"/>
      <c r="J156" s="1049"/>
      <c r="K156" s="1049"/>
      <c r="L156" s="1049"/>
      <c r="M156" s="1049"/>
      <c r="N156" s="1049"/>
      <c r="O156" s="1049"/>
      <c r="P156" s="1049"/>
      <c r="Q156" s="1049"/>
      <c r="R156" s="1049"/>
      <c r="S156" s="1049"/>
      <c r="T156" s="1049"/>
      <c r="U156" s="1049"/>
      <c r="V156" s="1049"/>
      <c r="W156" s="1049"/>
      <c r="X156" s="1049"/>
      <c r="Y156" s="1049"/>
      <c r="Z156" s="1049"/>
      <c r="AA156" s="1049"/>
      <c r="AB156" s="1049"/>
      <c r="AC156" s="1049"/>
      <c r="AD156" s="1049"/>
      <c r="AE156" s="1049"/>
      <c r="AF156" s="1049"/>
      <c r="AG156" s="1049"/>
      <c r="AH156" s="1049"/>
      <c r="AI156" s="1049"/>
      <c r="AJ156" s="1049"/>
      <c r="AK156" s="1049"/>
      <c r="AL156" s="1049"/>
      <c r="AM156" s="1049"/>
      <c r="AN156" s="1049"/>
      <c r="AO156" s="1049"/>
      <c r="AP156" s="1049"/>
      <c r="AQ156" s="1049"/>
      <c r="AR156" s="1049"/>
      <c r="AS156" s="1049"/>
      <c r="AT156" s="1049"/>
      <c r="AU156" s="1049"/>
      <c r="AV156" s="1049"/>
      <c r="AW156" s="1049"/>
      <c r="AX156" s="1049"/>
      <c r="AY156" s="1049"/>
      <c r="AZ156" s="1049"/>
      <c r="BA156" s="1049"/>
      <c r="BB156" s="1049"/>
      <c r="BC156" s="1049"/>
      <c r="BD156" s="1049"/>
      <c r="BE156" s="1049"/>
      <c r="BF156" s="1049"/>
      <c r="BG156" s="1049"/>
    </row>
    <row r="157" spans="1:59" s="772" customFormat="1" x14ac:dyDescent="0.25">
      <c r="A157" s="687" t="s">
        <v>542</v>
      </c>
      <c r="B157" s="686"/>
      <c r="C157" s="686"/>
      <c r="D157" s="686"/>
      <c r="E157" s="686"/>
      <c r="F157" s="686"/>
      <c r="G157" s="686"/>
      <c r="H157" s="686"/>
      <c r="I157" s="686"/>
      <c r="J157" s="686"/>
      <c r="K157" s="703"/>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6"/>
      <c r="AY157" s="686"/>
      <c r="AZ157" s="686"/>
      <c r="BA157" s="686"/>
      <c r="BB157" s="686"/>
      <c r="BC157" s="686"/>
      <c r="BD157" s="686"/>
      <c r="BE157" s="686"/>
      <c r="BF157" s="686"/>
      <c r="BG157" s="703"/>
    </row>
    <row r="158" spans="1:59" ht="76.5" outlineLevel="1" x14ac:dyDescent="0.25">
      <c r="A158" s="372" t="s">
        <v>543</v>
      </c>
      <c r="B158" s="208" t="s">
        <v>544</v>
      </c>
      <c r="C158" s="651" t="s">
        <v>545</v>
      </c>
      <c r="D158" s="653">
        <v>2022</v>
      </c>
      <c r="E158" s="653">
        <f>+F158+G158</f>
        <v>2</v>
      </c>
      <c r="F158" s="653">
        <v>1</v>
      </c>
      <c r="G158" s="653">
        <v>1</v>
      </c>
      <c r="H158" s="193">
        <v>20000000</v>
      </c>
      <c r="I158" s="653">
        <v>10</v>
      </c>
      <c r="J158" s="679" t="s">
        <v>546</v>
      </c>
      <c r="K158" s="718"/>
      <c r="L158" s="373"/>
      <c r="M158" s="373"/>
      <c r="N158" s="373"/>
      <c r="O158" s="373"/>
      <c r="P158" s="373"/>
      <c r="Q158" s="373"/>
      <c r="R158" s="373"/>
      <c r="S158" s="376"/>
      <c r="T158" s="376"/>
      <c r="U158" s="376"/>
      <c r="V158" s="376"/>
      <c r="W158" s="376"/>
      <c r="X158" s="376"/>
      <c r="Y158" s="376"/>
      <c r="Z158" s="376"/>
      <c r="AA158" s="373"/>
      <c r="AB158" s="373"/>
      <c r="AC158" s="373"/>
      <c r="AD158" s="373"/>
      <c r="AE158" s="373"/>
      <c r="AF158" s="373"/>
      <c r="AG158" s="373"/>
      <c r="AH158" s="373"/>
      <c r="AI158" s="373"/>
      <c r="AJ158" s="373"/>
      <c r="AK158" s="373"/>
      <c r="AL158" s="373"/>
      <c r="AM158" s="373"/>
      <c r="AN158" s="373"/>
      <c r="AO158" s="373"/>
      <c r="AP158" s="373"/>
      <c r="AQ158" s="373"/>
      <c r="AR158" s="373"/>
      <c r="AS158" s="373"/>
      <c r="AT158" s="373"/>
      <c r="AU158" s="373"/>
      <c r="AV158" s="373"/>
      <c r="AW158" s="373"/>
      <c r="AX158" s="373"/>
      <c r="AY158" s="373"/>
      <c r="AZ158" s="373"/>
      <c r="BA158" s="373"/>
      <c r="BB158" s="373"/>
      <c r="BC158" s="373"/>
      <c r="BD158" s="373"/>
      <c r="BE158" s="373"/>
      <c r="BF158" s="697"/>
      <c r="BG158" s="704" t="s">
        <v>547</v>
      </c>
    </row>
    <row r="159" spans="1:59" x14ac:dyDescent="0.25">
      <c r="A159" s="688" t="s">
        <v>548</v>
      </c>
      <c r="B159" s="693"/>
      <c r="C159" s="694"/>
      <c r="D159" s="694"/>
      <c r="E159" s="694"/>
      <c r="F159" s="694"/>
      <c r="G159" s="694"/>
      <c r="H159" s="694"/>
      <c r="I159" s="694"/>
      <c r="J159" s="694"/>
      <c r="K159" s="719"/>
      <c r="L159" s="695"/>
      <c r="M159" s="695"/>
      <c r="N159" s="695"/>
      <c r="O159" s="695"/>
      <c r="P159" s="695"/>
      <c r="Q159" s="695"/>
      <c r="R159" s="695"/>
      <c r="S159" s="695"/>
      <c r="T159" s="695"/>
      <c r="U159" s="695"/>
      <c r="V159" s="695"/>
      <c r="W159" s="695"/>
      <c r="X159" s="695"/>
      <c r="Y159" s="695"/>
      <c r="Z159" s="695"/>
      <c r="AA159" s="695"/>
      <c r="AB159" s="695"/>
      <c r="AC159" s="695"/>
      <c r="AD159" s="695"/>
      <c r="AE159" s="695"/>
      <c r="AF159" s="695"/>
      <c r="AG159" s="695"/>
      <c r="AH159" s="695"/>
      <c r="AI159" s="695"/>
      <c r="AJ159" s="695"/>
      <c r="AK159" s="695"/>
      <c r="AL159" s="695"/>
      <c r="AM159" s="695"/>
      <c r="AN159" s="695"/>
      <c r="AO159" s="695"/>
      <c r="AP159" s="695"/>
      <c r="AQ159" s="695"/>
      <c r="AR159" s="695"/>
      <c r="AS159" s="695"/>
      <c r="AT159" s="695"/>
      <c r="AU159" s="695"/>
      <c r="AV159" s="695"/>
      <c r="AW159" s="695"/>
      <c r="AX159" s="695"/>
      <c r="AY159" s="695"/>
      <c r="AZ159" s="695"/>
      <c r="BA159" s="695"/>
      <c r="BB159" s="695"/>
      <c r="BC159" s="695"/>
      <c r="BD159" s="695"/>
      <c r="BE159" s="695"/>
      <c r="BF159" s="695"/>
      <c r="BG159" s="705"/>
    </row>
    <row r="160" spans="1:59" ht="76.5" outlineLevel="1" x14ac:dyDescent="0.25">
      <c r="A160" s="372" t="s">
        <v>549</v>
      </c>
      <c r="B160" s="208" t="s">
        <v>550</v>
      </c>
      <c r="C160" s="651" t="s">
        <v>545</v>
      </c>
      <c r="D160" s="653">
        <v>2022</v>
      </c>
      <c r="E160" s="653">
        <f>+F160+G160</f>
        <v>2</v>
      </c>
      <c r="F160" s="653">
        <v>1</v>
      </c>
      <c r="G160" s="653">
        <v>1</v>
      </c>
      <c r="H160" s="193">
        <v>14000000</v>
      </c>
      <c r="I160" s="653">
        <v>10</v>
      </c>
      <c r="J160" s="679" t="s">
        <v>546</v>
      </c>
      <c r="K160" s="720"/>
      <c r="L160" s="379"/>
      <c r="M160" s="379"/>
      <c r="N160" s="379"/>
      <c r="O160" s="379"/>
      <c r="P160" s="379"/>
      <c r="Q160" s="379"/>
      <c r="R160" s="379"/>
      <c r="S160" s="380"/>
      <c r="T160" s="380"/>
      <c r="U160" s="380"/>
      <c r="V160" s="380"/>
      <c r="W160" s="380"/>
      <c r="X160" s="380"/>
      <c r="Y160" s="380"/>
      <c r="Z160" s="380"/>
      <c r="AA160" s="380"/>
      <c r="AB160" s="380"/>
      <c r="AC160" s="380"/>
      <c r="AD160" s="380"/>
      <c r="AE160" s="380"/>
      <c r="AF160" s="380"/>
      <c r="AG160" s="380"/>
      <c r="AH160" s="380"/>
      <c r="AI160" s="380"/>
      <c r="AJ160" s="380"/>
      <c r="AK160" s="380"/>
      <c r="AL160" s="380"/>
      <c r="AM160" s="380"/>
      <c r="AN160" s="380"/>
      <c r="AO160" s="380"/>
      <c r="AP160" s="380"/>
      <c r="AQ160" s="380"/>
      <c r="AR160" s="380"/>
      <c r="AS160" s="380"/>
      <c r="AT160" s="380"/>
      <c r="AU160" s="380"/>
      <c r="AV160" s="380"/>
      <c r="AW160" s="380"/>
      <c r="AX160" s="380"/>
      <c r="AY160" s="380"/>
      <c r="AZ160" s="380"/>
      <c r="BA160" s="380"/>
      <c r="BB160" s="380"/>
      <c r="BC160" s="380"/>
      <c r="BD160" s="380"/>
      <c r="BE160" s="380"/>
      <c r="BF160" s="698"/>
      <c r="BG160" s="385" t="s">
        <v>551</v>
      </c>
    </row>
    <row r="161" spans="1:59" x14ac:dyDescent="0.25">
      <c r="A161" s="688" t="s">
        <v>552</v>
      </c>
      <c r="B161" s="696"/>
      <c r="C161" s="694"/>
      <c r="D161" s="694"/>
      <c r="E161" s="694"/>
      <c r="F161" s="694"/>
      <c r="G161" s="694"/>
      <c r="H161" s="694"/>
      <c r="I161" s="694"/>
      <c r="J161" s="694"/>
      <c r="K161" s="719"/>
      <c r="L161" s="695"/>
      <c r="M161" s="695"/>
      <c r="N161" s="695"/>
      <c r="O161" s="695"/>
      <c r="P161" s="695"/>
      <c r="Q161" s="695"/>
      <c r="R161" s="695"/>
      <c r="S161" s="695"/>
      <c r="T161" s="695"/>
      <c r="U161" s="695"/>
      <c r="V161" s="695"/>
      <c r="W161" s="695"/>
      <c r="X161" s="695"/>
      <c r="Y161" s="695"/>
      <c r="Z161" s="695"/>
      <c r="AA161" s="695"/>
      <c r="AB161" s="695"/>
      <c r="AC161" s="695"/>
      <c r="AD161" s="695"/>
      <c r="AE161" s="695"/>
      <c r="AF161" s="695"/>
      <c r="AG161" s="695"/>
      <c r="AH161" s="695"/>
      <c r="AI161" s="695"/>
      <c r="AJ161" s="695"/>
      <c r="AK161" s="695"/>
      <c r="AL161" s="695"/>
      <c r="AM161" s="695"/>
      <c r="AN161" s="695"/>
      <c r="AO161" s="695"/>
      <c r="AP161" s="695"/>
      <c r="AQ161" s="695"/>
      <c r="AR161" s="695"/>
      <c r="AS161" s="695"/>
      <c r="AT161" s="695"/>
      <c r="AU161" s="695"/>
      <c r="AV161" s="695"/>
      <c r="AW161" s="695"/>
      <c r="AX161" s="695"/>
      <c r="AY161" s="695"/>
      <c r="AZ161" s="695"/>
      <c r="BA161" s="695"/>
      <c r="BB161" s="695"/>
      <c r="BC161" s="695"/>
      <c r="BD161" s="695"/>
      <c r="BE161" s="695"/>
      <c r="BF161" s="695"/>
      <c r="BG161" s="705"/>
    </row>
    <row r="162" spans="1:59" ht="102" outlineLevel="1" x14ac:dyDescent="0.25">
      <c r="A162" s="151" t="s">
        <v>553</v>
      </c>
      <c r="B162" s="680" t="s">
        <v>554</v>
      </c>
      <c r="C162" s="677" t="s">
        <v>545</v>
      </c>
      <c r="D162" s="664">
        <v>2022</v>
      </c>
      <c r="E162" s="664">
        <f>+F162+G162</f>
        <v>3</v>
      </c>
      <c r="F162" s="664">
        <v>1</v>
      </c>
      <c r="G162" s="370">
        <v>2</v>
      </c>
      <c r="H162" s="383">
        <v>21000000</v>
      </c>
      <c r="I162" s="371">
        <v>10</v>
      </c>
      <c r="J162" s="712" t="s">
        <v>555</v>
      </c>
      <c r="K162" s="721"/>
      <c r="L162" s="328"/>
      <c r="M162" s="328"/>
      <c r="N162" s="328"/>
      <c r="O162" s="328"/>
      <c r="P162" s="328"/>
      <c r="Q162" s="328"/>
      <c r="R162" s="328"/>
      <c r="S162" s="328"/>
      <c r="T162" s="328"/>
      <c r="U162" s="328"/>
      <c r="V162" s="328"/>
      <c r="W162" s="328"/>
      <c r="X162" s="328"/>
      <c r="Y162" s="328"/>
      <c r="Z162" s="328"/>
      <c r="AA162" s="328"/>
      <c r="AB162" s="328"/>
      <c r="AC162" s="328"/>
      <c r="AD162" s="328"/>
      <c r="AE162" s="328"/>
      <c r="AF162" s="328"/>
      <c r="AG162" s="328"/>
      <c r="AH162" s="328"/>
      <c r="AI162" s="328"/>
      <c r="AJ162" s="328"/>
      <c r="AK162" s="328"/>
      <c r="AL162" s="328"/>
      <c r="AM162" s="328"/>
      <c r="AN162" s="328"/>
      <c r="AO162" s="328"/>
      <c r="AP162" s="328"/>
      <c r="AQ162" s="328"/>
      <c r="AR162" s="328"/>
      <c r="AS162" s="328"/>
      <c r="AT162" s="328"/>
      <c r="AU162" s="377"/>
      <c r="AV162" s="377"/>
      <c r="AW162" s="377"/>
      <c r="AX162" s="377"/>
      <c r="AY162" s="377"/>
      <c r="AZ162" s="377"/>
      <c r="BA162" s="377"/>
      <c r="BB162" s="377"/>
      <c r="BC162" s="328"/>
      <c r="BD162" s="328"/>
      <c r="BE162" s="328"/>
      <c r="BF162" s="699"/>
      <c r="BG162" s="706" t="s">
        <v>556</v>
      </c>
    </row>
    <row r="163" spans="1:59" ht="89.25" outlineLevel="1" x14ac:dyDescent="0.25">
      <c r="A163" s="124" t="s">
        <v>212</v>
      </c>
      <c r="B163" s="655" t="s">
        <v>557</v>
      </c>
      <c r="C163" s="206" t="s">
        <v>545</v>
      </c>
      <c r="D163" s="196">
        <v>2022</v>
      </c>
      <c r="E163" s="196">
        <f>+F163</f>
        <v>2</v>
      </c>
      <c r="F163" s="196">
        <v>2</v>
      </c>
      <c r="G163" s="198">
        <v>0</v>
      </c>
      <c r="H163" s="223">
        <v>17000000</v>
      </c>
      <c r="I163" s="199">
        <v>10</v>
      </c>
      <c r="J163" s="713" t="s">
        <v>558</v>
      </c>
      <c r="K163" s="722"/>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378"/>
      <c r="AJ163" s="378"/>
      <c r="AK163" s="378"/>
      <c r="AL163" s="378"/>
      <c r="AM163" s="378"/>
      <c r="AN163" s="378"/>
      <c r="AO163" s="378"/>
      <c r="AP163" s="378"/>
      <c r="AQ163" s="184"/>
      <c r="AR163" s="184"/>
      <c r="AS163" s="184"/>
      <c r="AT163" s="184"/>
      <c r="AU163" s="184"/>
      <c r="AV163" s="184"/>
      <c r="AW163" s="184"/>
      <c r="AX163" s="184"/>
      <c r="AY163" s="184"/>
      <c r="AZ163" s="184"/>
      <c r="BA163" s="184"/>
      <c r="BB163" s="184"/>
      <c r="BC163" s="184"/>
      <c r="BD163" s="184"/>
      <c r="BE163" s="184"/>
      <c r="BF163" s="700"/>
      <c r="BG163" s="707"/>
    </row>
    <row r="164" spans="1:59" ht="114.75" outlineLevel="1" x14ac:dyDescent="0.25">
      <c r="A164" s="189" t="s">
        <v>559</v>
      </c>
      <c r="B164" s="395" t="s">
        <v>560</v>
      </c>
      <c r="C164" s="394" t="s">
        <v>545</v>
      </c>
      <c r="D164" s="678">
        <v>2022</v>
      </c>
      <c r="E164" s="678">
        <f>+F164+G164</f>
        <v>4</v>
      </c>
      <c r="F164" s="678">
        <v>2</v>
      </c>
      <c r="G164" s="678">
        <v>2</v>
      </c>
      <c r="H164" s="368">
        <v>22000000</v>
      </c>
      <c r="I164" s="678">
        <v>10</v>
      </c>
      <c r="J164" s="714" t="s">
        <v>561</v>
      </c>
      <c r="K164" s="723"/>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330"/>
      <c r="AK164" s="330"/>
      <c r="AL164" s="330"/>
      <c r="AM164" s="330"/>
      <c r="AN164" s="330"/>
      <c r="AO164" s="330"/>
      <c r="AP164" s="330"/>
      <c r="AQ164" s="330"/>
      <c r="AR164" s="330"/>
      <c r="AS164" s="330"/>
      <c r="AT164" s="330"/>
      <c r="AU164" s="330"/>
      <c r="AV164" s="330"/>
      <c r="AW164" s="330"/>
      <c r="AX164" s="330"/>
      <c r="AY164" s="330"/>
      <c r="AZ164" s="330"/>
      <c r="BA164" s="330"/>
      <c r="BB164" s="330"/>
      <c r="BC164" s="330"/>
      <c r="BD164" s="330"/>
      <c r="BE164" s="330"/>
      <c r="BF164" s="701"/>
      <c r="BG164" s="708"/>
    </row>
    <row r="165" spans="1:59" x14ac:dyDescent="0.25">
      <c r="A165" s="688" t="s">
        <v>562</v>
      </c>
      <c r="B165" s="689"/>
      <c r="C165" s="689"/>
      <c r="D165" s="689"/>
      <c r="E165" s="689"/>
      <c r="F165" s="689"/>
      <c r="G165" s="689"/>
      <c r="H165" s="689"/>
      <c r="I165" s="689"/>
      <c r="J165" s="689"/>
      <c r="K165" s="688"/>
      <c r="L165" s="690"/>
      <c r="M165" s="690"/>
      <c r="N165" s="690"/>
      <c r="O165" s="690"/>
      <c r="P165" s="690"/>
      <c r="Q165" s="690"/>
      <c r="R165" s="690"/>
      <c r="S165" s="690"/>
      <c r="T165" s="690"/>
      <c r="U165" s="690"/>
      <c r="V165" s="690"/>
      <c r="W165" s="690"/>
      <c r="X165" s="690"/>
      <c r="Y165" s="690"/>
      <c r="Z165" s="690"/>
      <c r="AA165" s="690"/>
      <c r="AB165" s="690"/>
      <c r="AC165" s="690"/>
      <c r="AD165" s="690"/>
      <c r="AE165" s="690"/>
      <c r="AF165" s="690"/>
      <c r="AG165" s="690"/>
      <c r="AH165" s="690"/>
      <c r="AI165" s="690"/>
      <c r="AJ165" s="690"/>
      <c r="AK165" s="690"/>
      <c r="AL165" s="690"/>
      <c r="AM165" s="690"/>
      <c r="AN165" s="690"/>
      <c r="AO165" s="690"/>
      <c r="AP165" s="690"/>
      <c r="AQ165" s="690"/>
      <c r="AR165" s="690"/>
      <c r="AS165" s="690"/>
      <c r="AT165" s="690"/>
      <c r="AU165" s="690"/>
      <c r="AV165" s="690"/>
      <c r="AW165" s="690"/>
      <c r="AX165" s="690"/>
      <c r="AY165" s="690"/>
      <c r="AZ165" s="690"/>
      <c r="BA165" s="690"/>
      <c r="BB165" s="690"/>
      <c r="BC165" s="690"/>
      <c r="BD165" s="690"/>
      <c r="BE165" s="690"/>
      <c r="BF165" s="690"/>
      <c r="BG165" s="709"/>
    </row>
    <row r="166" spans="1:59" ht="76.5" outlineLevel="1" x14ac:dyDescent="0.25">
      <c r="A166" s="372" t="s">
        <v>563</v>
      </c>
      <c r="B166" s="209" t="s">
        <v>564</v>
      </c>
      <c r="C166" s="651" t="s">
        <v>545</v>
      </c>
      <c r="D166" s="653">
        <v>2022</v>
      </c>
      <c r="E166" s="653">
        <f>+F166+G166</f>
        <v>4</v>
      </c>
      <c r="F166" s="653">
        <v>1</v>
      </c>
      <c r="G166" s="384">
        <v>3</v>
      </c>
      <c r="H166" s="390">
        <v>23000000</v>
      </c>
      <c r="I166" s="681">
        <v>10</v>
      </c>
      <c r="J166" s="715" t="s">
        <v>565</v>
      </c>
      <c r="K166" s="724"/>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79"/>
      <c r="AN166" s="379"/>
      <c r="AO166" s="379"/>
      <c r="AP166" s="379"/>
      <c r="AQ166" s="380"/>
      <c r="AR166" s="380"/>
      <c r="AS166" s="380"/>
      <c r="AT166" s="380"/>
      <c r="AU166" s="379"/>
      <c r="AV166" s="379"/>
      <c r="AW166" s="379"/>
      <c r="AX166" s="379"/>
      <c r="AY166" s="380"/>
      <c r="AZ166" s="380"/>
      <c r="BA166" s="380"/>
      <c r="BB166" s="380"/>
      <c r="BC166" s="380"/>
      <c r="BD166" s="380"/>
      <c r="BE166" s="380"/>
      <c r="BF166" s="698"/>
      <c r="BG166" s="708"/>
    </row>
    <row r="167" spans="1:59" x14ac:dyDescent="0.25">
      <c r="A167" s="688" t="s">
        <v>566</v>
      </c>
      <c r="B167" s="689"/>
      <c r="C167" s="689"/>
      <c r="D167" s="694"/>
      <c r="E167" s="694"/>
      <c r="F167" s="694"/>
      <c r="G167" s="694"/>
      <c r="H167" s="694"/>
      <c r="I167" s="694"/>
      <c r="J167" s="694"/>
      <c r="K167" s="719"/>
      <c r="L167" s="695"/>
      <c r="M167" s="695"/>
      <c r="N167" s="695"/>
      <c r="O167" s="695"/>
      <c r="P167" s="695"/>
      <c r="Q167" s="695"/>
      <c r="R167" s="695"/>
      <c r="S167" s="695"/>
      <c r="T167" s="695"/>
      <c r="U167" s="695"/>
      <c r="V167" s="695"/>
      <c r="W167" s="695"/>
      <c r="X167" s="695"/>
      <c r="Y167" s="695"/>
      <c r="Z167" s="695"/>
      <c r="AA167" s="695"/>
      <c r="AB167" s="695"/>
      <c r="AC167" s="695"/>
      <c r="AD167" s="695"/>
      <c r="AE167" s="695"/>
      <c r="AF167" s="695"/>
      <c r="AG167" s="695"/>
      <c r="AH167" s="695"/>
      <c r="AI167" s="695"/>
      <c r="AJ167" s="695"/>
      <c r="AK167" s="695"/>
      <c r="AL167" s="695"/>
      <c r="AM167" s="695"/>
      <c r="AN167" s="695"/>
      <c r="AO167" s="695"/>
      <c r="AP167" s="695"/>
      <c r="AQ167" s="695"/>
      <c r="AR167" s="695"/>
      <c r="AS167" s="695"/>
      <c r="AT167" s="695"/>
      <c r="AU167" s="695"/>
      <c r="AV167" s="695"/>
      <c r="AW167" s="695"/>
      <c r="AX167" s="695"/>
      <c r="AY167" s="695"/>
      <c r="AZ167" s="695"/>
      <c r="BA167" s="695"/>
      <c r="BB167" s="695"/>
      <c r="BC167" s="695"/>
      <c r="BD167" s="695"/>
      <c r="BE167" s="695"/>
      <c r="BF167" s="695"/>
      <c r="BG167" s="705"/>
    </row>
    <row r="168" spans="1:59" ht="89.25" outlineLevel="1" x14ac:dyDescent="0.25">
      <c r="A168" s="151" t="s">
        <v>567</v>
      </c>
      <c r="B168" s="391" t="s">
        <v>568</v>
      </c>
      <c r="C168" s="651" t="s">
        <v>545</v>
      </c>
      <c r="D168" s="664">
        <v>2022</v>
      </c>
      <c r="E168" s="664">
        <f t="shared" ref="E168:E175" si="1">+F168+G168</f>
        <v>2</v>
      </c>
      <c r="F168" s="664">
        <v>1</v>
      </c>
      <c r="G168" s="370">
        <v>1</v>
      </c>
      <c r="H168" s="383">
        <v>16000000</v>
      </c>
      <c r="I168" s="371">
        <v>10</v>
      </c>
      <c r="J168" s="679" t="s">
        <v>546</v>
      </c>
      <c r="K168" s="725"/>
      <c r="L168" s="377"/>
      <c r="M168" s="377"/>
      <c r="N168" s="377"/>
      <c r="O168" s="377"/>
      <c r="P168" s="377"/>
      <c r="Q168" s="377"/>
      <c r="R168" s="377"/>
      <c r="S168" s="328"/>
      <c r="T168" s="328"/>
      <c r="U168" s="328"/>
      <c r="V168" s="328"/>
      <c r="W168" s="328"/>
      <c r="X168" s="328"/>
      <c r="Y168" s="328"/>
      <c r="Z168" s="328"/>
      <c r="AA168" s="328"/>
      <c r="AB168" s="328"/>
      <c r="AC168" s="328"/>
      <c r="AD168" s="328"/>
      <c r="AE168" s="328"/>
      <c r="AF168" s="328"/>
      <c r="AG168" s="328"/>
      <c r="AH168" s="328"/>
      <c r="AI168" s="328"/>
      <c r="AJ168" s="328"/>
      <c r="AK168" s="328"/>
      <c r="AL168" s="328"/>
      <c r="AM168" s="328"/>
      <c r="AN168" s="328"/>
      <c r="AO168" s="328"/>
      <c r="AP168" s="328"/>
      <c r="AQ168" s="328"/>
      <c r="AR168" s="328"/>
      <c r="AS168" s="328"/>
      <c r="AT168" s="328"/>
      <c r="AU168" s="328"/>
      <c r="AV168" s="328"/>
      <c r="AW168" s="328"/>
      <c r="AX168" s="328"/>
      <c r="AY168" s="328"/>
      <c r="AZ168" s="328"/>
      <c r="BA168" s="328"/>
      <c r="BB168" s="328"/>
      <c r="BC168" s="328"/>
      <c r="BD168" s="328"/>
      <c r="BE168" s="328"/>
      <c r="BF168" s="699"/>
      <c r="BG168" s="710"/>
    </row>
    <row r="169" spans="1:59" ht="63.75" outlineLevel="1" x14ac:dyDescent="0.25">
      <c r="A169" s="124" t="s">
        <v>569</v>
      </c>
      <c r="B169" s="206" t="s">
        <v>570</v>
      </c>
      <c r="C169" s="206" t="s">
        <v>545</v>
      </c>
      <c r="D169" s="196">
        <v>2022</v>
      </c>
      <c r="E169" s="196">
        <f t="shared" si="1"/>
        <v>3</v>
      </c>
      <c r="F169" s="196">
        <v>1</v>
      </c>
      <c r="G169" s="198">
        <v>2</v>
      </c>
      <c r="H169" s="223">
        <v>37000000</v>
      </c>
      <c r="I169" s="199">
        <v>10</v>
      </c>
      <c r="J169" s="713" t="s">
        <v>571</v>
      </c>
      <c r="K169" s="726"/>
      <c r="L169" s="378"/>
      <c r="M169" s="378"/>
      <c r="N169" s="378"/>
      <c r="O169" s="184"/>
      <c r="P169" s="184"/>
      <c r="Q169" s="184"/>
      <c r="R169" s="184"/>
      <c r="S169" s="184"/>
      <c r="T169" s="184"/>
      <c r="U169" s="184"/>
      <c r="V169" s="184"/>
      <c r="W169" s="184"/>
      <c r="X169" s="184"/>
      <c r="Y169" s="184"/>
      <c r="Z169" s="184"/>
      <c r="AA169" s="378"/>
      <c r="AB169" s="378"/>
      <c r="AC169" s="378"/>
      <c r="AD169" s="378"/>
      <c r="AE169" s="184"/>
      <c r="AF169" s="184"/>
      <c r="AG169" s="184"/>
      <c r="AH169" s="184"/>
      <c r="AI169" s="378"/>
      <c r="AJ169" s="378"/>
      <c r="AK169" s="378"/>
      <c r="AL169" s="378"/>
      <c r="AM169" s="184"/>
      <c r="AN169" s="184"/>
      <c r="AO169" s="184"/>
      <c r="AP169" s="184"/>
      <c r="AQ169" s="378"/>
      <c r="AR169" s="378"/>
      <c r="AS169" s="378"/>
      <c r="AT169" s="378"/>
      <c r="AU169" s="184"/>
      <c r="AV169" s="184"/>
      <c r="AW169" s="184"/>
      <c r="AX169" s="184"/>
      <c r="AY169" s="184"/>
      <c r="AZ169" s="184"/>
      <c r="BA169" s="184"/>
      <c r="BB169" s="184"/>
      <c r="BC169" s="184"/>
      <c r="BD169" s="184"/>
      <c r="BE169" s="184"/>
      <c r="BF169" s="700"/>
      <c r="BG169" s="707"/>
    </row>
    <row r="170" spans="1:59" ht="76.5" outlineLevel="1" x14ac:dyDescent="0.25">
      <c r="A170" s="124" t="s">
        <v>572</v>
      </c>
      <c r="B170" s="206" t="s">
        <v>573</v>
      </c>
      <c r="C170" s="206" t="s">
        <v>545</v>
      </c>
      <c r="D170" s="196">
        <v>2022</v>
      </c>
      <c r="E170" s="196">
        <f t="shared" si="1"/>
        <v>4</v>
      </c>
      <c r="F170" s="196">
        <v>1</v>
      </c>
      <c r="G170" s="198">
        <v>3</v>
      </c>
      <c r="H170" s="223">
        <v>25000000</v>
      </c>
      <c r="I170" s="199">
        <v>10</v>
      </c>
      <c r="J170" s="712" t="s">
        <v>574</v>
      </c>
      <c r="K170" s="722"/>
      <c r="L170" s="184"/>
      <c r="M170" s="378"/>
      <c r="N170" s="378"/>
      <c r="O170" s="184"/>
      <c r="P170" s="184"/>
      <c r="Q170" s="184"/>
      <c r="R170" s="184"/>
      <c r="S170" s="184"/>
      <c r="T170" s="184"/>
      <c r="U170" s="378"/>
      <c r="V170" s="378"/>
      <c r="W170" s="184"/>
      <c r="X170" s="184"/>
      <c r="Y170" s="184"/>
      <c r="Z170" s="184"/>
      <c r="AA170" s="184"/>
      <c r="AB170" s="184"/>
      <c r="AC170" s="378"/>
      <c r="AD170" s="378"/>
      <c r="AE170" s="184"/>
      <c r="AF170" s="184"/>
      <c r="AG170" s="184"/>
      <c r="AH170" s="184"/>
      <c r="AI170" s="184"/>
      <c r="AJ170" s="184"/>
      <c r="AK170" s="378"/>
      <c r="AL170" s="378"/>
      <c r="AM170" s="184"/>
      <c r="AN170" s="184"/>
      <c r="AO170" s="184"/>
      <c r="AP170" s="184"/>
      <c r="AQ170" s="184"/>
      <c r="AR170" s="184"/>
      <c r="AS170" s="378"/>
      <c r="AT170" s="378"/>
      <c r="AU170" s="184"/>
      <c r="AV170" s="184"/>
      <c r="AW170" s="184"/>
      <c r="AX170" s="184"/>
      <c r="AY170" s="184"/>
      <c r="AZ170" s="184"/>
      <c r="BA170" s="378"/>
      <c r="BB170" s="378"/>
      <c r="BC170" s="184"/>
      <c r="BD170" s="184"/>
      <c r="BE170" s="184"/>
      <c r="BF170" s="700"/>
      <c r="BG170" s="707"/>
    </row>
    <row r="171" spans="1:59" ht="63.75" outlineLevel="1" x14ac:dyDescent="0.25">
      <c r="A171" s="124" t="s">
        <v>575</v>
      </c>
      <c r="B171" s="206" t="s">
        <v>576</v>
      </c>
      <c r="C171" s="206" t="s">
        <v>545</v>
      </c>
      <c r="D171" s="196">
        <v>2022</v>
      </c>
      <c r="E171" s="196">
        <f t="shared" si="1"/>
        <v>2</v>
      </c>
      <c r="F171" s="196">
        <v>1</v>
      </c>
      <c r="G171" s="198">
        <v>1</v>
      </c>
      <c r="H171" s="223">
        <v>8000000</v>
      </c>
      <c r="I171" s="199">
        <v>10</v>
      </c>
      <c r="J171" s="713" t="s">
        <v>577</v>
      </c>
      <c r="K171" s="722"/>
      <c r="L171" s="184"/>
      <c r="M171" s="378"/>
      <c r="N171" s="378"/>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378"/>
      <c r="AL171" s="378"/>
      <c r="AM171" s="184"/>
      <c r="AN171" s="184"/>
      <c r="AO171" s="184"/>
      <c r="AP171" s="184"/>
      <c r="AQ171" s="184"/>
      <c r="AR171" s="184"/>
      <c r="AS171" s="184"/>
      <c r="AT171" s="184"/>
      <c r="AU171" s="184"/>
      <c r="AV171" s="184"/>
      <c r="AW171" s="184"/>
      <c r="AX171" s="184"/>
      <c r="AY171" s="184"/>
      <c r="AZ171" s="184"/>
      <c r="BA171" s="184"/>
      <c r="BB171" s="184"/>
      <c r="BC171" s="184"/>
      <c r="BD171" s="184"/>
      <c r="BE171" s="184"/>
      <c r="BF171" s="700"/>
      <c r="BG171" s="707"/>
    </row>
    <row r="172" spans="1:59" ht="102" outlineLevel="1" x14ac:dyDescent="0.25">
      <c r="A172" s="124" t="s">
        <v>578</v>
      </c>
      <c r="B172" s="206" t="s">
        <v>579</v>
      </c>
      <c r="C172" s="206" t="s">
        <v>545</v>
      </c>
      <c r="D172" s="196">
        <v>2022</v>
      </c>
      <c r="E172" s="196">
        <f t="shared" si="1"/>
        <v>2</v>
      </c>
      <c r="F172" s="207">
        <v>1</v>
      </c>
      <c r="G172" s="198">
        <v>1</v>
      </c>
      <c r="H172" s="223">
        <v>37000000</v>
      </c>
      <c r="I172" s="199">
        <v>10</v>
      </c>
      <c r="J172" s="713" t="s">
        <v>580</v>
      </c>
      <c r="K172" s="722"/>
      <c r="L172" s="184"/>
      <c r="M172" s="184"/>
      <c r="N172" s="184"/>
      <c r="O172" s="184"/>
      <c r="P172" s="184"/>
      <c r="Q172" s="184"/>
      <c r="R172" s="184"/>
      <c r="S172" s="378"/>
      <c r="T172" s="378"/>
      <c r="U172" s="378"/>
      <c r="V172" s="378"/>
      <c r="W172" s="184"/>
      <c r="X172" s="184"/>
      <c r="Y172" s="184"/>
      <c r="Z172" s="184"/>
      <c r="AA172" s="184"/>
      <c r="AB172" s="184"/>
      <c r="AC172" s="184"/>
      <c r="AD172" s="184"/>
      <c r="AE172" s="378"/>
      <c r="AF172" s="378"/>
      <c r="AG172" s="378"/>
      <c r="AH172" s="378"/>
      <c r="AI172" s="184"/>
      <c r="AJ172" s="184"/>
      <c r="AK172" s="184"/>
      <c r="AL172" s="184"/>
      <c r="AM172" s="184"/>
      <c r="AN172" s="184"/>
      <c r="AO172" s="184"/>
      <c r="AP172" s="184"/>
      <c r="AQ172" s="378"/>
      <c r="AR172" s="378"/>
      <c r="AS172" s="378"/>
      <c r="AT172" s="378"/>
      <c r="AU172" s="184"/>
      <c r="AV172" s="184"/>
      <c r="AW172" s="184"/>
      <c r="AX172" s="184"/>
      <c r="AY172" s="184"/>
      <c r="AZ172" s="184"/>
      <c r="BA172" s="184"/>
      <c r="BB172" s="184"/>
      <c r="BC172" s="378"/>
      <c r="BD172" s="378"/>
      <c r="BE172" s="378"/>
      <c r="BF172" s="702"/>
      <c r="BG172" s="707"/>
    </row>
    <row r="173" spans="1:59" ht="89.25" outlineLevel="1" x14ac:dyDescent="0.25">
      <c r="A173" s="124" t="s">
        <v>581</v>
      </c>
      <c r="B173" s="209" t="s">
        <v>582</v>
      </c>
      <c r="C173" s="206" t="s">
        <v>545</v>
      </c>
      <c r="D173" s="196">
        <v>2022</v>
      </c>
      <c r="E173" s="196">
        <f t="shared" si="1"/>
        <v>2</v>
      </c>
      <c r="F173" s="196">
        <v>1</v>
      </c>
      <c r="G173" s="198">
        <v>1</v>
      </c>
      <c r="H173" s="223">
        <v>7000000</v>
      </c>
      <c r="I173" s="199">
        <v>10</v>
      </c>
      <c r="J173" s="712" t="s">
        <v>546</v>
      </c>
      <c r="K173" s="722"/>
      <c r="L173" s="184"/>
      <c r="M173" s="184"/>
      <c r="N173" s="184"/>
      <c r="O173" s="378"/>
      <c r="P173" s="378"/>
      <c r="Q173" s="378"/>
      <c r="R173" s="378"/>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700"/>
      <c r="BG173" s="707"/>
    </row>
    <row r="174" spans="1:59" ht="25.5" outlineLevel="1" x14ac:dyDescent="0.25">
      <c r="A174" s="124" t="s">
        <v>322</v>
      </c>
      <c r="B174" s="196"/>
      <c r="C174" s="196"/>
      <c r="D174" s="196">
        <v>2022</v>
      </c>
      <c r="E174" s="196">
        <f t="shared" si="1"/>
        <v>2</v>
      </c>
      <c r="F174" s="196">
        <v>1</v>
      </c>
      <c r="G174" s="198">
        <v>1</v>
      </c>
      <c r="H174" s="223">
        <v>5000000</v>
      </c>
      <c r="I174" s="199">
        <v>10</v>
      </c>
      <c r="J174" s="713" t="s">
        <v>583</v>
      </c>
      <c r="K174" s="722"/>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700"/>
      <c r="BG174" s="707"/>
    </row>
    <row r="175" spans="1:59" ht="38.25" outlineLevel="1" x14ac:dyDescent="0.25">
      <c r="A175" s="124" t="s">
        <v>323</v>
      </c>
      <c r="B175" s="196"/>
      <c r="C175" s="196"/>
      <c r="D175" s="196">
        <v>2022</v>
      </c>
      <c r="E175" s="196">
        <f t="shared" si="1"/>
        <v>5</v>
      </c>
      <c r="F175" s="196">
        <v>2</v>
      </c>
      <c r="G175" s="198">
        <v>3</v>
      </c>
      <c r="H175" s="387">
        <v>6000000</v>
      </c>
      <c r="I175" s="199"/>
      <c r="J175" s="713" t="s">
        <v>584</v>
      </c>
      <c r="K175" s="722"/>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700"/>
      <c r="BG175" s="707"/>
    </row>
    <row r="176" spans="1:59" ht="38.25" outlineLevel="1" x14ac:dyDescent="0.25">
      <c r="A176" s="126" t="s">
        <v>324</v>
      </c>
      <c r="B176" s="200"/>
      <c r="C176" s="200"/>
      <c r="D176" s="200">
        <v>2022</v>
      </c>
      <c r="E176" s="200">
        <f>+F176+G176</f>
        <v>5</v>
      </c>
      <c r="F176" s="200">
        <v>2</v>
      </c>
      <c r="G176" s="201">
        <v>3</v>
      </c>
      <c r="H176" s="388">
        <v>23000000</v>
      </c>
      <c r="I176" s="202"/>
      <c r="J176" s="716" t="s">
        <v>584</v>
      </c>
      <c r="K176" s="727"/>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638"/>
      <c r="BG176" s="711"/>
    </row>
    <row r="177" spans="1:59" x14ac:dyDescent="0.25">
      <c r="A177" s="690" t="s">
        <v>542</v>
      </c>
      <c r="B177" s="690"/>
      <c r="C177" s="690"/>
      <c r="D177" s="690"/>
      <c r="E177" s="690"/>
      <c r="F177" s="690"/>
      <c r="G177" s="690"/>
      <c r="H177" s="690"/>
      <c r="I177" s="690"/>
      <c r="J177" s="690"/>
      <c r="K177" s="688"/>
      <c r="L177" s="690"/>
      <c r="M177" s="690"/>
      <c r="N177" s="690"/>
      <c r="O177" s="690"/>
      <c r="P177" s="690"/>
      <c r="Q177" s="690"/>
      <c r="R177" s="690"/>
      <c r="S177" s="690"/>
      <c r="T177" s="690"/>
      <c r="U177" s="690"/>
      <c r="V177" s="690"/>
      <c r="W177" s="690"/>
      <c r="X177" s="690"/>
      <c r="Y177" s="690"/>
      <c r="Z177" s="690"/>
      <c r="AA177" s="690"/>
      <c r="AB177" s="690"/>
      <c r="AC177" s="690"/>
      <c r="AD177" s="690"/>
      <c r="AE177" s="690"/>
      <c r="AF177" s="690"/>
      <c r="AG177" s="690"/>
      <c r="AH177" s="690"/>
      <c r="AI177" s="690"/>
      <c r="AJ177" s="690"/>
      <c r="AK177" s="690"/>
      <c r="AL177" s="690"/>
      <c r="AM177" s="690"/>
      <c r="AN177" s="690"/>
      <c r="AO177" s="690"/>
      <c r="AP177" s="690"/>
      <c r="AQ177" s="690"/>
      <c r="AR177" s="690"/>
      <c r="AS177" s="690"/>
      <c r="AT177" s="690"/>
      <c r="AU177" s="690"/>
      <c r="AV177" s="690"/>
      <c r="AW177" s="690"/>
      <c r="AX177" s="690"/>
      <c r="AY177" s="690"/>
      <c r="AZ177" s="690"/>
      <c r="BA177" s="690"/>
      <c r="BB177" s="690"/>
      <c r="BC177" s="690"/>
      <c r="BD177" s="690"/>
      <c r="BE177" s="690"/>
      <c r="BF177" s="690"/>
      <c r="BG177" s="688"/>
    </row>
    <row r="178" spans="1:59" ht="76.5" outlineLevel="1" x14ac:dyDescent="0.25">
      <c r="A178" s="372" t="s">
        <v>543</v>
      </c>
      <c r="B178" s="208" t="s">
        <v>544</v>
      </c>
      <c r="C178" s="651" t="s">
        <v>545</v>
      </c>
      <c r="D178" s="653">
        <v>2022</v>
      </c>
      <c r="E178" s="653">
        <f>+F178+G178</f>
        <v>2</v>
      </c>
      <c r="F178" s="653">
        <v>1</v>
      </c>
      <c r="G178" s="653">
        <v>1</v>
      </c>
      <c r="H178" s="691">
        <v>20000000</v>
      </c>
      <c r="I178" s="653">
        <v>10</v>
      </c>
      <c r="J178" s="679" t="s">
        <v>546</v>
      </c>
      <c r="K178" s="718"/>
      <c r="L178" s="373"/>
      <c r="M178" s="373"/>
      <c r="N178" s="373"/>
      <c r="O178" s="373"/>
      <c r="P178" s="373"/>
      <c r="Q178" s="373"/>
      <c r="R178" s="373"/>
      <c r="S178" s="376"/>
      <c r="T178" s="376"/>
      <c r="U178" s="376"/>
      <c r="V178" s="376"/>
      <c r="W178" s="376"/>
      <c r="X178" s="376"/>
      <c r="Y178" s="376"/>
      <c r="Z178" s="376"/>
      <c r="AA178" s="373"/>
      <c r="AB178" s="373"/>
      <c r="AC178" s="373"/>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3"/>
      <c r="AY178" s="373"/>
      <c r="AZ178" s="373"/>
      <c r="BA178" s="373"/>
      <c r="BB178" s="373"/>
      <c r="BC178" s="373"/>
      <c r="BD178" s="373"/>
      <c r="BE178" s="373"/>
      <c r="BF178" s="697"/>
      <c r="BG178" s="704" t="s">
        <v>547</v>
      </c>
    </row>
    <row r="179" spans="1:59" x14ac:dyDescent="0.25">
      <c r="A179" s="688" t="s">
        <v>548</v>
      </c>
      <c r="B179" s="693"/>
      <c r="C179" s="694"/>
      <c r="D179" s="694"/>
      <c r="E179" s="694"/>
      <c r="F179" s="694"/>
      <c r="G179" s="694"/>
      <c r="H179" s="694"/>
      <c r="I179" s="694"/>
      <c r="J179" s="694"/>
      <c r="K179" s="719"/>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5"/>
      <c r="AK179" s="695"/>
      <c r="AL179" s="695"/>
      <c r="AM179" s="695"/>
      <c r="AN179" s="695"/>
      <c r="AO179" s="695"/>
      <c r="AP179" s="695"/>
      <c r="AQ179" s="695"/>
      <c r="AR179" s="695"/>
      <c r="AS179" s="695"/>
      <c r="AT179" s="695"/>
      <c r="AU179" s="695"/>
      <c r="AV179" s="695"/>
      <c r="AW179" s="695"/>
      <c r="AX179" s="695"/>
      <c r="AY179" s="695"/>
      <c r="AZ179" s="695"/>
      <c r="BA179" s="695"/>
      <c r="BB179" s="695"/>
      <c r="BC179" s="695"/>
      <c r="BD179" s="695"/>
      <c r="BE179" s="695"/>
      <c r="BF179" s="695"/>
      <c r="BG179" s="705"/>
    </row>
    <row r="180" spans="1:59" ht="76.5" outlineLevel="1" x14ac:dyDescent="0.25">
      <c r="A180" s="372" t="s">
        <v>549</v>
      </c>
      <c r="B180" s="208" t="s">
        <v>550</v>
      </c>
      <c r="C180" s="651" t="s">
        <v>545</v>
      </c>
      <c r="D180" s="653">
        <v>2022</v>
      </c>
      <c r="E180" s="653">
        <f>+F180+G180</f>
        <v>2</v>
      </c>
      <c r="F180" s="653">
        <v>1</v>
      </c>
      <c r="G180" s="653">
        <v>1</v>
      </c>
      <c r="H180" s="193">
        <v>14000000</v>
      </c>
      <c r="I180" s="653">
        <v>10</v>
      </c>
      <c r="J180" s="679" t="s">
        <v>546</v>
      </c>
      <c r="K180" s="720"/>
      <c r="L180" s="379"/>
      <c r="M180" s="379"/>
      <c r="N180" s="379"/>
      <c r="O180" s="379"/>
      <c r="P180" s="379"/>
      <c r="Q180" s="379"/>
      <c r="R180" s="379"/>
      <c r="S180" s="380"/>
      <c r="T180" s="380"/>
      <c r="U180" s="380"/>
      <c r="V180" s="380"/>
      <c r="W180" s="380"/>
      <c r="X180" s="380"/>
      <c r="Y180" s="380"/>
      <c r="Z180" s="380"/>
      <c r="AA180" s="380"/>
      <c r="AB180" s="380"/>
      <c r="AC180" s="380"/>
      <c r="AD180" s="380"/>
      <c r="AE180" s="380"/>
      <c r="AF180" s="380"/>
      <c r="AG180" s="380"/>
      <c r="AH180" s="380"/>
      <c r="AI180" s="380"/>
      <c r="AJ180" s="380"/>
      <c r="AK180" s="380"/>
      <c r="AL180" s="380"/>
      <c r="AM180" s="380"/>
      <c r="AN180" s="380"/>
      <c r="AO180" s="380"/>
      <c r="AP180" s="380"/>
      <c r="AQ180" s="380"/>
      <c r="AR180" s="380"/>
      <c r="AS180" s="380"/>
      <c r="AT180" s="380"/>
      <c r="AU180" s="380"/>
      <c r="AV180" s="380"/>
      <c r="AW180" s="380"/>
      <c r="AX180" s="380"/>
      <c r="AY180" s="380"/>
      <c r="AZ180" s="380"/>
      <c r="BA180" s="380"/>
      <c r="BB180" s="380"/>
      <c r="BC180" s="380"/>
      <c r="BD180" s="380"/>
      <c r="BE180" s="380"/>
      <c r="BF180" s="698"/>
      <c r="BG180" s="385" t="s">
        <v>551</v>
      </c>
    </row>
    <row r="181" spans="1:59" x14ac:dyDescent="0.25">
      <c r="A181" s="688" t="s">
        <v>552</v>
      </c>
      <c r="B181" s="696"/>
      <c r="C181" s="694"/>
      <c r="D181" s="694"/>
      <c r="E181" s="694"/>
      <c r="F181" s="694"/>
      <c r="G181" s="694"/>
      <c r="H181" s="694"/>
      <c r="I181" s="694"/>
      <c r="J181" s="694"/>
      <c r="K181" s="719"/>
      <c r="L181" s="695"/>
      <c r="M181" s="695"/>
      <c r="N181" s="695"/>
      <c r="O181" s="695"/>
      <c r="P181" s="695"/>
      <c r="Q181" s="695"/>
      <c r="R181" s="695"/>
      <c r="S181" s="695"/>
      <c r="T181" s="695"/>
      <c r="U181" s="695"/>
      <c r="V181" s="695"/>
      <c r="W181" s="695"/>
      <c r="X181" s="695"/>
      <c r="Y181" s="695"/>
      <c r="Z181" s="695"/>
      <c r="AA181" s="695"/>
      <c r="AB181" s="695"/>
      <c r="AC181" s="695"/>
      <c r="AD181" s="695"/>
      <c r="AE181" s="695"/>
      <c r="AF181" s="695"/>
      <c r="AG181" s="695"/>
      <c r="AH181" s="695"/>
      <c r="AI181" s="695"/>
      <c r="AJ181" s="695"/>
      <c r="AK181" s="695"/>
      <c r="AL181" s="695"/>
      <c r="AM181" s="695"/>
      <c r="AN181" s="695"/>
      <c r="AO181" s="695"/>
      <c r="AP181" s="695"/>
      <c r="AQ181" s="695"/>
      <c r="AR181" s="695"/>
      <c r="AS181" s="695"/>
      <c r="AT181" s="695"/>
      <c r="AU181" s="695"/>
      <c r="AV181" s="695"/>
      <c r="AW181" s="695"/>
      <c r="AX181" s="695"/>
      <c r="AY181" s="695"/>
      <c r="AZ181" s="695"/>
      <c r="BA181" s="695"/>
      <c r="BB181" s="695"/>
      <c r="BC181" s="695"/>
      <c r="BD181" s="695"/>
      <c r="BE181" s="695"/>
      <c r="BF181" s="695"/>
      <c r="BG181" s="705"/>
    </row>
    <row r="182" spans="1:59" ht="102" outlineLevel="1" x14ac:dyDescent="0.25">
      <c r="A182" s="151" t="s">
        <v>553</v>
      </c>
      <c r="B182" s="680" t="s">
        <v>554</v>
      </c>
      <c r="C182" s="677" t="s">
        <v>545</v>
      </c>
      <c r="D182" s="664">
        <v>2022</v>
      </c>
      <c r="E182" s="664">
        <f>+F182+G182</f>
        <v>3</v>
      </c>
      <c r="F182" s="664">
        <v>1</v>
      </c>
      <c r="G182" s="370">
        <v>2</v>
      </c>
      <c r="H182" s="383">
        <v>21000000</v>
      </c>
      <c r="I182" s="371">
        <v>10</v>
      </c>
      <c r="J182" s="712" t="s">
        <v>555</v>
      </c>
      <c r="K182" s="721"/>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77"/>
      <c r="AV182" s="377"/>
      <c r="AW182" s="377"/>
      <c r="AX182" s="377"/>
      <c r="AY182" s="377"/>
      <c r="AZ182" s="377"/>
      <c r="BA182" s="377"/>
      <c r="BB182" s="377"/>
      <c r="BC182" s="328"/>
      <c r="BD182" s="328"/>
      <c r="BE182" s="328"/>
      <c r="BF182" s="699"/>
      <c r="BG182" s="706" t="s">
        <v>556</v>
      </c>
    </row>
    <row r="183" spans="1:59" ht="89.25" outlineLevel="1" x14ac:dyDescent="0.25">
      <c r="A183" s="124" t="s">
        <v>212</v>
      </c>
      <c r="B183" s="655" t="s">
        <v>557</v>
      </c>
      <c r="C183" s="206" t="s">
        <v>545</v>
      </c>
      <c r="D183" s="196">
        <v>2022</v>
      </c>
      <c r="E183" s="196">
        <f>+F183</f>
        <v>2</v>
      </c>
      <c r="F183" s="196">
        <v>2</v>
      </c>
      <c r="G183" s="198">
        <v>0</v>
      </c>
      <c r="H183" s="223">
        <v>17000000</v>
      </c>
      <c r="I183" s="199">
        <v>10</v>
      </c>
      <c r="J183" s="713" t="s">
        <v>558</v>
      </c>
      <c r="K183" s="722"/>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378"/>
      <c r="AJ183" s="378"/>
      <c r="AK183" s="378"/>
      <c r="AL183" s="378"/>
      <c r="AM183" s="378"/>
      <c r="AN183" s="378"/>
      <c r="AO183" s="378"/>
      <c r="AP183" s="378"/>
      <c r="AQ183" s="184"/>
      <c r="AR183" s="184"/>
      <c r="AS183" s="184"/>
      <c r="AT183" s="184"/>
      <c r="AU183" s="184"/>
      <c r="AV183" s="184"/>
      <c r="AW183" s="184"/>
      <c r="AX183" s="184"/>
      <c r="AY183" s="184"/>
      <c r="AZ183" s="184"/>
      <c r="BA183" s="184"/>
      <c r="BB183" s="184"/>
      <c r="BC183" s="184"/>
      <c r="BD183" s="184"/>
      <c r="BE183" s="184"/>
      <c r="BF183" s="700"/>
      <c r="BG183" s="707"/>
    </row>
    <row r="184" spans="1:59" ht="114.75" outlineLevel="1" x14ac:dyDescent="0.25">
      <c r="A184" s="189" t="s">
        <v>559</v>
      </c>
      <c r="B184" s="395" t="s">
        <v>560</v>
      </c>
      <c r="C184" s="394" t="s">
        <v>545</v>
      </c>
      <c r="D184" s="678">
        <v>2022</v>
      </c>
      <c r="E184" s="678">
        <f>+F184+G184</f>
        <v>4</v>
      </c>
      <c r="F184" s="678">
        <v>2</v>
      </c>
      <c r="G184" s="678">
        <v>2</v>
      </c>
      <c r="H184" s="368">
        <v>22000000</v>
      </c>
      <c r="I184" s="678">
        <v>10</v>
      </c>
      <c r="J184" s="714" t="s">
        <v>561</v>
      </c>
      <c r="K184" s="723"/>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30"/>
      <c r="BD184" s="330"/>
      <c r="BE184" s="330"/>
      <c r="BF184" s="701"/>
      <c r="BG184" s="708"/>
    </row>
    <row r="185" spans="1:59" x14ac:dyDescent="0.25">
      <c r="A185" s="688" t="s">
        <v>562</v>
      </c>
      <c r="B185" s="689"/>
      <c r="C185" s="689"/>
      <c r="D185" s="689"/>
      <c r="E185" s="689"/>
      <c r="F185" s="689"/>
      <c r="G185" s="689"/>
      <c r="H185" s="689"/>
      <c r="I185" s="689"/>
      <c r="J185" s="689"/>
      <c r="K185" s="688"/>
      <c r="L185" s="690"/>
      <c r="M185" s="690"/>
      <c r="N185" s="690"/>
      <c r="O185" s="690"/>
      <c r="P185" s="690"/>
      <c r="Q185" s="690"/>
      <c r="R185" s="690"/>
      <c r="S185" s="690"/>
      <c r="T185" s="690"/>
      <c r="U185" s="690"/>
      <c r="V185" s="690"/>
      <c r="W185" s="690"/>
      <c r="X185" s="690"/>
      <c r="Y185" s="690"/>
      <c r="Z185" s="690"/>
      <c r="AA185" s="690"/>
      <c r="AB185" s="690"/>
      <c r="AC185" s="690"/>
      <c r="AD185" s="690"/>
      <c r="AE185" s="690"/>
      <c r="AF185" s="690"/>
      <c r="AG185" s="690"/>
      <c r="AH185" s="690"/>
      <c r="AI185" s="690"/>
      <c r="AJ185" s="690"/>
      <c r="AK185" s="690"/>
      <c r="AL185" s="690"/>
      <c r="AM185" s="690"/>
      <c r="AN185" s="690"/>
      <c r="AO185" s="690"/>
      <c r="AP185" s="690"/>
      <c r="AQ185" s="690"/>
      <c r="AR185" s="690"/>
      <c r="AS185" s="690"/>
      <c r="AT185" s="690"/>
      <c r="AU185" s="690"/>
      <c r="AV185" s="690"/>
      <c r="AW185" s="690"/>
      <c r="AX185" s="690"/>
      <c r="AY185" s="690"/>
      <c r="AZ185" s="690"/>
      <c r="BA185" s="690"/>
      <c r="BB185" s="690"/>
      <c r="BC185" s="690"/>
      <c r="BD185" s="690"/>
      <c r="BE185" s="690"/>
      <c r="BF185" s="690"/>
      <c r="BG185" s="709"/>
    </row>
    <row r="186" spans="1:59" ht="76.5" outlineLevel="1" x14ac:dyDescent="0.25">
      <c r="A186" s="372" t="s">
        <v>563</v>
      </c>
      <c r="B186" s="209" t="s">
        <v>564</v>
      </c>
      <c r="C186" s="651" t="s">
        <v>545</v>
      </c>
      <c r="D186" s="653">
        <v>2022</v>
      </c>
      <c r="E186" s="653">
        <f>+F186+G186</f>
        <v>4</v>
      </c>
      <c r="F186" s="653">
        <v>1</v>
      </c>
      <c r="G186" s="384">
        <v>3</v>
      </c>
      <c r="H186" s="390">
        <v>23000000</v>
      </c>
      <c r="I186" s="692">
        <v>10</v>
      </c>
      <c r="J186" s="715" t="s">
        <v>565</v>
      </c>
      <c r="K186" s="724"/>
      <c r="L186" s="380"/>
      <c r="M186" s="380"/>
      <c r="N186" s="380"/>
      <c r="O186" s="380"/>
      <c r="P186" s="380"/>
      <c r="Q186" s="380"/>
      <c r="R186" s="380"/>
      <c r="S186" s="380"/>
      <c r="T186" s="380"/>
      <c r="U186" s="380"/>
      <c r="V186" s="380"/>
      <c r="W186" s="380"/>
      <c r="X186" s="380"/>
      <c r="Y186" s="380"/>
      <c r="Z186" s="380"/>
      <c r="AA186" s="380"/>
      <c r="AB186" s="380"/>
      <c r="AC186" s="380"/>
      <c r="AD186" s="380"/>
      <c r="AE186" s="380"/>
      <c r="AF186" s="380"/>
      <c r="AG186" s="380"/>
      <c r="AH186" s="380"/>
      <c r="AI186" s="380"/>
      <c r="AJ186" s="380"/>
      <c r="AK186" s="380"/>
      <c r="AL186" s="380"/>
      <c r="AM186" s="379"/>
      <c r="AN186" s="379"/>
      <c r="AO186" s="379"/>
      <c r="AP186" s="379"/>
      <c r="AQ186" s="380"/>
      <c r="AR186" s="380"/>
      <c r="AS186" s="380"/>
      <c r="AT186" s="380"/>
      <c r="AU186" s="379"/>
      <c r="AV186" s="379"/>
      <c r="AW186" s="379"/>
      <c r="AX186" s="379"/>
      <c r="AY186" s="380"/>
      <c r="AZ186" s="380"/>
      <c r="BA186" s="380"/>
      <c r="BB186" s="380"/>
      <c r="BC186" s="380"/>
      <c r="BD186" s="380"/>
      <c r="BE186" s="380"/>
      <c r="BF186" s="698"/>
      <c r="BG186" s="708"/>
    </row>
    <row r="187" spans="1:59" x14ac:dyDescent="0.25">
      <c r="A187" s="688" t="s">
        <v>566</v>
      </c>
      <c r="B187" s="689"/>
      <c r="C187" s="689"/>
      <c r="D187" s="694"/>
      <c r="E187" s="694"/>
      <c r="F187" s="694"/>
      <c r="G187" s="694"/>
      <c r="H187" s="694"/>
      <c r="I187" s="694"/>
      <c r="J187" s="694"/>
      <c r="K187" s="719"/>
      <c r="L187" s="695"/>
      <c r="M187" s="695"/>
      <c r="N187" s="695"/>
      <c r="O187" s="695"/>
      <c r="P187" s="695"/>
      <c r="Q187" s="695"/>
      <c r="R187" s="695"/>
      <c r="S187" s="695"/>
      <c r="T187" s="695"/>
      <c r="U187" s="695"/>
      <c r="V187" s="695"/>
      <c r="W187" s="695"/>
      <c r="X187" s="695"/>
      <c r="Y187" s="695"/>
      <c r="Z187" s="695"/>
      <c r="AA187" s="695"/>
      <c r="AB187" s="695"/>
      <c r="AC187" s="695"/>
      <c r="AD187" s="695"/>
      <c r="AE187" s="695"/>
      <c r="AF187" s="695"/>
      <c r="AG187" s="695"/>
      <c r="AH187" s="695"/>
      <c r="AI187" s="695"/>
      <c r="AJ187" s="695"/>
      <c r="AK187" s="695"/>
      <c r="AL187" s="695"/>
      <c r="AM187" s="695"/>
      <c r="AN187" s="695"/>
      <c r="AO187" s="695"/>
      <c r="AP187" s="695"/>
      <c r="AQ187" s="695"/>
      <c r="AR187" s="695"/>
      <c r="AS187" s="695"/>
      <c r="AT187" s="695"/>
      <c r="AU187" s="695"/>
      <c r="AV187" s="695"/>
      <c r="AW187" s="695"/>
      <c r="AX187" s="695"/>
      <c r="AY187" s="695"/>
      <c r="AZ187" s="695"/>
      <c r="BA187" s="695"/>
      <c r="BB187" s="695"/>
      <c r="BC187" s="695"/>
      <c r="BD187" s="695"/>
      <c r="BE187" s="695"/>
      <c r="BF187" s="695"/>
      <c r="BG187" s="705"/>
    </row>
    <row r="188" spans="1:59" ht="89.25" outlineLevel="1" x14ac:dyDescent="0.25">
      <c r="A188" s="151" t="s">
        <v>567</v>
      </c>
      <c r="B188" s="391" t="s">
        <v>568</v>
      </c>
      <c r="C188" s="651" t="s">
        <v>545</v>
      </c>
      <c r="D188" s="664">
        <v>2022</v>
      </c>
      <c r="E188" s="664">
        <f t="shared" ref="E188:E195" si="2">+F188+G188</f>
        <v>2</v>
      </c>
      <c r="F188" s="664">
        <v>1</v>
      </c>
      <c r="G188" s="370">
        <v>1</v>
      </c>
      <c r="H188" s="224">
        <v>16000000</v>
      </c>
      <c r="I188" s="371">
        <v>10</v>
      </c>
      <c r="J188" s="679" t="s">
        <v>546</v>
      </c>
      <c r="K188" s="725"/>
      <c r="L188" s="377"/>
      <c r="M188" s="377"/>
      <c r="N188" s="377"/>
      <c r="O188" s="377"/>
      <c r="P188" s="377"/>
      <c r="Q188" s="377"/>
      <c r="R188" s="377"/>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328"/>
      <c r="AV188" s="328"/>
      <c r="AW188" s="328"/>
      <c r="AX188" s="328"/>
      <c r="AY188" s="328"/>
      <c r="AZ188" s="328"/>
      <c r="BA188" s="328"/>
      <c r="BB188" s="328"/>
      <c r="BC188" s="328"/>
      <c r="BD188" s="328"/>
      <c r="BE188" s="328"/>
      <c r="BF188" s="699"/>
      <c r="BG188" s="710"/>
    </row>
    <row r="189" spans="1:59" ht="63.75" outlineLevel="1" x14ac:dyDescent="0.25">
      <c r="A189" s="124" t="s">
        <v>569</v>
      </c>
      <c r="B189" s="206" t="s">
        <v>570</v>
      </c>
      <c r="C189" s="206" t="s">
        <v>545</v>
      </c>
      <c r="D189" s="196">
        <v>2022</v>
      </c>
      <c r="E189" s="196">
        <f t="shared" si="2"/>
        <v>3</v>
      </c>
      <c r="F189" s="196">
        <v>1</v>
      </c>
      <c r="G189" s="198">
        <v>2</v>
      </c>
      <c r="H189" s="223">
        <v>37000000</v>
      </c>
      <c r="I189" s="199">
        <v>10</v>
      </c>
      <c r="J189" s="713" t="s">
        <v>571</v>
      </c>
      <c r="K189" s="726"/>
      <c r="L189" s="378"/>
      <c r="M189" s="378"/>
      <c r="N189" s="378"/>
      <c r="O189" s="184"/>
      <c r="P189" s="184"/>
      <c r="Q189" s="184"/>
      <c r="R189" s="184"/>
      <c r="S189" s="184"/>
      <c r="T189" s="184"/>
      <c r="U189" s="184"/>
      <c r="V189" s="184"/>
      <c r="W189" s="184"/>
      <c r="X189" s="184"/>
      <c r="Y189" s="184"/>
      <c r="Z189" s="184"/>
      <c r="AA189" s="378"/>
      <c r="AB189" s="378"/>
      <c r="AC189" s="378"/>
      <c r="AD189" s="378"/>
      <c r="AE189" s="184"/>
      <c r="AF189" s="184"/>
      <c r="AG189" s="184"/>
      <c r="AH189" s="184"/>
      <c r="AI189" s="378"/>
      <c r="AJ189" s="378"/>
      <c r="AK189" s="378"/>
      <c r="AL189" s="378"/>
      <c r="AM189" s="184"/>
      <c r="AN189" s="184"/>
      <c r="AO189" s="184"/>
      <c r="AP189" s="184"/>
      <c r="AQ189" s="378"/>
      <c r="AR189" s="378"/>
      <c r="AS189" s="378"/>
      <c r="AT189" s="378"/>
      <c r="AU189" s="184"/>
      <c r="AV189" s="184"/>
      <c r="AW189" s="184"/>
      <c r="AX189" s="184"/>
      <c r="AY189" s="184"/>
      <c r="AZ189" s="184"/>
      <c r="BA189" s="184"/>
      <c r="BB189" s="184"/>
      <c r="BC189" s="184"/>
      <c r="BD189" s="184"/>
      <c r="BE189" s="184"/>
      <c r="BF189" s="700"/>
      <c r="BG189" s="707"/>
    </row>
    <row r="190" spans="1:59" ht="76.5" outlineLevel="1" x14ac:dyDescent="0.25">
      <c r="A190" s="124" t="s">
        <v>572</v>
      </c>
      <c r="B190" s="206" t="s">
        <v>573</v>
      </c>
      <c r="C190" s="206" t="s">
        <v>545</v>
      </c>
      <c r="D190" s="196">
        <v>2022</v>
      </c>
      <c r="E190" s="196">
        <f t="shared" si="2"/>
        <v>4</v>
      </c>
      <c r="F190" s="196">
        <v>1</v>
      </c>
      <c r="G190" s="198">
        <v>3</v>
      </c>
      <c r="H190" s="223">
        <v>25000000</v>
      </c>
      <c r="I190" s="199">
        <v>10</v>
      </c>
      <c r="J190" s="712" t="s">
        <v>574</v>
      </c>
      <c r="K190" s="722"/>
      <c r="L190" s="184"/>
      <c r="M190" s="378"/>
      <c r="N190" s="378"/>
      <c r="O190" s="184"/>
      <c r="P190" s="184"/>
      <c r="Q190" s="184"/>
      <c r="R190" s="184"/>
      <c r="S190" s="184"/>
      <c r="T190" s="184"/>
      <c r="U190" s="378"/>
      <c r="V190" s="378"/>
      <c r="W190" s="184"/>
      <c r="X190" s="184"/>
      <c r="Y190" s="184"/>
      <c r="Z190" s="184"/>
      <c r="AA190" s="184"/>
      <c r="AB190" s="184"/>
      <c r="AC190" s="378"/>
      <c r="AD190" s="378"/>
      <c r="AE190" s="184"/>
      <c r="AF190" s="184"/>
      <c r="AG190" s="184"/>
      <c r="AH190" s="184"/>
      <c r="AI190" s="184"/>
      <c r="AJ190" s="184"/>
      <c r="AK190" s="378"/>
      <c r="AL190" s="378"/>
      <c r="AM190" s="184"/>
      <c r="AN190" s="184"/>
      <c r="AO190" s="184"/>
      <c r="AP190" s="184"/>
      <c r="AQ190" s="184"/>
      <c r="AR190" s="184"/>
      <c r="AS190" s="378"/>
      <c r="AT190" s="378"/>
      <c r="AU190" s="184"/>
      <c r="AV190" s="184"/>
      <c r="AW190" s="184"/>
      <c r="AX190" s="184"/>
      <c r="AY190" s="184"/>
      <c r="AZ190" s="184"/>
      <c r="BA190" s="378"/>
      <c r="BB190" s="378"/>
      <c r="BC190" s="184"/>
      <c r="BD190" s="184"/>
      <c r="BE190" s="184"/>
      <c r="BF190" s="700"/>
      <c r="BG190" s="707"/>
    </row>
    <row r="191" spans="1:59" ht="63.75" outlineLevel="1" x14ac:dyDescent="0.25">
      <c r="A191" s="124" t="s">
        <v>575</v>
      </c>
      <c r="B191" s="206" t="s">
        <v>576</v>
      </c>
      <c r="C191" s="206" t="s">
        <v>545</v>
      </c>
      <c r="D191" s="196">
        <v>2022</v>
      </c>
      <c r="E191" s="196">
        <f t="shared" si="2"/>
        <v>2</v>
      </c>
      <c r="F191" s="196">
        <v>1</v>
      </c>
      <c r="G191" s="198">
        <v>1</v>
      </c>
      <c r="H191" s="223">
        <v>8000000</v>
      </c>
      <c r="I191" s="199">
        <v>10</v>
      </c>
      <c r="J191" s="713" t="s">
        <v>577</v>
      </c>
      <c r="K191" s="722"/>
      <c r="L191" s="184"/>
      <c r="M191" s="378"/>
      <c r="N191" s="378"/>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378"/>
      <c r="AL191" s="378"/>
      <c r="AM191" s="184"/>
      <c r="AN191" s="184"/>
      <c r="AO191" s="184"/>
      <c r="AP191" s="184"/>
      <c r="AQ191" s="184"/>
      <c r="AR191" s="184"/>
      <c r="AS191" s="184"/>
      <c r="AT191" s="184"/>
      <c r="AU191" s="184"/>
      <c r="AV191" s="184"/>
      <c r="AW191" s="184"/>
      <c r="AX191" s="184"/>
      <c r="AY191" s="184"/>
      <c r="AZ191" s="184"/>
      <c r="BA191" s="184"/>
      <c r="BB191" s="184"/>
      <c r="BC191" s="184"/>
      <c r="BD191" s="184"/>
      <c r="BE191" s="184"/>
      <c r="BF191" s="700"/>
      <c r="BG191" s="707"/>
    </row>
    <row r="192" spans="1:59" ht="102" outlineLevel="1" x14ac:dyDescent="0.25">
      <c r="A192" s="124" t="s">
        <v>578</v>
      </c>
      <c r="B192" s="206" t="s">
        <v>579</v>
      </c>
      <c r="C192" s="206" t="s">
        <v>545</v>
      </c>
      <c r="D192" s="196">
        <v>2022</v>
      </c>
      <c r="E192" s="196">
        <f t="shared" si="2"/>
        <v>2</v>
      </c>
      <c r="F192" s="207">
        <v>1</v>
      </c>
      <c r="G192" s="198">
        <v>1</v>
      </c>
      <c r="H192" s="223">
        <v>37000000</v>
      </c>
      <c r="I192" s="199">
        <v>10</v>
      </c>
      <c r="J192" s="659" t="s">
        <v>580</v>
      </c>
      <c r="K192" s="722"/>
      <c r="L192" s="184"/>
      <c r="M192" s="184"/>
      <c r="N192" s="184"/>
      <c r="O192" s="184"/>
      <c r="P192" s="184"/>
      <c r="Q192" s="184"/>
      <c r="R192" s="184"/>
      <c r="S192" s="378"/>
      <c r="T192" s="378"/>
      <c r="U192" s="378"/>
      <c r="V192" s="378"/>
      <c r="W192" s="184"/>
      <c r="X192" s="184"/>
      <c r="Y192" s="184"/>
      <c r="Z192" s="184"/>
      <c r="AA192" s="184"/>
      <c r="AB192" s="184"/>
      <c r="AC192" s="184"/>
      <c r="AD192" s="184"/>
      <c r="AE192" s="378"/>
      <c r="AF192" s="378"/>
      <c r="AG192" s="378"/>
      <c r="AH192" s="378"/>
      <c r="AI192" s="184"/>
      <c r="AJ192" s="184"/>
      <c r="AK192" s="184"/>
      <c r="AL192" s="184"/>
      <c r="AM192" s="184"/>
      <c r="AN192" s="184"/>
      <c r="AO192" s="184"/>
      <c r="AP192" s="184"/>
      <c r="AQ192" s="378"/>
      <c r="AR192" s="378"/>
      <c r="AS192" s="378"/>
      <c r="AT192" s="378"/>
      <c r="AU192" s="184"/>
      <c r="AV192" s="184"/>
      <c r="AW192" s="184"/>
      <c r="AX192" s="184"/>
      <c r="AY192" s="184"/>
      <c r="AZ192" s="184"/>
      <c r="BA192" s="184"/>
      <c r="BB192" s="184"/>
      <c r="BC192" s="378"/>
      <c r="BD192" s="378"/>
      <c r="BE192" s="378"/>
      <c r="BF192" s="702"/>
      <c r="BG192" s="707"/>
    </row>
    <row r="193" spans="1:59" ht="89.25" outlineLevel="1" x14ac:dyDescent="0.25">
      <c r="A193" s="124" t="s">
        <v>581</v>
      </c>
      <c r="B193" s="209" t="s">
        <v>582</v>
      </c>
      <c r="C193" s="206" t="s">
        <v>545</v>
      </c>
      <c r="D193" s="196">
        <v>2022</v>
      </c>
      <c r="E193" s="196">
        <f t="shared" si="2"/>
        <v>2</v>
      </c>
      <c r="F193" s="196">
        <v>1</v>
      </c>
      <c r="G193" s="198">
        <v>1</v>
      </c>
      <c r="H193" s="223">
        <v>7000000</v>
      </c>
      <c r="I193" s="199">
        <v>10</v>
      </c>
      <c r="J193" s="717" t="s">
        <v>546</v>
      </c>
      <c r="K193" s="722"/>
      <c r="L193" s="184"/>
      <c r="M193" s="184"/>
      <c r="N193" s="184"/>
      <c r="O193" s="378"/>
      <c r="P193" s="378"/>
      <c r="Q193" s="378"/>
      <c r="R193" s="378"/>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700"/>
      <c r="BG193" s="707"/>
    </row>
    <row r="194" spans="1:59" ht="25.5" outlineLevel="1" x14ac:dyDescent="0.25">
      <c r="A194" s="124" t="s">
        <v>322</v>
      </c>
      <c r="B194" s="196"/>
      <c r="C194" s="196"/>
      <c r="D194" s="196">
        <v>2022</v>
      </c>
      <c r="E194" s="196">
        <f t="shared" si="2"/>
        <v>2</v>
      </c>
      <c r="F194" s="196">
        <v>1</v>
      </c>
      <c r="G194" s="198">
        <v>1</v>
      </c>
      <c r="H194" s="223">
        <v>5000000</v>
      </c>
      <c r="I194" s="199">
        <v>10</v>
      </c>
      <c r="J194" s="659" t="s">
        <v>583</v>
      </c>
      <c r="K194" s="722"/>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700"/>
      <c r="BG194" s="707"/>
    </row>
    <row r="195" spans="1:59" ht="38.25" outlineLevel="1" x14ac:dyDescent="0.25">
      <c r="A195" s="124" t="s">
        <v>323</v>
      </c>
      <c r="B195" s="196"/>
      <c r="C195" s="196"/>
      <c r="D195" s="196">
        <v>2022</v>
      </c>
      <c r="E195" s="196">
        <f t="shared" si="2"/>
        <v>5</v>
      </c>
      <c r="F195" s="196">
        <v>2</v>
      </c>
      <c r="G195" s="198">
        <v>3</v>
      </c>
      <c r="H195" s="387">
        <v>6000000</v>
      </c>
      <c r="I195" s="199"/>
      <c r="J195" s="659" t="s">
        <v>584</v>
      </c>
      <c r="K195" s="722"/>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700"/>
      <c r="BG195" s="707"/>
    </row>
    <row r="196" spans="1:59" ht="38.25" outlineLevel="1" x14ac:dyDescent="0.25">
      <c r="A196" s="126" t="s">
        <v>324</v>
      </c>
      <c r="B196" s="200"/>
      <c r="C196" s="200"/>
      <c r="D196" s="200">
        <v>2022</v>
      </c>
      <c r="E196" s="200">
        <f>+F196+G196</f>
        <v>5</v>
      </c>
      <c r="F196" s="200">
        <v>2</v>
      </c>
      <c r="G196" s="201">
        <v>3</v>
      </c>
      <c r="H196" s="388">
        <v>23000000</v>
      </c>
      <c r="I196" s="202"/>
      <c r="J196" s="660" t="s">
        <v>584</v>
      </c>
      <c r="K196" s="727"/>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638"/>
      <c r="BG196" s="711"/>
    </row>
    <row r="197" spans="1:59" ht="21.75" customHeight="1" outlineLevel="1" x14ac:dyDescent="0.25">
      <c r="A197" s="1050" t="s">
        <v>421</v>
      </c>
      <c r="B197" s="1051"/>
      <c r="C197" s="1051"/>
      <c r="D197" s="1051"/>
      <c r="E197" s="1051"/>
      <c r="F197" s="1051"/>
      <c r="G197" s="1051"/>
      <c r="H197" s="1051"/>
      <c r="I197" s="1051"/>
      <c r="J197" s="1051"/>
      <c r="K197" s="1051"/>
      <c r="L197" s="1051"/>
      <c r="M197" s="1051"/>
      <c r="N197" s="1051"/>
      <c r="O197" s="1051"/>
      <c r="P197" s="1051"/>
      <c r="Q197" s="1051"/>
      <c r="R197" s="1051"/>
      <c r="S197" s="1051"/>
      <c r="T197" s="1051"/>
      <c r="U197" s="1051"/>
      <c r="V197" s="1051"/>
      <c r="W197" s="1051"/>
      <c r="X197" s="1051"/>
      <c r="Y197" s="1051"/>
      <c r="Z197" s="1051"/>
      <c r="AA197" s="1051"/>
      <c r="AB197" s="1051"/>
      <c r="AC197" s="1051"/>
      <c r="AD197" s="1051"/>
      <c r="AE197" s="1051"/>
      <c r="AF197" s="1051"/>
      <c r="AG197" s="1051"/>
      <c r="AH197" s="1051"/>
      <c r="AI197" s="1051"/>
      <c r="AJ197" s="1051"/>
      <c r="AK197" s="1051"/>
      <c r="AL197" s="1051"/>
      <c r="AM197" s="1051"/>
      <c r="AN197" s="1051"/>
      <c r="AO197" s="1051"/>
      <c r="AP197" s="1051"/>
      <c r="AQ197" s="1051"/>
      <c r="AR197" s="1051"/>
      <c r="AS197" s="1051"/>
      <c r="AT197" s="1051"/>
      <c r="AU197" s="1051"/>
      <c r="AV197" s="1051"/>
      <c r="AW197" s="1051"/>
      <c r="AX197" s="1051"/>
      <c r="AY197" s="1051"/>
      <c r="AZ197" s="1051"/>
      <c r="BA197" s="1051"/>
      <c r="BB197" s="1051"/>
      <c r="BC197" s="1051"/>
      <c r="BD197" s="1051"/>
      <c r="BE197" s="1051"/>
      <c r="BF197" s="1051"/>
      <c r="BG197" s="1051"/>
    </row>
    <row r="198" spans="1:59" ht="22.5" customHeight="1" x14ac:dyDescent="0.25">
      <c r="A198" s="161" t="s">
        <v>416</v>
      </c>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3"/>
    </row>
    <row r="199" spans="1:59" ht="52.5" customHeight="1" outlineLevel="1" x14ac:dyDescent="0.25">
      <c r="A199" s="128" t="s">
        <v>987</v>
      </c>
      <c r="B199" s="665" t="s">
        <v>988</v>
      </c>
      <c r="C199" s="685" t="s">
        <v>989</v>
      </c>
      <c r="D199" s="682" t="s">
        <v>990</v>
      </c>
      <c r="E199" s="192">
        <v>2</v>
      </c>
      <c r="F199" s="192">
        <v>2</v>
      </c>
      <c r="G199" s="122" t="s">
        <v>760</v>
      </c>
      <c r="H199" s="728">
        <v>5559264</v>
      </c>
      <c r="I199" s="192">
        <v>10</v>
      </c>
      <c r="J199" s="191" t="s">
        <v>991</v>
      </c>
      <c r="K199" s="122"/>
      <c r="L199" s="122"/>
      <c r="M199" s="122"/>
      <c r="N199" s="122"/>
      <c r="O199" s="122"/>
      <c r="P199" s="122"/>
      <c r="Q199" s="122"/>
      <c r="R199" s="122"/>
      <c r="S199" s="122"/>
      <c r="T199" s="122"/>
      <c r="U199" s="122"/>
      <c r="V199" s="122"/>
      <c r="W199" s="729"/>
      <c r="X199" s="729"/>
      <c r="Y199" s="729"/>
      <c r="Z199" s="729"/>
      <c r="AA199" s="122"/>
      <c r="AB199" s="122"/>
      <c r="AC199" s="122"/>
      <c r="AD199" s="122"/>
      <c r="AE199" s="122"/>
      <c r="AF199" s="122"/>
      <c r="AG199" s="122"/>
      <c r="AH199" s="122"/>
      <c r="AI199" s="122"/>
      <c r="AJ199" s="122"/>
      <c r="AK199" s="122"/>
      <c r="AL199" s="122"/>
      <c r="AM199" s="730"/>
      <c r="AN199" s="730"/>
      <c r="AO199" s="730"/>
      <c r="AP199" s="730"/>
      <c r="AQ199" s="122"/>
      <c r="AR199" s="122"/>
      <c r="AS199" s="122"/>
      <c r="AT199" s="122"/>
      <c r="AU199" s="122"/>
      <c r="AV199" s="122"/>
      <c r="AW199" s="122"/>
      <c r="AX199" s="122"/>
      <c r="AY199" s="122"/>
      <c r="AZ199" s="122"/>
      <c r="BA199" s="122"/>
      <c r="BB199" s="122"/>
      <c r="BC199" s="730"/>
      <c r="BD199" s="730"/>
      <c r="BE199" s="730"/>
      <c r="BF199" s="730"/>
      <c r="BG199" s="731"/>
    </row>
    <row r="200" spans="1:59" x14ac:dyDescent="0.25">
      <c r="A200" s="732" t="s">
        <v>417</v>
      </c>
      <c r="B200" s="733"/>
      <c r="C200" s="733"/>
      <c r="D200" s="733"/>
      <c r="E200" s="733"/>
      <c r="F200" s="733"/>
      <c r="G200" s="733"/>
      <c r="H200" s="733"/>
      <c r="I200" s="733"/>
      <c r="J200" s="773"/>
      <c r="K200" s="733"/>
      <c r="L200" s="733"/>
      <c r="M200" s="733"/>
      <c r="N200" s="733"/>
      <c r="O200" s="733"/>
      <c r="P200" s="733"/>
      <c r="Q200" s="733"/>
      <c r="R200" s="733"/>
      <c r="S200" s="733"/>
      <c r="T200" s="733"/>
      <c r="U200" s="733"/>
      <c r="V200" s="733"/>
      <c r="W200" s="733"/>
      <c r="X200" s="733"/>
      <c r="Y200" s="733"/>
      <c r="Z200" s="733"/>
      <c r="AA200" s="733"/>
      <c r="AB200" s="733"/>
      <c r="AC200" s="733"/>
      <c r="AD200" s="733"/>
      <c r="AE200" s="733"/>
      <c r="AF200" s="733"/>
      <c r="AG200" s="733"/>
      <c r="AH200" s="733"/>
      <c r="AI200" s="733"/>
      <c r="AJ200" s="733"/>
      <c r="AK200" s="733"/>
      <c r="AL200" s="733"/>
      <c r="AM200" s="733"/>
      <c r="AN200" s="733"/>
      <c r="AO200" s="733"/>
      <c r="AP200" s="733"/>
      <c r="AQ200" s="733"/>
      <c r="AR200" s="733"/>
      <c r="AS200" s="733"/>
      <c r="AT200" s="733"/>
      <c r="AU200" s="733"/>
      <c r="AV200" s="733"/>
      <c r="AW200" s="733"/>
      <c r="AX200" s="733"/>
      <c r="AY200" s="733"/>
      <c r="AZ200" s="733"/>
      <c r="BA200" s="733"/>
      <c r="BB200" s="733"/>
      <c r="BC200" s="733"/>
      <c r="BD200" s="733"/>
      <c r="BE200" s="733"/>
      <c r="BF200" s="733"/>
      <c r="BG200" s="734"/>
    </row>
    <row r="201" spans="1:59" ht="53.25" customHeight="1" outlineLevel="1" x14ac:dyDescent="0.25">
      <c r="A201" s="128" t="s">
        <v>992</v>
      </c>
      <c r="B201" s="665" t="s">
        <v>993</v>
      </c>
      <c r="C201" s="685" t="s">
        <v>994</v>
      </c>
      <c r="D201" s="192" t="s">
        <v>995</v>
      </c>
      <c r="E201" s="192">
        <v>2</v>
      </c>
      <c r="F201" s="192">
        <v>2</v>
      </c>
      <c r="G201" s="122"/>
      <c r="H201" s="728">
        <v>3706176</v>
      </c>
      <c r="I201" s="192">
        <v>10</v>
      </c>
      <c r="J201" s="191" t="s">
        <v>991</v>
      </c>
      <c r="K201" s="122"/>
      <c r="L201" s="122"/>
      <c r="M201" s="122"/>
      <c r="N201" s="122"/>
      <c r="O201" s="122"/>
      <c r="P201" s="122"/>
      <c r="Q201" s="122"/>
      <c r="R201" s="122"/>
      <c r="S201" s="122"/>
      <c r="T201" s="122"/>
      <c r="U201" s="122"/>
      <c r="V201" s="122"/>
      <c r="W201" s="122"/>
      <c r="X201" s="122"/>
      <c r="Y201" s="122"/>
      <c r="Z201" s="122"/>
      <c r="AA201" s="122"/>
      <c r="AB201" s="122"/>
      <c r="AC201" s="122"/>
      <c r="AD201" s="122"/>
      <c r="AE201" s="730"/>
      <c r="AF201" s="730"/>
      <c r="AG201" s="730"/>
      <c r="AH201" s="730"/>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730"/>
      <c r="BD201" s="730"/>
      <c r="BE201" s="730"/>
      <c r="BF201" s="730"/>
      <c r="BG201" s="731"/>
    </row>
    <row r="202" spans="1:59" x14ac:dyDescent="0.25">
      <c r="A202" s="732" t="s">
        <v>418</v>
      </c>
      <c r="B202" s="733"/>
      <c r="C202" s="733"/>
      <c r="D202" s="733"/>
      <c r="E202" s="733"/>
      <c r="F202" s="733"/>
      <c r="G202" s="733"/>
      <c r="H202" s="733"/>
      <c r="I202" s="733"/>
      <c r="J202" s="773"/>
      <c r="K202" s="733"/>
      <c r="L202" s="733"/>
      <c r="M202" s="733"/>
      <c r="N202" s="733"/>
      <c r="O202" s="733"/>
      <c r="P202" s="733"/>
      <c r="Q202" s="733"/>
      <c r="R202" s="733"/>
      <c r="S202" s="733"/>
      <c r="T202" s="733"/>
      <c r="U202" s="733"/>
      <c r="V202" s="733"/>
      <c r="W202" s="733"/>
      <c r="X202" s="733"/>
      <c r="Y202" s="733"/>
      <c r="Z202" s="733"/>
      <c r="AA202" s="733"/>
      <c r="AB202" s="733"/>
      <c r="AC202" s="733"/>
      <c r="AD202" s="733"/>
      <c r="AE202" s="733"/>
      <c r="AF202" s="733"/>
      <c r="AG202" s="733"/>
      <c r="AH202" s="733"/>
      <c r="AI202" s="733"/>
      <c r="AJ202" s="733"/>
      <c r="AK202" s="733"/>
      <c r="AL202" s="733"/>
      <c r="AM202" s="733"/>
      <c r="AN202" s="733"/>
      <c r="AO202" s="733"/>
      <c r="AP202" s="733"/>
      <c r="AQ202" s="733"/>
      <c r="AR202" s="733"/>
      <c r="AS202" s="733"/>
      <c r="AT202" s="733"/>
      <c r="AU202" s="733"/>
      <c r="AV202" s="733"/>
      <c r="AW202" s="733"/>
      <c r="AX202" s="733"/>
      <c r="AY202" s="733"/>
      <c r="AZ202" s="733"/>
      <c r="BA202" s="733"/>
      <c r="BB202" s="733"/>
      <c r="BC202" s="733"/>
      <c r="BD202" s="733"/>
      <c r="BE202" s="733"/>
      <c r="BF202" s="733"/>
      <c r="BG202" s="734"/>
    </row>
    <row r="203" spans="1:59" ht="52.5" customHeight="1" outlineLevel="1" x14ac:dyDescent="0.25">
      <c r="A203" s="121" t="s">
        <v>996</v>
      </c>
      <c r="B203" s="191" t="s">
        <v>997</v>
      </c>
      <c r="C203" s="238" t="s">
        <v>998</v>
      </c>
      <c r="D203" s="192" t="s">
        <v>999</v>
      </c>
      <c r="E203" s="192">
        <v>2</v>
      </c>
      <c r="F203" s="192">
        <v>2</v>
      </c>
      <c r="G203" s="122"/>
      <c r="H203" s="728">
        <v>5559264</v>
      </c>
      <c r="I203" s="192">
        <v>10</v>
      </c>
      <c r="J203" s="191" t="s">
        <v>991</v>
      </c>
      <c r="K203" s="730"/>
      <c r="L203" s="730"/>
      <c r="M203" s="730"/>
      <c r="N203" s="730"/>
      <c r="O203" s="730"/>
      <c r="P203" s="730"/>
      <c r="Q203" s="730"/>
      <c r="R203" s="730"/>
      <c r="S203" s="730"/>
      <c r="T203" s="730"/>
      <c r="U203" s="730"/>
      <c r="V203" s="730"/>
      <c r="W203" s="730"/>
      <c r="X203" s="730"/>
      <c r="Y203" s="730"/>
      <c r="Z203" s="730"/>
      <c r="AA203" s="730"/>
      <c r="AB203" s="730"/>
      <c r="AC203" s="730"/>
      <c r="AD203" s="730"/>
      <c r="AE203" s="730"/>
      <c r="AF203" s="730"/>
      <c r="AG203" s="730"/>
      <c r="AH203" s="730"/>
      <c r="AI203" s="730"/>
      <c r="AJ203" s="730"/>
      <c r="AK203" s="730"/>
      <c r="AL203" s="730"/>
      <c r="AM203" s="730"/>
      <c r="AN203" s="730"/>
      <c r="AO203" s="730"/>
      <c r="AP203" s="730"/>
      <c r="AQ203" s="730"/>
      <c r="AR203" s="730"/>
      <c r="AS203" s="730"/>
      <c r="AT203" s="730"/>
      <c r="AU203" s="730"/>
      <c r="AV203" s="730"/>
      <c r="AW203" s="730"/>
      <c r="AX203" s="730"/>
      <c r="AY203" s="730"/>
      <c r="AZ203" s="730"/>
      <c r="BA203" s="730"/>
      <c r="BB203" s="730"/>
      <c r="BC203" s="730"/>
      <c r="BD203" s="730"/>
      <c r="BE203" s="730"/>
      <c r="BF203" s="730"/>
      <c r="BG203" s="731"/>
    </row>
  </sheetData>
  <mergeCells count="120">
    <mergeCell ref="A1:BG1"/>
    <mergeCell ref="A2:BG2"/>
    <mergeCell ref="A3:BG3"/>
    <mergeCell ref="BG4:BG6"/>
    <mergeCell ref="K5:N5"/>
    <mergeCell ref="O5:R5"/>
    <mergeCell ref="S5:V5"/>
    <mergeCell ref="W5:Z5"/>
    <mergeCell ref="AA5:AD5"/>
    <mergeCell ref="AE5:AH5"/>
    <mergeCell ref="A4:A6"/>
    <mergeCell ref="B4:B6"/>
    <mergeCell ref="C4:C6"/>
    <mergeCell ref="D4:D6"/>
    <mergeCell ref="E4:G5"/>
    <mergeCell ref="H4:H6"/>
    <mergeCell ref="AI5:AL5"/>
    <mergeCell ref="AM5:AP5"/>
    <mergeCell ref="AQ5:AT5"/>
    <mergeCell ref="AU5:AX5"/>
    <mergeCell ref="AY5:BB5"/>
    <mergeCell ref="BC5:BF5"/>
    <mergeCell ref="I4:I6"/>
    <mergeCell ref="J4:J6"/>
    <mergeCell ref="K4:BF4"/>
    <mergeCell ref="C35:C40"/>
    <mergeCell ref="C42:C48"/>
    <mergeCell ref="C52:C53"/>
    <mergeCell ref="E77:E83"/>
    <mergeCell ref="F77:F83"/>
    <mergeCell ref="G77:G83"/>
    <mergeCell ref="C10:C11"/>
    <mergeCell ref="C12:C13"/>
    <mergeCell ref="C14:C17"/>
    <mergeCell ref="C19:C22"/>
    <mergeCell ref="C23:C25"/>
    <mergeCell ref="C27:C33"/>
    <mergeCell ref="A7:BG7"/>
    <mergeCell ref="A54:BG54"/>
    <mergeCell ref="I9:I17"/>
    <mergeCell ref="I19:I25"/>
    <mergeCell ref="I27:I33"/>
    <mergeCell ref="I35:I40"/>
    <mergeCell ref="I42:I48"/>
    <mergeCell ref="I50:I53"/>
    <mergeCell ref="I60:I62"/>
    <mergeCell ref="I66:I74"/>
    <mergeCell ref="A75:BG75"/>
    <mergeCell ref="C90:C94"/>
    <mergeCell ref="E90:E94"/>
    <mergeCell ref="F90:F94"/>
    <mergeCell ref="G90:G94"/>
    <mergeCell ref="H90:H94"/>
    <mergeCell ref="I90:I94"/>
    <mergeCell ref="H77:H83"/>
    <mergeCell ref="I77:I83"/>
    <mergeCell ref="J77:J83"/>
    <mergeCell ref="E85:E88"/>
    <mergeCell ref="F85:F88"/>
    <mergeCell ref="G85:G88"/>
    <mergeCell ref="H85:H88"/>
    <mergeCell ref="I85:I88"/>
    <mergeCell ref="J85:J88"/>
    <mergeCell ref="H101:H106"/>
    <mergeCell ref="I101:I106"/>
    <mergeCell ref="E104:E106"/>
    <mergeCell ref="F104:F106"/>
    <mergeCell ref="G104:G106"/>
    <mergeCell ref="J104:J106"/>
    <mergeCell ref="J90:J94"/>
    <mergeCell ref="E96:E99"/>
    <mergeCell ref="F96:F99"/>
    <mergeCell ref="G96:G99"/>
    <mergeCell ref="H96:H99"/>
    <mergeCell ref="I96:I99"/>
    <mergeCell ref="J96:J99"/>
    <mergeCell ref="BG146:BG147"/>
    <mergeCell ref="B142:B144"/>
    <mergeCell ref="C142:C144"/>
    <mergeCell ref="D142:D144"/>
    <mergeCell ref="E142:E144"/>
    <mergeCell ref="F142:F144"/>
    <mergeCell ref="B137:B140"/>
    <mergeCell ref="C137:C140"/>
    <mergeCell ref="D137:D140"/>
    <mergeCell ref="E137:E140"/>
    <mergeCell ref="F137:F140"/>
    <mergeCell ref="J137:J140"/>
    <mergeCell ref="BG137:BG138"/>
    <mergeCell ref="BG139:BG140"/>
    <mergeCell ref="G137:G140"/>
    <mergeCell ref="G142:G144"/>
    <mergeCell ref="H142:H144"/>
    <mergeCell ref="I142:I144"/>
    <mergeCell ref="J142:J144"/>
    <mergeCell ref="BG142:BG143"/>
    <mergeCell ref="A107:BG107"/>
    <mergeCell ref="A135:BG135"/>
    <mergeCell ref="A156:BG156"/>
    <mergeCell ref="A197:BG197"/>
    <mergeCell ref="B146:B148"/>
    <mergeCell ref="C146:C148"/>
    <mergeCell ref="D146:D148"/>
    <mergeCell ref="E146:E148"/>
    <mergeCell ref="B150:B151"/>
    <mergeCell ref="C150:C151"/>
    <mergeCell ref="D150:D151"/>
    <mergeCell ref="E150:E151"/>
    <mergeCell ref="F150:F151"/>
    <mergeCell ref="F146:F148"/>
    <mergeCell ref="G150:G151"/>
    <mergeCell ref="H150:H151"/>
    <mergeCell ref="I150:I151"/>
    <mergeCell ref="J150:J151"/>
    <mergeCell ref="G146:G148"/>
    <mergeCell ref="H146:H148"/>
    <mergeCell ref="I146:I148"/>
    <mergeCell ref="J146:J148"/>
    <mergeCell ref="H137:H140"/>
    <mergeCell ref="I137:I140"/>
  </mergeCells>
  <pageMargins left="0.62992125984251968" right="0.23622047244094491" top="0.35433070866141736" bottom="0.15748031496062992" header="0.31496062992125984" footer="0.31496062992125984"/>
  <pageSetup paperSize="5" scale="6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4"/>
  <sheetViews>
    <sheetView zoomScale="55" zoomScaleNormal="55" workbookViewId="0">
      <selection activeCell="P8" sqref="P8"/>
    </sheetView>
  </sheetViews>
  <sheetFormatPr baseColWidth="10" defaultRowHeight="15" outlineLevelRow="1" x14ac:dyDescent="0.25"/>
  <cols>
    <col min="1" max="1" width="2.85546875" customWidth="1"/>
    <col min="2" max="2" width="71.5703125" bestFit="1" customWidth="1"/>
    <col min="3" max="3" width="54" bestFit="1" customWidth="1"/>
    <col min="7" max="7" width="12.5703125" bestFit="1" customWidth="1"/>
    <col min="9" max="56" width="3" customWidth="1"/>
    <col min="57" max="57" width="25.28515625" customWidth="1"/>
  </cols>
  <sheetData>
    <row r="1" spans="1:57" s="2" customFormat="1" x14ac:dyDescent="0.25">
      <c r="B1" s="1135" t="s">
        <v>141</v>
      </c>
      <c r="C1" s="1137" t="s">
        <v>142</v>
      </c>
      <c r="D1" s="1139" t="s">
        <v>0</v>
      </c>
      <c r="E1" s="1141" t="s">
        <v>1</v>
      </c>
      <c r="F1" s="1143" t="s">
        <v>2</v>
      </c>
      <c r="G1" s="1163" t="s">
        <v>3</v>
      </c>
      <c r="H1" s="1158" t="s">
        <v>4</v>
      </c>
      <c r="I1" s="1154" t="s">
        <v>5</v>
      </c>
      <c r="J1" s="1155"/>
      <c r="K1" s="1155"/>
      <c r="L1" s="1156"/>
      <c r="M1" s="1154" t="s">
        <v>6</v>
      </c>
      <c r="N1" s="1155"/>
      <c r="O1" s="1155"/>
      <c r="P1" s="1156"/>
      <c r="Q1" s="1157" t="s">
        <v>7</v>
      </c>
      <c r="R1" s="1155"/>
      <c r="S1" s="1155"/>
      <c r="T1" s="1155"/>
      <c r="U1" s="1154" t="s">
        <v>8</v>
      </c>
      <c r="V1" s="1155"/>
      <c r="W1" s="1155"/>
      <c r="X1" s="1156"/>
      <c r="Y1" s="1157" t="s">
        <v>9</v>
      </c>
      <c r="Z1" s="1155"/>
      <c r="AA1" s="1155"/>
      <c r="AB1" s="1155"/>
      <c r="AC1" s="1154" t="s">
        <v>10</v>
      </c>
      <c r="AD1" s="1155"/>
      <c r="AE1" s="1155"/>
      <c r="AF1" s="1156"/>
      <c r="AG1" s="1157" t="s">
        <v>11</v>
      </c>
      <c r="AH1" s="1155"/>
      <c r="AI1" s="1155"/>
      <c r="AJ1" s="1155"/>
      <c r="AK1" s="1154" t="s">
        <v>12</v>
      </c>
      <c r="AL1" s="1155"/>
      <c r="AM1" s="1155"/>
      <c r="AN1" s="1156"/>
      <c r="AO1" s="1157" t="s">
        <v>13</v>
      </c>
      <c r="AP1" s="1155"/>
      <c r="AQ1" s="1155"/>
      <c r="AR1" s="1155"/>
      <c r="AS1" s="1154" t="s">
        <v>14</v>
      </c>
      <c r="AT1" s="1155"/>
      <c r="AU1" s="1155"/>
      <c r="AV1" s="1156"/>
      <c r="AW1" s="1157" t="s">
        <v>15</v>
      </c>
      <c r="AX1" s="1155"/>
      <c r="AY1" s="1155"/>
      <c r="AZ1" s="1155"/>
      <c r="BA1" s="1154" t="s">
        <v>16</v>
      </c>
      <c r="BB1" s="1155"/>
      <c r="BC1" s="1155"/>
      <c r="BD1" s="1156"/>
      <c r="BE1" s="1137" t="s">
        <v>17</v>
      </c>
    </row>
    <row r="2" spans="1:57" s="2" customFormat="1" ht="15.75" thickBot="1" x14ac:dyDescent="0.3">
      <c r="B2" s="1136"/>
      <c r="C2" s="1138"/>
      <c r="D2" s="1140"/>
      <c r="E2" s="1142"/>
      <c r="F2" s="1144"/>
      <c r="G2" s="1164"/>
      <c r="H2" s="1159"/>
      <c r="I2" s="3">
        <v>1</v>
      </c>
      <c r="J2" s="4">
        <v>2</v>
      </c>
      <c r="K2" s="4">
        <v>3</v>
      </c>
      <c r="L2" s="5">
        <v>4</v>
      </c>
      <c r="M2" s="3">
        <v>1</v>
      </c>
      <c r="N2" s="4">
        <v>2</v>
      </c>
      <c r="O2" s="4">
        <v>3</v>
      </c>
      <c r="P2" s="5">
        <v>4</v>
      </c>
      <c r="Q2" s="6">
        <v>1</v>
      </c>
      <c r="R2" s="4">
        <v>2</v>
      </c>
      <c r="S2" s="4">
        <v>3</v>
      </c>
      <c r="T2" s="7">
        <v>4</v>
      </c>
      <c r="U2" s="3">
        <v>1</v>
      </c>
      <c r="V2" s="4">
        <v>2</v>
      </c>
      <c r="W2" s="4">
        <v>3</v>
      </c>
      <c r="X2" s="5">
        <v>4</v>
      </c>
      <c r="Y2" s="6">
        <v>1</v>
      </c>
      <c r="Z2" s="4">
        <v>2</v>
      </c>
      <c r="AA2" s="4">
        <v>3</v>
      </c>
      <c r="AB2" s="7">
        <v>4</v>
      </c>
      <c r="AC2" s="3">
        <v>1</v>
      </c>
      <c r="AD2" s="4">
        <v>2</v>
      </c>
      <c r="AE2" s="4">
        <v>3</v>
      </c>
      <c r="AF2" s="5">
        <v>4</v>
      </c>
      <c r="AG2" s="6">
        <v>1</v>
      </c>
      <c r="AH2" s="4">
        <v>2</v>
      </c>
      <c r="AI2" s="4">
        <v>3</v>
      </c>
      <c r="AJ2" s="7">
        <v>4</v>
      </c>
      <c r="AK2" s="3">
        <v>1</v>
      </c>
      <c r="AL2" s="4">
        <v>2</v>
      </c>
      <c r="AM2" s="4">
        <v>3</v>
      </c>
      <c r="AN2" s="5">
        <v>4</v>
      </c>
      <c r="AO2" s="6">
        <v>1</v>
      </c>
      <c r="AP2" s="4">
        <v>2</v>
      </c>
      <c r="AQ2" s="4">
        <v>3</v>
      </c>
      <c r="AR2" s="7">
        <v>4</v>
      </c>
      <c r="AS2" s="3">
        <v>1</v>
      </c>
      <c r="AT2" s="4">
        <v>2</v>
      </c>
      <c r="AU2" s="4">
        <v>3</v>
      </c>
      <c r="AV2" s="5">
        <v>4</v>
      </c>
      <c r="AW2" s="6">
        <v>1</v>
      </c>
      <c r="AX2" s="4">
        <v>2</v>
      </c>
      <c r="AY2" s="4">
        <v>3</v>
      </c>
      <c r="AZ2" s="7">
        <v>4</v>
      </c>
      <c r="BA2" s="3">
        <v>1</v>
      </c>
      <c r="BB2" s="4">
        <v>2</v>
      </c>
      <c r="BC2" s="4">
        <v>3</v>
      </c>
      <c r="BD2" s="5">
        <v>4</v>
      </c>
      <c r="BE2" s="1138"/>
    </row>
    <row r="3" spans="1:57" thickBot="1" x14ac:dyDescent="0.35"/>
    <row r="4" spans="1:57" s="18" customFormat="1" x14ac:dyDescent="0.25">
      <c r="A4" s="8"/>
      <c r="B4" s="9" t="s">
        <v>143</v>
      </c>
      <c r="C4" s="10"/>
      <c r="D4" s="11"/>
      <c r="E4" s="11"/>
      <c r="F4" s="12">
        <f>+F5</f>
        <v>9</v>
      </c>
      <c r="G4" s="12">
        <f>+G5</f>
        <v>457860000</v>
      </c>
      <c r="H4" s="13" t="s">
        <v>144</v>
      </c>
      <c r="I4" s="14"/>
      <c r="J4" s="15"/>
      <c r="K4" s="15"/>
      <c r="L4" s="16"/>
      <c r="M4" s="14"/>
      <c r="N4" s="15"/>
      <c r="O4" s="15"/>
      <c r="P4" s="16"/>
      <c r="Q4" s="14"/>
      <c r="R4" s="15"/>
      <c r="S4" s="15"/>
      <c r="T4" s="16"/>
      <c r="U4" s="14"/>
      <c r="V4" s="15"/>
      <c r="W4" s="15"/>
      <c r="X4" s="16"/>
      <c r="Y4" s="14"/>
      <c r="Z4" s="15"/>
      <c r="AA4" s="15"/>
      <c r="AB4" s="16"/>
      <c r="AC4" s="14"/>
      <c r="AD4" s="15"/>
      <c r="AE4" s="15"/>
      <c r="AF4" s="16"/>
      <c r="AG4" s="14"/>
      <c r="AH4" s="15"/>
      <c r="AI4" s="15"/>
      <c r="AJ4" s="16"/>
      <c r="AK4" s="14"/>
      <c r="AL4" s="15"/>
      <c r="AM4" s="15"/>
      <c r="AN4" s="16"/>
      <c r="AO4" s="14"/>
      <c r="AP4" s="15"/>
      <c r="AQ4" s="15"/>
      <c r="AR4" s="16"/>
      <c r="AS4" s="14"/>
      <c r="AT4" s="15"/>
      <c r="AU4" s="15"/>
      <c r="AV4" s="16"/>
      <c r="AW4" s="14"/>
      <c r="AX4" s="15"/>
      <c r="AY4" s="15"/>
      <c r="AZ4" s="16"/>
      <c r="BA4" s="14"/>
      <c r="BB4" s="15"/>
      <c r="BC4" s="15"/>
      <c r="BD4" s="16"/>
      <c r="BE4" s="17"/>
    </row>
    <row r="5" spans="1:57" s="1" customFormat="1" ht="14.45" x14ac:dyDescent="0.3">
      <c r="A5" s="19"/>
      <c r="B5" s="20" t="s">
        <v>18</v>
      </c>
      <c r="C5" s="21" t="s">
        <v>19</v>
      </c>
      <c r="D5" s="22"/>
      <c r="E5" s="23"/>
      <c r="F5" s="24">
        <f>+F6</f>
        <v>9</v>
      </c>
      <c r="G5" s="25">
        <f>+G6</f>
        <v>457860000</v>
      </c>
      <c r="H5" s="26" t="s">
        <v>144</v>
      </c>
      <c r="I5" s="27"/>
      <c r="J5" s="28"/>
      <c r="K5" s="28"/>
      <c r="L5" s="29"/>
      <c r="M5" s="27"/>
      <c r="N5" s="28"/>
      <c r="O5" s="28"/>
      <c r="P5" s="29"/>
      <c r="Q5" s="27"/>
      <c r="R5" s="28"/>
      <c r="S5" s="28"/>
      <c r="T5" s="29"/>
      <c r="U5" s="27"/>
      <c r="V5" s="28"/>
      <c r="W5" s="28"/>
      <c r="X5" s="29"/>
      <c r="Y5" s="27"/>
      <c r="Z5" s="28"/>
      <c r="AA5" s="28"/>
      <c r="AB5" s="29"/>
      <c r="AC5" s="27"/>
      <c r="AD5" s="28"/>
      <c r="AE5" s="28"/>
      <c r="AF5" s="29"/>
      <c r="AG5" s="27"/>
      <c r="AH5" s="28"/>
      <c r="AI5" s="28"/>
      <c r="AJ5" s="29"/>
      <c r="AK5" s="27"/>
      <c r="AL5" s="28"/>
      <c r="AM5" s="28"/>
      <c r="AN5" s="29"/>
      <c r="AO5" s="27"/>
      <c r="AP5" s="28"/>
      <c r="AQ5" s="28"/>
      <c r="AR5" s="29"/>
      <c r="AS5" s="27"/>
      <c r="AT5" s="28"/>
      <c r="AU5" s="28"/>
      <c r="AV5" s="29"/>
      <c r="AW5" s="27"/>
      <c r="AX5" s="28"/>
      <c r="AY5" s="28"/>
      <c r="AZ5" s="29"/>
      <c r="BA5" s="27"/>
      <c r="BB5" s="28"/>
      <c r="BC5" s="28"/>
      <c r="BD5" s="29"/>
      <c r="BE5" s="30"/>
    </row>
    <row r="6" spans="1:57" s="43" customFormat="1" outlineLevel="1" x14ac:dyDescent="0.25">
      <c r="A6" s="31"/>
      <c r="B6" s="32" t="s">
        <v>145</v>
      </c>
      <c r="C6" s="33" t="s">
        <v>146</v>
      </c>
      <c r="D6" s="34"/>
      <c r="E6" s="35"/>
      <c r="F6" s="1145">
        <v>9</v>
      </c>
      <c r="G6" s="1148">
        <v>457860000</v>
      </c>
      <c r="H6" s="36"/>
      <c r="I6" s="37"/>
      <c r="J6" s="38"/>
      <c r="K6" s="38"/>
      <c r="L6" s="39"/>
      <c r="M6" s="37"/>
      <c r="N6" s="38"/>
      <c r="O6" s="38"/>
      <c r="P6" s="39"/>
      <c r="Q6" s="40"/>
      <c r="R6" s="38"/>
      <c r="S6" s="38"/>
      <c r="T6" s="41"/>
      <c r="U6" s="37"/>
      <c r="V6" s="38"/>
      <c r="W6" s="38"/>
      <c r="X6" s="39"/>
      <c r="Y6" s="40"/>
      <c r="Z6" s="38"/>
      <c r="AA6" s="38"/>
      <c r="AB6" s="41"/>
      <c r="AC6" s="37"/>
      <c r="AD6" s="38"/>
      <c r="AE6" s="38"/>
      <c r="AF6" s="39"/>
      <c r="AG6" s="40"/>
      <c r="AH6" s="38"/>
      <c r="AI6" s="38"/>
      <c r="AJ6" s="41"/>
      <c r="AK6" s="37"/>
      <c r="AL6" s="38"/>
      <c r="AM6" s="38"/>
      <c r="AN6" s="39"/>
      <c r="AO6" s="40"/>
      <c r="AP6" s="38"/>
      <c r="AQ6" s="38"/>
      <c r="AR6" s="41"/>
      <c r="AS6" s="37"/>
      <c r="AT6" s="38"/>
      <c r="AU6" s="38"/>
      <c r="AV6" s="39"/>
      <c r="AW6" s="40"/>
      <c r="AX6" s="38"/>
      <c r="AY6" s="38"/>
      <c r="AZ6" s="41"/>
      <c r="BA6" s="37"/>
      <c r="BB6" s="38"/>
      <c r="BC6" s="38"/>
      <c r="BD6" s="39"/>
      <c r="BE6" s="42"/>
    </row>
    <row r="7" spans="1:57" s="43" customFormat="1" outlineLevel="1" x14ac:dyDescent="0.25">
      <c r="A7" s="31"/>
      <c r="B7" s="32" t="s">
        <v>147</v>
      </c>
      <c r="C7" s="1151" t="s">
        <v>148</v>
      </c>
      <c r="D7" s="34"/>
      <c r="E7" s="35"/>
      <c r="F7" s="1146"/>
      <c r="G7" s="1149"/>
      <c r="H7" s="36"/>
      <c r="I7" s="37"/>
      <c r="J7" s="38"/>
      <c r="K7" s="38"/>
      <c r="L7" s="39"/>
      <c r="M7" s="37"/>
      <c r="N7" s="38"/>
      <c r="O7" s="38"/>
      <c r="P7" s="39"/>
      <c r="Q7" s="40"/>
      <c r="R7" s="38"/>
      <c r="S7" s="38"/>
      <c r="T7" s="41"/>
      <c r="U7" s="37"/>
      <c r="V7" s="38"/>
      <c r="W7" s="38"/>
      <c r="X7" s="39"/>
      <c r="Y7" s="40"/>
      <c r="Z7" s="38"/>
      <c r="AA7" s="38"/>
      <c r="AB7" s="41"/>
      <c r="AC7" s="37"/>
      <c r="AD7" s="38"/>
      <c r="AE7" s="38"/>
      <c r="AF7" s="39"/>
      <c r="AG7" s="40"/>
      <c r="AH7" s="38"/>
      <c r="AI7" s="38"/>
      <c r="AJ7" s="41"/>
      <c r="AK7" s="37"/>
      <c r="AL7" s="38"/>
      <c r="AM7" s="38"/>
      <c r="AN7" s="39"/>
      <c r="AO7" s="40"/>
      <c r="AP7" s="38"/>
      <c r="AQ7" s="38"/>
      <c r="AR7" s="41"/>
      <c r="AS7" s="37"/>
      <c r="AT7" s="38"/>
      <c r="AU7" s="38"/>
      <c r="AV7" s="39"/>
      <c r="AW7" s="40"/>
      <c r="AX7" s="38"/>
      <c r="AY7" s="38"/>
      <c r="AZ7" s="41"/>
      <c r="BA7" s="37"/>
      <c r="BB7" s="38"/>
      <c r="BC7" s="38"/>
      <c r="BD7" s="39"/>
      <c r="BE7" s="42"/>
    </row>
    <row r="8" spans="1:57" s="43" customFormat="1" outlineLevel="1" x14ac:dyDescent="0.25">
      <c r="A8" s="31"/>
      <c r="B8" s="32" t="s">
        <v>149</v>
      </c>
      <c r="C8" s="1152"/>
      <c r="D8" s="34"/>
      <c r="E8" s="35"/>
      <c r="F8" s="1146"/>
      <c r="G8" s="1149"/>
      <c r="H8" s="36"/>
      <c r="I8" s="37"/>
      <c r="J8" s="38"/>
      <c r="K8" s="38"/>
      <c r="L8" s="39"/>
      <c r="M8" s="37"/>
      <c r="N8" s="38"/>
      <c r="O8" s="38"/>
      <c r="P8" s="39"/>
      <c r="Q8" s="40"/>
      <c r="R8" s="38"/>
      <c r="S8" s="38"/>
      <c r="T8" s="41"/>
      <c r="U8" s="37"/>
      <c r="V8" s="38"/>
      <c r="W8" s="38"/>
      <c r="X8" s="39"/>
      <c r="Y8" s="40"/>
      <c r="Z8" s="38"/>
      <c r="AA8" s="38"/>
      <c r="AB8" s="41"/>
      <c r="AC8" s="37"/>
      <c r="AD8" s="38"/>
      <c r="AE8" s="38"/>
      <c r="AF8" s="39"/>
      <c r="AG8" s="40"/>
      <c r="AH8" s="38"/>
      <c r="AI8" s="38"/>
      <c r="AJ8" s="41"/>
      <c r="AK8" s="37"/>
      <c r="AL8" s="38"/>
      <c r="AM8" s="38"/>
      <c r="AN8" s="39"/>
      <c r="AO8" s="40"/>
      <c r="AP8" s="38"/>
      <c r="AQ8" s="38"/>
      <c r="AR8" s="41"/>
      <c r="AS8" s="37"/>
      <c r="AT8" s="38"/>
      <c r="AU8" s="38"/>
      <c r="AV8" s="39"/>
      <c r="AW8" s="40"/>
      <c r="AX8" s="38"/>
      <c r="AY8" s="38"/>
      <c r="AZ8" s="41"/>
      <c r="BA8" s="37"/>
      <c r="BB8" s="38"/>
      <c r="BC8" s="38"/>
      <c r="BD8" s="39"/>
      <c r="BE8" s="42"/>
    </row>
    <row r="9" spans="1:57" s="43" customFormat="1" outlineLevel="1" x14ac:dyDescent="0.25">
      <c r="A9" s="31"/>
      <c r="B9" s="32" t="s">
        <v>150</v>
      </c>
      <c r="C9" s="1151" t="s">
        <v>151</v>
      </c>
      <c r="D9" s="34"/>
      <c r="E9" s="35"/>
      <c r="F9" s="1146"/>
      <c r="G9" s="1149"/>
      <c r="H9" s="36"/>
      <c r="I9" s="37"/>
      <c r="J9" s="38"/>
      <c r="K9" s="38"/>
      <c r="L9" s="39"/>
      <c r="M9" s="37"/>
      <c r="N9" s="38"/>
      <c r="O9" s="38"/>
      <c r="P9" s="39"/>
      <c r="Q9" s="40"/>
      <c r="R9" s="38"/>
      <c r="S9" s="38"/>
      <c r="T9" s="41"/>
      <c r="U9" s="37"/>
      <c r="V9" s="38"/>
      <c r="W9" s="38"/>
      <c r="X9" s="39"/>
      <c r="Y9" s="40"/>
      <c r="Z9" s="38"/>
      <c r="AA9" s="38"/>
      <c r="AB9" s="41"/>
      <c r="AC9" s="37"/>
      <c r="AD9" s="38"/>
      <c r="AE9" s="38"/>
      <c r="AF9" s="39"/>
      <c r="AG9" s="40"/>
      <c r="AH9" s="38"/>
      <c r="AI9" s="38"/>
      <c r="AJ9" s="41"/>
      <c r="AK9" s="37"/>
      <c r="AL9" s="38"/>
      <c r="AM9" s="38"/>
      <c r="AN9" s="39"/>
      <c r="AO9" s="40"/>
      <c r="AP9" s="38"/>
      <c r="AQ9" s="38"/>
      <c r="AR9" s="41"/>
      <c r="AS9" s="37"/>
      <c r="AT9" s="38"/>
      <c r="AU9" s="38"/>
      <c r="AV9" s="39"/>
      <c r="AW9" s="40"/>
      <c r="AX9" s="38"/>
      <c r="AY9" s="38"/>
      <c r="AZ9" s="41"/>
      <c r="BA9" s="37"/>
      <c r="BB9" s="38"/>
      <c r="BC9" s="38"/>
      <c r="BD9" s="39"/>
      <c r="BE9" s="42"/>
    </row>
    <row r="10" spans="1:57" s="43" customFormat="1" outlineLevel="1" x14ac:dyDescent="0.25">
      <c r="A10" s="31"/>
      <c r="B10" s="32" t="s">
        <v>152</v>
      </c>
      <c r="C10" s="1152"/>
      <c r="D10" s="34"/>
      <c r="E10" s="35"/>
      <c r="F10" s="1146"/>
      <c r="G10" s="1149"/>
      <c r="H10" s="36"/>
      <c r="I10" s="37"/>
      <c r="J10" s="38"/>
      <c r="K10" s="38"/>
      <c r="L10" s="39"/>
      <c r="M10" s="37"/>
      <c r="N10" s="38"/>
      <c r="O10" s="38"/>
      <c r="P10" s="39"/>
      <c r="Q10" s="40"/>
      <c r="R10" s="38"/>
      <c r="S10" s="38"/>
      <c r="T10" s="41"/>
      <c r="U10" s="37"/>
      <c r="V10" s="38"/>
      <c r="W10" s="38"/>
      <c r="X10" s="39"/>
      <c r="Y10" s="40"/>
      <c r="Z10" s="38"/>
      <c r="AA10" s="38"/>
      <c r="AB10" s="41"/>
      <c r="AC10" s="37"/>
      <c r="AD10" s="38"/>
      <c r="AE10" s="38"/>
      <c r="AF10" s="39"/>
      <c r="AG10" s="40"/>
      <c r="AH10" s="38"/>
      <c r="AI10" s="38"/>
      <c r="AJ10" s="41"/>
      <c r="AK10" s="37"/>
      <c r="AL10" s="38"/>
      <c r="AM10" s="38"/>
      <c r="AN10" s="39"/>
      <c r="AO10" s="40"/>
      <c r="AP10" s="38"/>
      <c r="AQ10" s="38"/>
      <c r="AR10" s="41"/>
      <c r="AS10" s="37"/>
      <c r="AT10" s="38"/>
      <c r="AU10" s="38"/>
      <c r="AV10" s="39"/>
      <c r="AW10" s="40"/>
      <c r="AX10" s="38"/>
      <c r="AY10" s="38"/>
      <c r="AZ10" s="41"/>
      <c r="BA10" s="37"/>
      <c r="BB10" s="38"/>
      <c r="BC10" s="38"/>
      <c r="BD10" s="39"/>
      <c r="BE10" s="42"/>
    </row>
    <row r="11" spans="1:57" s="43" customFormat="1" outlineLevel="1" x14ac:dyDescent="0.25">
      <c r="A11" s="31"/>
      <c r="B11" s="32" t="s">
        <v>153</v>
      </c>
      <c r="C11" s="1151" t="s">
        <v>154</v>
      </c>
      <c r="D11" s="34"/>
      <c r="E11" s="35"/>
      <c r="F11" s="1146"/>
      <c r="G11" s="1149"/>
      <c r="H11" s="36"/>
      <c r="I11" s="37"/>
      <c r="J11" s="38"/>
      <c r="K11" s="38"/>
      <c r="L11" s="39"/>
      <c r="M11" s="37"/>
      <c r="N11" s="38"/>
      <c r="O11" s="38"/>
      <c r="P11" s="39"/>
      <c r="Q11" s="40"/>
      <c r="R11" s="38"/>
      <c r="S11" s="38"/>
      <c r="T11" s="41"/>
      <c r="U11" s="37"/>
      <c r="V11" s="38"/>
      <c r="W11" s="38"/>
      <c r="X11" s="39"/>
      <c r="Y11" s="40"/>
      <c r="Z11" s="38"/>
      <c r="AA11" s="38"/>
      <c r="AB11" s="41"/>
      <c r="AC11" s="37"/>
      <c r="AD11" s="38"/>
      <c r="AE11" s="38"/>
      <c r="AF11" s="39"/>
      <c r="AG11" s="40"/>
      <c r="AH11" s="38"/>
      <c r="AI11" s="38"/>
      <c r="AJ11" s="41"/>
      <c r="AK11" s="37"/>
      <c r="AL11" s="38"/>
      <c r="AM11" s="38"/>
      <c r="AN11" s="39"/>
      <c r="AO11" s="40"/>
      <c r="AP11" s="38"/>
      <c r="AQ11" s="38"/>
      <c r="AR11" s="41"/>
      <c r="AS11" s="37"/>
      <c r="AT11" s="38"/>
      <c r="AU11" s="38"/>
      <c r="AV11" s="39"/>
      <c r="AW11" s="40"/>
      <c r="AX11" s="38"/>
      <c r="AY11" s="38"/>
      <c r="AZ11" s="41"/>
      <c r="BA11" s="37"/>
      <c r="BB11" s="38"/>
      <c r="BC11" s="38"/>
      <c r="BD11" s="39"/>
      <c r="BE11" s="42"/>
    </row>
    <row r="12" spans="1:57" s="43" customFormat="1" outlineLevel="1" x14ac:dyDescent="0.25">
      <c r="A12" s="31"/>
      <c r="B12" s="32" t="s">
        <v>155</v>
      </c>
      <c r="C12" s="1153"/>
      <c r="D12" s="34"/>
      <c r="E12" s="35"/>
      <c r="F12" s="1146"/>
      <c r="G12" s="1149"/>
      <c r="H12" s="36"/>
      <c r="I12" s="37"/>
      <c r="J12" s="38"/>
      <c r="K12" s="38"/>
      <c r="L12" s="39"/>
      <c r="M12" s="37"/>
      <c r="N12" s="38"/>
      <c r="O12" s="38"/>
      <c r="P12" s="39"/>
      <c r="Q12" s="40"/>
      <c r="R12" s="38"/>
      <c r="S12" s="38"/>
      <c r="T12" s="41"/>
      <c r="U12" s="37"/>
      <c r="V12" s="38"/>
      <c r="W12" s="38"/>
      <c r="X12" s="39"/>
      <c r="Y12" s="40"/>
      <c r="Z12" s="38"/>
      <c r="AA12" s="38"/>
      <c r="AB12" s="41"/>
      <c r="AC12" s="37"/>
      <c r="AD12" s="38"/>
      <c r="AE12" s="38"/>
      <c r="AF12" s="39"/>
      <c r="AG12" s="40"/>
      <c r="AH12" s="38"/>
      <c r="AI12" s="38"/>
      <c r="AJ12" s="41"/>
      <c r="AK12" s="37"/>
      <c r="AL12" s="38"/>
      <c r="AM12" s="38"/>
      <c r="AN12" s="39"/>
      <c r="AO12" s="40"/>
      <c r="AP12" s="38"/>
      <c r="AQ12" s="38"/>
      <c r="AR12" s="41"/>
      <c r="AS12" s="37"/>
      <c r="AT12" s="38"/>
      <c r="AU12" s="38"/>
      <c r="AV12" s="39"/>
      <c r="AW12" s="40"/>
      <c r="AX12" s="38"/>
      <c r="AY12" s="38"/>
      <c r="AZ12" s="41"/>
      <c r="BA12" s="37"/>
      <c r="BB12" s="38"/>
      <c r="BC12" s="38"/>
      <c r="BD12" s="39"/>
      <c r="BE12" s="42"/>
    </row>
    <row r="13" spans="1:57" s="43" customFormat="1" outlineLevel="1" x14ac:dyDescent="0.25">
      <c r="A13" s="31"/>
      <c r="B13" s="32" t="s">
        <v>156</v>
      </c>
      <c r="C13" s="1153"/>
      <c r="D13" s="34"/>
      <c r="E13" s="35"/>
      <c r="F13" s="1146"/>
      <c r="G13" s="1149"/>
      <c r="H13" s="36"/>
      <c r="I13" s="37"/>
      <c r="J13" s="38"/>
      <c r="K13" s="38"/>
      <c r="L13" s="39"/>
      <c r="M13" s="37"/>
      <c r="N13" s="38"/>
      <c r="O13" s="38"/>
      <c r="P13" s="39"/>
      <c r="Q13" s="40"/>
      <c r="R13" s="38"/>
      <c r="S13" s="38"/>
      <c r="T13" s="41"/>
      <c r="U13" s="37"/>
      <c r="V13" s="38"/>
      <c r="W13" s="38"/>
      <c r="X13" s="39"/>
      <c r="Y13" s="40"/>
      <c r="Z13" s="38"/>
      <c r="AA13" s="38"/>
      <c r="AB13" s="41"/>
      <c r="AC13" s="37"/>
      <c r="AD13" s="38"/>
      <c r="AE13" s="38"/>
      <c r="AF13" s="39"/>
      <c r="AG13" s="40"/>
      <c r="AH13" s="38"/>
      <c r="AI13" s="38"/>
      <c r="AJ13" s="41"/>
      <c r="AK13" s="37"/>
      <c r="AL13" s="38"/>
      <c r="AM13" s="38"/>
      <c r="AN13" s="39"/>
      <c r="AO13" s="40"/>
      <c r="AP13" s="38"/>
      <c r="AQ13" s="38"/>
      <c r="AR13" s="41"/>
      <c r="AS13" s="37"/>
      <c r="AT13" s="38"/>
      <c r="AU13" s="38"/>
      <c r="AV13" s="39"/>
      <c r="AW13" s="40"/>
      <c r="AX13" s="38"/>
      <c r="AY13" s="38"/>
      <c r="AZ13" s="41"/>
      <c r="BA13" s="37"/>
      <c r="BB13" s="38"/>
      <c r="BC13" s="38"/>
      <c r="BD13" s="39"/>
      <c r="BE13" s="42"/>
    </row>
    <row r="14" spans="1:57" s="43" customFormat="1" outlineLevel="1" x14ac:dyDescent="0.25">
      <c r="A14" s="31"/>
      <c r="B14" s="32" t="s">
        <v>157</v>
      </c>
      <c r="C14" s="1152"/>
      <c r="D14" s="34"/>
      <c r="E14" s="35"/>
      <c r="F14" s="1147"/>
      <c r="G14" s="1150"/>
      <c r="H14" s="36"/>
      <c r="I14" s="37"/>
      <c r="J14" s="38"/>
      <c r="K14" s="38"/>
      <c r="L14" s="39"/>
      <c r="M14" s="37"/>
      <c r="N14" s="38"/>
      <c r="O14" s="38"/>
      <c r="P14" s="39"/>
      <c r="Q14" s="40"/>
      <c r="R14" s="38"/>
      <c r="S14" s="38"/>
      <c r="T14" s="41"/>
      <c r="U14" s="37"/>
      <c r="V14" s="38"/>
      <c r="W14" s="38"/>
      <c r="X14" s="39"/>
      <c r="Y14" s="40"/>
      <c r="Z14" s="38"/>
      <c r="AA14" s="38"/>
      <c r="AB14" s="41"/>
      <c r="AC14" s="37"/>
      <c r="AD14" s="38"/>
      <c r="AE14" s="38"/>
      <c r="AF14" s="39"/>
      <c r="AG14" s="40"/>
      <c r="AH14" s="38"/>
      <c r="AI14" s="38"/>
      <c r="AJ14" s="41"/>
      <c r="AK14" s="37"/>
      <c r="AL14" s="38"/>
      <c r="AM14" s="38"/>
      <c r="AN14" s="39"/>
      <c r="AO14" s="40"/>
      <c r="AP14" s="38"/>
      <c r="AQ14" s="38"/>
      <c r="AR14" s="41"/>
      <c r="AS14" s="37"/>
      <c r="AT14" s="38"/>
      <c r="AU14" s="38"/>
      <c r="AV14" s="39"/>
      <c r="AW14" s="40"/>
      <c r="AX14" s="38"/>
      <c r="AY14" s="38"/>
      <c r="AZ14" s="41"/>
      <c r="BA14" s="37"/>
      <c r="BB14" s="38"/>
      <c r="BC14" s="38"/>
      <c r="BD14" s="39"/>
      <c r="BE14" s="42"/>
    </row>
    <row r="15" spans="1:57" s="43" customFormat="1" thickBot="1" x14ac:dyDescent="0.35">
      <c r="A15" s="31"/>
      <c r="B15" s="44"/>
      <c r="C15" s="18"/>
      <c r="D15" s="45"/>
      <c r="E15" s="45"/>
      <c r="F15" s="46"/>
      <c r="G15" s="46"/>
      <c r="H15" s="46"/>
      <c r="J15" s="47"/>
      <c r="K15" s="47"/>
      <c r="BE15" s="18"/>
    </row>
    <row r="16" spans="1:57" s="18" customFormat="1" x14ac:dyDescent="0.25">
      <c r="A16" s="8"/>
      <c r="B16" s="9" t="s">
        <v>158</v>
      </c>
      <c r="C16" s="10"/>
      <c r="D16" s="11"/>
      <c r="E16" s="11"/>
      <c r="F16" s="12">
        <f>+F17</f>
        <v>3</v>
      </c>
      <c r="G16" s="12">
        <f>+G17</f>
        <v>177879000</v>
      </c>
      <c r="H16" s="13" t="s">
        <v>144</v>
      </c>
      <c r="I16" s="14"/>
      <c r="J16" s="15"/>
      <c r="K16" s="15"/>
      <c r="L16" s="16"/>
      <c r="M16" s="14"/>
      <c r="N16" s="15"/>
      <c r="O16" s="15"/>
      <c r="P16" s="16"/>
      <c r="Q16" s="14"/>
      <c r="R16" s="15"/>
      <c r="S16" s="15"/>
      <c r="T16" s="16"/>
      <c r="U16" s="14"/>
      <c r="V16" s="15"/>
      <c r="W16" s="15"/>
      <c r="X16" s="16"/>
      <c r="Y16" s="14"/>
      <c r="Z16" s="15"/>
      <c r="AA16" s="15"/>
      <c r="AB16" s="16"/>
      <c r="AC16" s="14"/>
      <c r="AD16" s="15"/>
      <c r="AE16" s="15"/>
      <c r="AF16" s="16"/>
      <c r="AG16" s="14"/>
      <c r="AH16" s="15"/>
      <c r="AI16" s="15"/>
      <c r="AJ16" s="16"/>
      <c r="AK16" s="14"/>
      <c r="AL16" s="15"/>
      <c r="AM16" s="15"/>
      <c r="AN16" s="16"/>
      <c r="AO16" s="14"/>
      <c r="AP16" s="15"/>
      <c r="AQ16" s="15"/>
      <c r="AR16" s="16"/>
      <c r="AS16" s="14"/>
      <c r="AT16" s="15"/>
      <c r="AU16" s="15"/>
      <c r="AV16" s="16"/>
      <c r="AW16" s="14"/>
      <c r="AX16" s="15"/>
      <c r="AY16" s="15"/>
      <c r="AZ16" s="16"/>
      <c r="BA16" s="14"/>
      <c r="BB16" s="15"/>
      <c r="BC16" s="15"/>
      <c r="BD16" s="16"/>
      <c r="BE16" s="17"/>
    </row>
    <row r="17" spans="1:57" s="1" customFormat="1" ht="14.45" x14ac:dyDescent="0.3">
      <c r="A17" s="19"/>
      <c r="B17" s="20" t="s">
        <v>18</v>
      </c>
      <c r="C17" s="21" t="s">
        <v>19</v>
      </c>
      <c r="D17" s="22"/>
      <c r="E17" s="23"/>
      <c r="F17" s="24">
        <f>+F18</f>
        <v>3</v>
      </c>
      <c r="G17" s="25">
        <f>+G18</f>
        <v>177879000</v>
      </c>
      <c r="H17" s="26" t="s">
        <v>144</v>
      </c>
      <c r="I17" s="27"/>
      <c r="J17" s="28"/>
      <c r="K17" s="28"/>
      <c r="L17" s="29"/>
      <c r="M17" s="27"/>
      <c r="N17" s="28"/>
      <c r="O17" s="28"/>
      <c r="P17" s="29"/>
      <c r="Q17" s="27"/>
      <c r="R17" s="28"/>
      <c r="S17" s="28"/>
      <c r="T17" s="29"/>
      <c r="U17" s="27"/>
      <c r="V17" s="28"/>
      <c r="W17" s="28"/>
      <c r="X17" s="29"/>
      <c r="Y17" s="27"/>
      <c r="Z17" s="28"/>
      <c r="AA17" s="28"/>
      <c r="AB17" s="29"/>
      <c r="AC17" s="27"/>
      <c r="AD17" s="28"/>
      <c r="AE17" s="28"/>
      <c r="AF17" s="29"/>
      <c r="AG17" s="27"/>
      <c r="AH17" s="28"/>
      <c r="AI17" s="28"/>
      <c r="AJ17" s="29"/>
      <c r="AK17" s="27"/>
      <c r="AL17" s="28"/>
      <c r="AM17" s="28"/>
      <c r="AN17" s="29"/>
      <c r="AO17" s="27"/>
      <c r="AP17" s="28"/>
      <c r="AQ17" s="28"/>
      <c r="AR17" s="29"/>
      <c r="AS17" s="27"/>
      <c r="AT17" s="28"/>
      <c r="AU17" s="28"/>
      <c r="AV17" s="29"/>
      <c r="AW17" s="27"/>
      <c r="AX17" s="28"/>
      <c r="AY17" s="28"/>
      <c r="AZ17" s="29"/>
      <c r="BA17" s="27"/>
      <c r="BB17" s="28"/>
      <c r="BC17" s="28"/>
      <c r="BD17" s="29"/>
      <c r="BE17" s="30"/>
    </row>
    <row r="18" spans="1:57" s="43" customFormat="1" outlineLevel="1" x14ac:dyDescent="0.25">
      <c r="A18" s="31"/>
      <c r="B18" s="32" t="s">
        <v>159</v>
      </c>
      <c r="C18" s="1151" t="s">
        <v>160</v>
      </c>
      <c r="D18" s="34"/>
      <c r="E18" s="35"/>
      <c r="F18" s="1145">
        <v>3</v>
      </c>
      <c r="G18" s="1148">
        <v>177879000</v>
      </c>
      <c r="H18" s="1160" t="s">
        <v>161</v>
      </c>
      <c r="I18" s="48"/>
      <c r="J18" s="49"/>
      <c r="K18" s="49"/>
      <c r="L18" s="50"/>
      <c r="M18" s="37"/>
      <c r="N18" s="38"/>
      <c r="O18" s="38"/>
      <c r="P18" s="39"/>
      <c r="Q18" s="40"/>
      <c r="R18" s="38"/>
      <c r="S18" s="38"/>
      <c r="T18" s="41"/>
      <c r="U18" s="37"/>
      <c r="V18" s="38"/>
      <c r="W18" s="38"/>
      <c r="X18" s="39"/>
      <c r="Y18" s="40"/>
      <c r="Z18" s="38"/>
      <c r="AA18" s="38"/>
      <c r="AB18" s="41"/>
      <c r="AC18" s="37"/>
      <c r="AD18" s="38"/>
      <c r="AE18" s="38"/>
      <c r="AF18" s="39"/>
      <c r="AG18" s="40"/>
      <c r="AH18" s="38"/>
      <c r="AI18" s="38"/>
      <c r="AJ18" s="41"/>
      <c r="AK18" s="37"/>
      <c r="AL18" s="38"/>
      <c r="AM18" s="38"/>
      <c r="AN18" s="39"/>
      <c r="AO18" s="40"/>
      <c r="AP18" s="38"/>
      <c r="AQ18" s="38"/>
      <c r="AR18" s="41"/>
      <c r="AS18" s="37"/>
      <c r="AT18" s="38"/>
      <c r="AU18" s="38"/>
      <c r="AV18" s="39"/>
      <c r="AW18" s="40"/>
      <c r="AX18" s="38"/>
      <c r="AY18" s="38"/>
      <c r="AZ18" s="41"/>
      <c r="BA18" s="48"/>
      <c r="BB18" s="49"/>
      <c r="BC18" s="49"/>
      <c r="BD18" s="50"/>
      <c r="BE18" s="42"/>
    </row>
    <row r="19" spans="1:57" s="43" customFormat="1" outlineLevel="1" x14ac:dyDescent="0.25">
      <c r="A19" s="31"/>
      <c r="B19" s="32" t="s">
        <v>162</v>
      </c>
      <c r="C19" s="1153"/>
      <c r="D19" s="34"/>
      <c r="E19" s="35"/>
      <c r="F19" s="1146"/>
      <c r="G19" s="1149"/>
      <c r="H19" s="1161"/>
      <c r="I19" s="48"/>
      <c r="J19" s="49"/>
      <c r="K19" s="49"/>
      <c r="L19" s="50"/>
      <c r="M19" s="37"/>
      <c r="N19" s="38"/>
      <c r="O19" s="38"/>
      <c r="P19" s="39"/>
      <c r="Q19" s="40"/>
      <c r="R19" s="38"/>
      <c r="S19" s="38"/>
      <c r="T19" s="41"/>
      <c r="U19" s="37"/>
      <c r="V19" s="38"/>
      <c r="W19" s="38"/>
      <c r="X19" s="39"/>
      <c r="Y19" s="40"/>
      <c r="Z19" s="38"/>
      <c r="AA19" s="38"/>
      <c r="AB19" s="41"/>
      <c r="AC19" s="37"/>
      <c r="AD19" s="38"/>
      <c r="AE19" s="38"/>
      <c r="AF19" s="39"/>
      <c r="AG19" s="40"/>
      <c r="AH19" s="38"/>
      <c r="AI19" s="38"/>
      <c r="AJ19" s="41"/>
      <c r="AK19" s="37"/>
      <c r="AL19" s="38"/>
      <c r="AM19" s="38"/>
      <c r="AN19" s="39"/>
      <c r="AO19" s="40"/>
      <c r="AP19" s="38"/>
      <c r="AQ19" s="38"/>
      <c r="AR19" s="41"/>
      <c r="AS19" s="37"/>
      <c r="AT19" s="38"/>
      <c r="AU19" s="38"/>
      <c r="AV19" s="39"/>
      <c r="AW19" s="40"/>
      <c r="AX19" s="38"/>
      <c r="AY19" s="38"/>
      <c r="AZ19" s="41"/>
      <c r="BA19" s="48"/>
      <c r="BB19" s="49"/>
      <c r="BC19" s="49"/>
      <c r="BD19" s="50"/>
      <c r="BE19" s="42"/>
    </row>
    <row r="20" spans="1:57" s="43" customFormat="1" outlineLevel="1" x14ac:dyDescent="0.25">
      <c r="A20" s="31"/>
      <c r="B20" s="32" t="s">
        <v>163</v>
      </c>
      <c r="C20" s="1153" t="s">
        <v>164</v>
      </c>
      <c r="D20" s="34"/>
      <c r="E20" s="35"/>
      <c r="F20" s="1146"/>
      <c r="G20" s="1149"/>
      <c r="H20" s="1161"/>
      <c r="I20" s="48"/>
      <c r="J20" s="49"/>
      <c r="K20" s="49"/>
      <c r="L20" s="50"/>
      <c r="M20" s="37"/>
      <c r="N20" s="38"/>
      <c r="O20" s="38"/>
      <c r="P20" s="39"/>
      <c r="Q20" s="40"/>
      <c r="R20" s="38"/>
      <c r="S20" s="38"/>
      <c r="T20" s="41"/>
      <c r="U20" s="37"/>
      <c r="V20" s="38"/>
      <c r="W20" s="38"/>
      <c r="X20" s="39"/>
      <c r="Y20" s="40"/>
      <c r="Z20" s="38"/>
      <c r="AA20" s="38"/>
      <c r="AB20" s="41"/>
      <c r="AC20" s="37"/>
      <c r="AD20" s="38"/>
      <c r="AE20" s="38"/>
      <c r="AF20" s="39"/>
      <c r="AG20" s="40"/>
      <c r="AH20" s="38"/>
      <c r="AI20" s="38"/>
      <c r="AJ20" s="41"/>
      <c r="AK20" s="37"/>
      <c r="AL20" s="38"/>
      <c r="AM20" s="38"/>
      <c r="AN20" s="39"/>
      <c r="AO20" s="40"/>
      <c r="AP20" s="38"/>
      <c r="AQ20" s="38"/>
      <c r="AR20" s="41"/>
      <c r="AS20" s="37"/>
      <c r="AT20" s="38"/>
      <c r="AU20" s="38"/>
      <c r="AV20" s="39"/>
      <c r="AW20" s="40"/>
      <c r="AX20" s="38"/>
      <c r="AY20" s="38"/>
      <c r="AZ20" s="41"/>
      <c r="BA20" s="48"/>
      <c r="BB20" s="49"/>
      <c r="BC20" s="49"/>
      <c r="BD20" s="50"/>
      <c r="BE20" s="42"/>
    </row>
    <row r="21" spans="1:57" s="43" customFormat="1" outlineLevel="1" x14ac:dyDescent="0.25">
      <c r="A21" s="31"/>
      <c r="B21" s="32" t="s">
        <v>165</v>
      </c>
      <c r="C21" s="1153"/>
      <c r="D21" s="34"/>
      <c r="E21" s="35"/>
      <c r="F21" s="1146"/>
      <c r="G21" s="1149"/>
      <c r="H21" s="1161"/>
      <c r="I21" s="48"/>
      <c r="J21" s="49"/>
      <c r="K21" s="49"/>
      <c r="L21" s="50"/>
      <c r="M21" s="37"/>
      <c r="N21" s="38"/>
      <c r="O21" s="38"/>
      <c r="P21" s="39"/>
      <c r="Q21" s="40"/>
      <c r="R21" s="38"/>
      <c r="S21" s="38"/>
      <c r="T21" s="41"/>
      <c r="U21" s="37"/>
      <c r="V21" s="38"/>
      <c r="W21" s="38"/>
      <c r="X21" s="39"/>
      <c r="Y21" s="40"/>
      <c r="Z21" s="38"/>
      <c r="AA21" s="38"/>
      <c r="AB21" s="41"/>
      <c r="AC21" s="37"/>
      <c r="AD21" s="38"/>
      <c r="AE21" s="38"/>
      <c r="AF21" s="39"/>
      <c r="AG21" s="40"/>
      <c r="AH21" s="38"/>
      <c r="AI21" s="38"/>
      <c r="AJ21" s="41"/>
      <c r="AK21" s="37"/>
      <c r="AL21" s="38"/>
      <c r="AM21" s="38"/>
      <c r="AN21" s="39"/>
      <c r="AO21" s="40"/>
      <c r="AP21" s="38"/>
      <c r="AQ21" s="38"/>
      <c r="AR21" s="41"/>
      <c r="AS21" s="37"/>
      <c r="AT21" s="38"/>
      <c r="AU21" s="38"/>
      <c r="AV21" s="39"/>
      <c r="AW21" s="40"/>
      <c r="AX21" s="38"/>
      <c r="AY21" s="38"/>
      <c r="AZ21" s="41"/>
      <c r="BA21" s="48"/>
      <c r="BB21" s="49"/>
      <c r="BC21" s="49"/>
      <c r="BD21" s="50"/>
      <c r="BE21" s="42"/>
    </row>
    <row r="22" spans="1:57" s="43" customFormat="1" outlineLevel="1" x14ac:dyDescent="0.25">
      <c r="A22" s="31"/>
      <c r="B22" s="32" t="s">
        <v>166</v>
      </c>
      <c r="C22" s="1153"/>
      <c r="D22" s="34"/>
      <c r="E22" s="35"/>
      <c r="F22" s="1146"/>
      <c r="G22" s="1149"/>
      <c r="H22" s="1161"/>
      <c r="I22" s="48"/>
      <c r="J22" s="49"/>
      <c r="K22" s="49"/>
      <c r="L22" s="50"/>
      <c r="M22" s="37"/>
      <c r="N22" s="38"/>
      <c r="O22" s="38"/>
      <c r="P22" s="39"/>
      <c r="Q22" s="40"/>
      <c r="R22" s="38"/>
      <c r="S22" s="38"/>
      <c r="T22" s="41"/>
      <c r="U22" s="37"/>
      <c r="V22" s="38"/>
      <c r="W22" s="38"/>
      <c r="X22" s="39"/>
      <c r="Y22" s="40"/>
      <c r="Z22" s="38"/>
      <c r="AA22" s="38"/>
      <c r="AB22" s="41"/>
      <c r="AC22" s="37"/>
      <c r="AD22" s="38"/>
      <c r="AE22" s="38"/>
      <c r="AF22" s="39"/>
      <c r="AG22" s="40"/>
      <c r="AH22" s="38"/>
      <c r="AI22" s="38"/>
      <c r="AJ22" s="41"/>
      <c r="AK22" s="37"/>
      <c r="AL22" s="38"/>
      <c r="AM22" s="38"/>
      <c r="AN22" s="39"/>
      <c r="AO22" s="40"/>
      <c r="AP22" s="38"/>
      <c r="AQ22" s="38"/>
      <c r="AR22" s="41"/>
      <c r="AS22" s="37"/>
      <c r="AT22" s="38"/>
      <c r="AU22" s="38"/>
      <c r="AV22" s="39"/>
      <c r="AW22" s="40"/>
      <c r="AX22" s="38"/>
      <c r="AY22" s="38"/>
      <c r="AZ22" s="41"/>
      <c r="BA22" s="48"/>
      <c r="BB22" s="49"/>
      <c r="BC22" s="49"/>
      <c r="BD22" s="50"/>
      <c r="BE22" s="42"/>
    </row>
    <row r="23" spans="1:57" s="43" customFormat="1" outlineLevel="1" x14ac:dyDescent="0.25">
      <c r="A23" s="31"/>
      <c r="B23" s="32" t="s">
        <v>167</v>
      </c>
      <c r="C23" s="1153"/>
      <c r="D23" s="34"/>
      <c r="E23" s="35"/>
      <c r="F23" s="1146"/>
      <c r="G23" s="1149"/>
      <c r="H23" s="1162"/>
      <c r="I23" s="48"/>
      <c r="J23" s="49"/>
      <c r="K23" s="49"/>
      <c r="L23" s="50"/>
      <c r="M23" s="37"/>
      <c r="N23" s="38"/>
      <c r="O23" s="38"/>
      <c r="P23" s="39"/>
      <c r="Q23" s="40"/>
      <c r="R23" s="38"/>
      <c r="S23" s="38"/>
      <c r="T23" s="41"/>
      <c r="U23" s="37"/>
      <c r="V23" s="38"/>
      <c r="W23" s="38"/>
      <c r="X23" s="39"/>
      <c r="Y23" s="40"/>
      <c r="Z23" s="38"/>
      <c r="AA23" s="38"/>
      <c r="AB23" s="41"/>
      <c r="AC23" s="37"/>
      <c r="AD23" s="38"/>
      <c r="AE23" s="38"/>
      <c r="AF23" s="39"/>
      <c r="AG23" s="40"/>
      <c r="AH23" s="38"/>
      <c r="AI23" s="38"/>
      <c r="AJ23" s="41"/>
      <c r="AK23" s="37"/>
      <c r="AL23" s="38"/>
      <c r="AM23" s="38"/>
      <c r="AN23" s="39"/>
      <c r="AO23" s="40"/>
      <c r="AP23" s="38"/>
      <c r="AQ23" s="38"/>
      <c r="AR23" s="41"/>
      <c r="AS23" s="37"/>
      <c r="AT23" s="38"/>
      <c r="AU23" s="38"/>
      <c r="AV23" s="39"/>
      <c r="AW23" s="40"/>
      <c r="AX23" s="38"/>
      <c r="AY23" s="38"/>
      <c r="AZ23" s="41"/>
      <c r="BA23" s="48"/>
      <c r="BB23" s="49"/>
      <c r="BC23" s="49"/>
      <c r="BD23" s="50"/>
      <c r="BE23" s="42"/>
    </row>
    <row r="24" spans="1:57" s="43" customFormat="1" x14ac:dyDescent="0.25">
      <c r="A24" s="31"/>
      <c r="B24" s="44"/>
      <c r="C24" s="18"/>
      <c r="D24" s="45"/>
      <c r="E24" s="45"/>
      <c r="F24" s="46"/>
      <c r="G24" s="46"/>
      <c r="H24" s="46"/>
      <c r="J24" s="47"/>
      <c r="K24" s="47"/>
      <c r="BE24" s="18"/>
    </row>
    <row r="25" spans="1:57" s="43" customFormat="1" ht="15.75" thickBot="1" x14ac:dyDescent="0.3">
      <c r="A25" s="31"/>
      <c r="B25" s="44"/>
      <c r="C25" s="18"/>
      <c r="D25" s="45"/>
      <c r="E25" s="45"/>
      <c r="F25" s="46"/>
      <c r="G25" s="46"/>
      <c r="H25" s="46"/>
      <c r="J25" s="47"/>
      <c r="K25" s="47"/>
      <c r="BE25" s="18"/>
    </row>
    <row r="26" spans="1:57" s="18" customFormat="1" ht="25.5" x14ac:dyDescent="0.25">
      <c r="A26" s="8"/>
      <c r="B26" s="9" t="s">
        <v>168</v>
      </c>
      <c r="C26" s="10"/>
      <c r="D26" s="11"/>
      <c r="E26" s="11"/>
      <c r="F26" s="12">
        <f>+F27</f>
        <v>3</v>
      </c>
      <c r="G26" s="12">
        <f>+G27</f>
        <v>96866000</v>
      </c>
      <c r="H26" s="13" t="s">
        <v>144</v>
      </c>
      <c r="I26" s="14"/>
      <c r="J26" s="15"/>
      <c r="K26" s="15"/>
      <c r="L26" s="16"/>
      <c r="M26" s="14"/>
      <c r="N26" s="15"/>
      <c r="O26" s="15"/>
      <c r="P26" s="16"/>
      <c r="Q26" s="14"/>
      <c r="R26" s="15"/>
      <c r="S26" s="15"/>
      <c r="T26" s="16"/>
      <c r="U26" s="14"/>
      <c r="V26" s="15"/>
      <c r="W26" s="15"/>
      <c r="X26" s="16"/>
      <c r="Y26" s="14"/>
      <c r="Z26" s="15"/>
      <c r="AA26" s="15"/>
      <c r="AB26" s="16"/>
      <c r="AC26" s="14"/>
      <c r="AD26" s="15"/>
      <c r="AE26" s="15"/>
      <c r="AF26" s="16"/>
      <c r="AG26" s="14"/>
      <c r="AH26" s="15"/>
      <c r="AI26" s="15"/>
      <c r="AJ26" s="16"/>
      <c r="AK26" s="14"/>
      <c r="AL26" s="15"/>
      <c r="AM26" s="15"/>
      <c r="AN26" s="16"/>
      <c r="AO26" s="14"/>
      <c r="AP26" s="15"/>
      <c r="AQ26" s="15"/>
      <c r="AR26" s="16"/>
      <c r="AS26" s="14"/>
      <c r="AT26" s="15"/>
      <c r="AU26" s="15"/>
      <c r="AV26" s="16"/>
      <c r="AW26" s="14"/>
      <c r="AX26" s="15"/>
      <c r="AY26" s="15"/>
      <c r="AZ26" s="16"/>
      <c r="BA26" s="14"/>
      <c r="BB26" s="15"/>
      <c r="BC26" s="15"/>
      <c r="BD26" s="16"/>
      <c r="BE26" s="17"/>
    </row>
    <row r="27" spans="1:57" s="1" customFormat="1" x14ac:dyDescent="0.25">
      <c r="A27" s="19"/>
      <c r="B27" s="20" t="s">
        <v>18</v>
      </c>
      <c r="C27" s="21" t="s">
        <v>19</v>
      </c>
      <c r="D27" s="22"/>
      <c r="E27" s="23"/>
      <c r="F27" s="24">
        <f>+F28</f>
        <v>3</v>
      </c>
      <c r="G27" s="25">
        <f>+G28</f>
        <v>96866000</v>
      </c>
      <c r="H27" s="26" t="s">
        <v>144</v>
      </c>
      <c r="I27" s="27"/>
      <c r="J27" s="28"/>
      <c r="K27" s="28"/>
      <c r="L27" s="29"/>
      <c r="M27" s="27"/>
      <c r="N27" s="28"/>
      <c r="O27" s="28"/>
      <c r="P27" s="29"/>
      <c r="Q27" s="27"/>
      <c r="R27" s="28"/>
      <c r="S27" s="28"/>
      <c r="T27" s="29"/>
      <c r="U27" s="27"/>
      <c r="V27" s="28"/>
      <c r="W27" s="28"/>
      <c r="X27" s="29"/>
      <c r="Y27" s="27"/>
      <c r="Z27" s="28"/>
      <c r="AA27" s="28"/>
      <c r="AB27" s="29"/>
      <c r="AC27" s="27"/>
      <c r="AD27" s="28"/>
      <c r="AE27" s="28"/>
      <c r="AF27" s="29"/>
      <c r="AG27" s="27"/>
      <c r="AH27" s="28"/>
      <c r="AI27" s="28"/>
      <c r="AJ27" s="29"/>
      <c r="AK27" s="27"/>
      <c r="AL27" s="28"/>
      <c r="AM27" s="28"/>
      <c r="AN27" s="29"/>
      <c r="AO27" s="27"/>
      <c r="AP27" s="28"/>
      <c r="AQ27" s="28"/>
      <c r="AR27" s="29"/>
      <c r="AS27" s="27"/>
      <c r="AT27" s="28"/>
      <c r="AU27" s="28"/>
      <c r="AV27" s="29"/>
      <c r="AW27" s="27"/>
      <c r="AX27" s="28"/>
      <c r="AY27" s="28"/>
      <c r="AZ27" s="29"/>
      <c r="BA27" s="27"/>
      <c r="BB27" s="28"/>
      <c r="BC27" s="28"/>
      <c r="BD27" s="29"/>
      <c r="BE27" s="30"/>
    </row>
    <row r="28" spans="1:57" s="43" customFormat="1" outlineLevel="1" x14ac:dyDescent="0.25">
      <c r="A28" s="31"/>
      <c r="B28" s="32" t="s">
        <v>169</v>
      </c>
      <c r="C28" s="1151" t="s">
        <v>170</v>
      </c>
      <c r="D28" s="34"/>
      <c r="E28" s="35"/>
      <c r="F28" s="1145">
        <v>3</v>
      </c>
      <c r="G28" s="1148">
        <v>96866000</v>
      </c>
      <c r="H28" s="1160" t="s">
        <v>171</v>
      </c>
      <c r="I28" s="48"/>
      <c r="J28" s="49"/>
      <c r="K28" s="49"/>
      <c r="L28" s="50"/>
      <c r="M28" s="37"/>
      <c r="N28" s="38"/>
      <c r="O28" s="38"/>
      <c r="P28" s="39"/>
      <c r="Q28" s="40"/>
      <c r="R28" s="38"/>
      <c r="S28" s="38"/>
      <c r="T28" s="41"/>
      <c r="U28" s="37"/>
      <c r="V28" s="38"/>
      <c r="W28" s="38"/>
      <c r="X28" s="39"/>
      <c r="Y28" s="40"/>
      <c r="Z28" s="38"/>
      <c r="AA28" s="38"/>
      <c r="AB28" s="41"/>
      <c r="AC28" s="37"/>
      <c r="AD28" s="38"/>
      <c r="AE28" s="38"/>
      <c r="AF28" s="39"/>
      <c r="AG28" s="40"/>
      <c r="AH28" s="38"/>
      <c r="AI28" s="38"/>
      <c r="AJ28" s="41"/>
      <c r="AK28" s="37"/>
      <c r="AL28" s="38"/>
      <c r="AM28" s="38"/>
      <c r="AN28" s="39"/>
      <c r="AO28" s="40"/>
      <c r="AP28" s="38"/>
      <c r="AQ28" s="38"/>
      <c r="AR28" s="41"/>
      <c r="AS28" s="37"/>
      <c r="AT28" s="49"/>
      <c r="AU28" s="49"/>
      <c r="AV28" s="50"/>
      <c r="AW28" s="51"/>
      <c r="AX28" s="49"/>
      <c r="AY28" s="49"/>
      <c r="AZ28" s="52"/>
      <c r="BA28" s="48"/>
      <c r="BB28" s="49"/>
      <c r="BC28" s="49"/>
      <c r="BD28" s="50"/>
      <c r="BE28" s="42"/>
    </row>
    <row r="29" spans="1:57" s="43" customFormat="1" outlineLevel="1" x14ac:dyDescent="0.25">
      <c r="A29" s="31"/>
      <c r="B29" s="32" t="s">
        <v>172</v>
      </c>
      <c r="C29" s="1153"/>
      <c r="D29" s="34"/>
      <c r="E29" s="35"/>
      <c r="F29" s="1146"/>
      <c r="G29" s="1149"/>
      <c r="H29" s="1161"/>
      <c r="I29" s="48"/>
      <c r="J29" s="49"/>
      <c r="K29" s="49"/>
      <c r="L29" s="50"/>
      <c r="M29" s="37"/>
      <c r="N29" s="38"/>
      <c r="O29" s="38"/>
      <c r="P29" s="39"/>
      <c r="Q29" s="40"/>
      <c r="R29" s="38"/>
      <c r="S29" s="38"/>
      <c r="T29" s="41"/>
      <c r="U29" s="37"/>
      <c r="V29" s="38"/>
      <c r="W29" s="38"/>
      <c r="X29" s="39"/>
      <c r="Y29" s="40"/>
      <c r="Z29" s="38"/>
      <c r="AA29" s="38"/>
      <c r="AB29" s="41"/>
      <c r="AC29" s="37"/>
      <c r="AD29" s="38"/>
      <c r="AE29" s="38"/>
      <c r="AF29" s="39"/>
      <c r="AG29" s="40"/>
      <c r="AH29" s="38"/>
      <c r="AI29" s="38"/>
      <c r="AJ29" s="41"/>
      <c r="AK29" s="37"/>
      <c r="AL29" s="38"/>
      <c r="AM29" s="38"/>
      <c r="AN29" s="39"/>
      <c r="AO29" s="40"/>
      <c r="AP29" s="38"/>
      <c r="AQ29" s="38"/>
      <c r="AR29" s="41"/>
      <c r="AS29" s="37"/>
      <c r="AT29" s="49"/>
      <c r="AU29" s="49"/>
      <c r="AV29" s="50"/>
      <c r="AW29" s="51"/>
      <c r="AX29" s="49"/>
      <c r="AY29" s="49"/>
      <c r="AZ29" s="52"/>
      <c r="BA29" s="48"/>
      <c r="BB29" s="49"/>
      <c r="BC29" s="49"/>
      <c r="BD29" s="50"/>
      <c r="BE29" s="42"/>
    </row>
    <row r="30" spans="1:57" s="43" customFormat="1" outlineLevel="1" x14ac:dyDescent="0.25">
      <c r="A30" s="31"/>
      <c r="B30" s="32" t="s">
        <v>173</v>
      </c>
      <c r="C30" s="1153"/>
      <c r="D30" s="34"/>
      <c r="E30" s="35"/>
      <c r="F30" s="1146"/>
      <c r="G30" s="1149"/>
      <c r="H30" s="1161"/>
      <c r="I30" s="48"/>
      <c r="J30" s="49"/>
      <c r="K30" s="49"/>
      <c r="L30" s="50"/>
      <c r="M30" s="37"/>
      <c r="N30" s="38"/>
      <c r="O30" s="38"/>
      <c r="P30" s="39"/>
      <c r="Q30" s="40"/>
      <c r="R30" s="38"/>
      <c r="S30" s="38"/>
      <c r="T30" s="41"/>
      <c r="U30" s="37"/>
      <c r="V30" s="38"/>
      <c r="W30" s="38"/>
      <c r="X30" s="39"/>
      <c r="Y30" s="40"/>
      <c r="Z30" s="38"/>
      <c r="AA30" s="38"/>
      <c r="AB30" s="41"/>
      <c r="AC30" s="37"/>
      <c r="AD30" s="38"/>
      <c r="AE30" s="38"/>
      <c r="AF30" s="39"/>
      <c r="AG30" s="40"/>
      <c r="AH30" s="38"/>
      <c r="AI30" s="38"/>
      <c r="AJ30" s="41"/>
      <c r="AK30" s="37"/>
      <c r="AL30" s="38"/>
      <c r="AM30" s="38"/>
      <c r="AN30" s="39"/>
      <c r="AO30" s="40"/>
      <c r="AP30" s="38"/>
      <c r="AQ30" s="38"/>
      <c r="AR30" s="41"/>
      <c r="AS30" s="37"/>
      <c r="AT30" s="49"/>
      <c r="AU30" s="49"/>
      <c r="AV30" s="50"/>
      <c r="AW30" s="51"/>
      <c r="AX30" s="49"/>
      <c r="AY30" s="49"/>
      <c r="AZ30" s="52"/>
      <c r="BA30" s="48"/>
      <c r="BB30" s="49"/>
      <c r="BC30" s="49"/>
      <c r="BD30" s="50"/>
      <c r="BE30" s="42"/>
    </row>
    <row r="31" spans="1:57" s="43" customFormat="1" outlineLevel="1" x14ac:dyDescent="0.25">
      <c r="A31" s="31"/>
      <c r="B31" s="32" t="s">
        <v>174</v>
      </c>
      <c r="C31" s="1153"/>
      <c r="D31" s="34"/>
      <c r="E31" s="35"/>
      <c r="F31" s="1146"/>
      <c r="G31" s="1149"/>
      <c r="H31" s="1161"/>
      <c r="I31" s="48"/>
      <c r="J31" s="49"/>
      <c r="K31" s="49"/>
      <c r="L31" s="50"/>
      <c r="M31" s="37"/>
      <c r="N31" s="38"/>
      <c r="O31" s="38"/>
      <c r="P31" s="39"/>
      <c r="Q31" s="40"/>
      <c r="R31" s="38"/>
      <c r="S31" s="38"/>
      <c r="T31" s="41"/>
      <c r="U31" s="37"/>
      <c r="V31" s="38"/>
      <c r="W31" s="38"/>
      <c r="X31" s="39"/>
      <c r="Y31" s="40"/>
      <c r="Z31" s="38"/>
      <c r="AA31" s="38"/>
      <c r="AB31" s="41"/>
      <c r="AC31" s="37"/>
      <c r="AD31" s="38"/>
      <c r="AE31" s="38"/>
      <c r="AF31" s="39"/>
      <c r="AG31" s="40"/>
      <c r="AH31" s="38"/>
      <c r="AI31" s="38"/>
      <c r="AJ31" s="41"/>
      <c r="AK31" s="37"/>
      <c r="AL31" s="38"/>
      <c r="AM31" s="38"/>
      <c r="AN31" s="39"/>
      <c r="AO31" s="40"/>
      <c r="AP31" s="38"/>
      <c r="AQ31" s="38"/>
      <c r="AR31" s="41"/>
      <c r="AS31" s="37"/>
      <c r="AT31" s="49"/>
      <c r="AU31" s="49"/>
      <c r="AV31" s="50"/>
      <c r="AW31" s="51"/>
      <c r="AX31" s="49"/>
      <c r="AY31" s="49"/>
      <c r="AZ31" s="52"/>
      <c r="BA31" s="48"/>
      <c r="BB31" s="49"/>
      <c r="BC31" s="49"/>
      <c r="BD31" s="50"/>
      <c r="BE31" s="42"/>
    </row>
    <row r="32" spans="1:57" s="43" customFormat="1" outlineLevel="1" x14ac:dyDescent="0.25">
      <c r="A32" s="31"/>
      <c r="B32" s="32" t="s">
        <v>175</v>
      </c>
      <c r="C32" s="1153"/>
      <c r="D32" s="34"/>
      <c r="E32" s="35"/>
      <c r="F32" s="1146"/>
      <c r="G32" s="1149"/>
      <c r="H32" s="1161"/>
      <c r="I32" s="48"/>
      <c r="J32" s="49"/>
      <c r="K32" s="49"/>
      <c r="L32" s="50"/>
      <c r="M32" s="37"/>
      <c r="N32" s="38"/>
      <c r="O32" s="38"/>
      <c r="P32" s="39"/>
      <c r="Q32" s="40"/>
      <c r="R32" s="38"/>
      <c r="S32" s="38"/>
      <c r="T32" s="41"/>
      <c r="U32" s="37"/>
      <c r="V32" s="38"/>
      <c r="W32" s="38"/>
      <c r="X32" s="39"/>
      <c r="Y32" s="40"/>
      <c r="Z32" s="38"/>
      <c r="AA32" s="38"/>
      <c r="AB32" s="41"/>
      <c r="AC32" s="37"/>
      <c r="AD32" s="38"/>
      <c r="AE32" s="38"/>
      <c r="AF32" s="39"/>
      <c r="AG32" s="40"/>
      <c r="AH32" s="38"/>
      <c r="AI32" s="38"/>
      <c r="AJ32" s="41"/>
      <c r="AK32" s="37"/>
      <c r="AL32" s="38"/>
      <c r="AM32" s="38"/>
      <c r="AN32" s="39"/>
      <c r="AO32" s="40"/>
      <c r="AP32" s="38"/>
      <c r="AQ32" s="38"/>
      <c r="AR32" s="41"/>
      <c r="AS32" s="37"/>
      <c r="AT32" s="49"/>
      <c r="AU32" s="49"/>
      <c r="AV32" s="50"/>
      <c r="AW32" s="51"/>
      <c r="AX32" s="49"/>
      <c r="AY32" s="49"/>
      <c r="AZ32" s="52"/>
      <c r="BA32" s="48"/>
      <c r="BB32" s="49"/>
      <c r="BC32" s="49"/>
      <c r="BD32" s="50"/>
      <c r="BE32" s="42"/>
    </row>
    <row r="33" spans="1:57" s="43" customFormat="1" outlineLevel="1" x14ac:dyDescent="0.25">
      <c r="A33" s="31"/>
      <c r="B33" s="32" t="s">
        <v>176</v>
      </c>
      <c r="C33" s="1153"/>
      <c r="D33" s="34"/>
      <c r="E33" s="35"/>
      <c r="F33" s="1146"/>
      <c r="G33" s="1149"/>
      <c r="H33" s="1161"/>
      <c r="I33" s="48"/>
      <c r="J33" s="49"/>
      <c r="K33" s="49"/>
      <c r="L33" s="50"/>
      <c r="M33" s="37"/>
      <c r="N33" s="38"/>
      <c r="O33" s="38"/>
      <c r="P33" s="39"/>
      <c r="Q33" s="40"/>
      <c r="R33" s="38"/>
      <c r="S33" s="38"/>
      <c r="T33" s="41"/>
      <c r="U33" s="37"/>
      <c r="V33" s="38"/>
      <c r="W33" s="38"/>
      <c r="X33" s="39"/>
      <c r="Y33" s="40"/>
      <c r="Z33" s="38"/>
      <c r="AA33" s="38"/>
      <c r="AB33" s="41"/>
      <c r="AC33" s="37"/>
      <c r="AD33" s="38"/>
      <c r="AE33" s="38"/>
      <c r="AF33" s="39"/>
      <c r="AG33" s="40"/>
      <c r="AH33" s="38"/>
      <c r="AI33" s="38"/>
      <c r="AJ33" s="41"/>
      <c r="AK33" s="37"/>
      <c r="AL33" s="38"/>
      <c r="AM33" s="38"/>
      <c r="AN33" s="39"/>
      <c r="AO33" s="40"/>
      <c r="AP33" s="38"/>
      <c r="AQ33" s="38"/>
      <c r="AR33" s="41"/>
      <c r="AS33" s="37"/>
      <c r="AT33" s="49"/>
      <c r="AU33" s="49"/>
      <c r="AV33" s="50"/>
      <c r="AW33" s="51"/>
      <c r="AX33" s="49"/>
      <c r="AY33" s="49"/>
      <c r="AZ33" s="52"/>
      <c r="BA33" s="48"/>
      <c r="BB33" s="49"/>
      <c r="BC33" s="49"/>
      <c r="BD33" s="50"/>
      <c r="BE33" s="42"/>
    </row>
    <row r="34" spans="1:57" s="43" customFormat="1" ht="25.5" outlineLevel="1" x14ac:dyDescent="0.25">
      <c r="A34" s="31"/>
      <c r="B34" s="32" t="s">
        <v>177</v>
      </c>
      <c r="C34" s="1153"/>
      <c r="D34" s="34"/>
      <c r="E34" s="35"/>
      <c r="F34" s="1146"/>
      <c r="G34" s="1149"/>
      <c r="H34" s="1162"/>
      <c r="I34" s="48"/>
      <c r="J34" s="49"/>
      <c r="K34" s="49"/>
      <c r="L34" s="50"/>
      <c r="M34" s="37"/>
      <c r="N34" s="38"/>
      <c r="O34" s="38"/>
      <c r="P34" s="39"/>
      <c r="Q34" s="40"/>
      <c r="R34" s="38"/>
      <c r="S34" s="38"/>
      <c r="T34" s="41"/>
      <c r="U34" s="37"/>
      <c r="V34" s="38"/>
      <c r="W34" s="38"/>
      <c r="X34" s="39"/>
      <c r="Y34" s="40"/>
      <c r="Z34" s="38"/>
      <c r="AA34" s="38"/>
      <c r="AB34" s="41"/>
      <c r="AC34" s="37"/>
      <c r="AD34" s="38"/>
      <c r="AE34" s="38"/>
      <c r="AF34" s="39"/>
      <c r="AG34" s="40"/>
      <c r="AH34" s="38"/>
      <c r="AI34" s="38"/>
      <c r="AJ34" s="41"/>
      <c r="AK34" s="37"/>
      <c r="AL34" s="38"/>
      <c r="AM34" s="38"/>
      <c r="AN34" s="39"/>
      <c r="AO34" s="40"/>
      <c r="AP34" s="38"/>
      <c r="AQ34" s="38"/>
      <c r="AR34" s="41"/>
      <c r="AS34" s="37"/>
      <c r="AT34" s="49"/>
      <c r="AU34" s="49"/>
      <c r="AV34" s="50"/>
      <c r="AW34" s="51"/>
      <c r="AX34" s="49"/>
      <c r="AY34" s="49"/>
      <c r="AZ34" s="52"/>
      <c r="BA34" s="48"/>
      <c r="BB34" s="49"/>
      <c r="BC34" s="49"/>
      <c r="BD34" s="50"/>
      <c r="BE34" s="42"/>
    </row>
    <row r="35" spans="1:57" s="43" customFormat="1" ht="15.75" thickBot="1" x14ac:dyDescent="0.3">
      <c r="A35" s="31"/>
      <c r="B35" s="44"/>
      <c r="C35" s="18"/>
      <c r="D35" s="45"/>
      <c r="E35" s="45"/>
      <c r="F35" s="46"/>
      <c r="G35" s="46"/>
      <c r="H35" s="46"/>
      <c r="J35" s="47"/>
      <c r="K35" s="47"/>
      <c r="BE35" s="18"/>
    </row>
    <row r="36" spans="1:57" s="18" customFormat="1" x14ac:dyDescent="0.25">
      <c r="A36" s="8"/>
      <c r="B36" s="9" t="s">
        <v>178</v>
      </c>
      <c r="C36" s="10"/>
      <c r="D36" s="11"/>
      <c r="E36" s="11"/>
      <c r="F36" s="12">
        <f>+F37</f>
        <v>2</v>
      </c>
      <c r="G36" s="12">
        <f>+G37</f>
        <v>268560500</v>
      </c>
      <c r="H36" s="13" t="s">
        <v>144</v>
      </c>
      <c r="I36" s="14"/>
      <c r="J36" s="15"/>
      <c r="K36" s="15"/>
      <c r="L36" s="16"/>
      <c r="M36" s="14"/>
      <c r="N36" s="15"/>
      <c r="O36" s="15"/>
      <c r="P36" s="16"/>
      <c r="Q36" s="14"/>
      <c r="R36" s="15"/>
      <c r="S36" s="15"/>
      <c r="T36" s="16"/>
      <c r="U36" s="14"/>
      <c r="V36" s="15"/>
      <c r="W36" s="15"/>
      <c r="X36" s="16"/>
      <c r="Y36" s="14"/>
      <c r="Z36" s="15"/>
      <c r="AA36" s="15"/>
      <c r="AB36" s="16"/>
      <c r="AC36" s="14"/>
      <c r="AD36" s="15"/>
      <c r="AE36" s="15"/>
      <c r="AF36" s="16"/>
      <c r="AG36" s="14"/>
      <c r="AH36" s="15"/>
      <c r="AI36" s="15"/>
      <c r="AJ36" s="16"/>
      <c r="AK36" s="14"/>
      <c r="AL36" s="15"/>
      <c r="AM36" s="15"/>
      <c r="AN36" s="16"/>
      <c r="AO36" s="14"/>
      <c r="AP36" s="15"/>
      <c r="AQ36" s="15"/>
      <c r="AR36" s="16"/>
      <c r="AS36" s="14"/>
      <c r="AT36" s="15"/>
      <c r="AU36" s="15"/>
      <c r="AV36" s="16"/>
      <c r="AW36" s="14"/>
      <c r="AX36" s="15"/>
      <c r="AY36" s="15"/>
      <c r="AZ36" s="16"/>
      <c r="BA36" s="14"/>
      <c r="BB36" s="15"/>
      <c r="BC36" s="15"/>
      <c r="BD36" s="16"/>
      <c r="BE36" s="17"/>
    </row>
    <row r="37" spans="1:57" s="1" customFormat="1" x14ac:dyDescent="0.25">
      <c r="A37" s="19"/>
      <c r="B37" s="20" t="s">
        <v>18</v>
      </c>
      <c r="C37" s="21" t="s">
        <v>19</v>
      </c>
      <c r="D37" s="22"/>
      <c r="E37" s="23"/>
      <c r="F37" s="24">
        <f>+F38</f>
        <v>2</v>
      </c>
      <c r="G37" s="25">
        <f>+G38</f>
        <v>268560500</v>
      </c>
      <c r="H37" s="26" t="s">
        <v>144</v>
      </c>
      <c r="I37" s="27"/>
      <c r="J37" s="28"/>
      <c r="K37" s="28"/>
      <c r="L37" s="29"/>
      <c r="M37" s="27"/>
      <c r="N37" s="28"/>
      <c r="O37" s="28"/>
      <c r="P37" s="29"/>
      <c r="Q37" s="27"/>
      <c r="R37" s="28"/>
      <c r="S37" s="28"/>
      <c r="T37" s="29"/>
      <c r="U37" s="27"/>
      <c r="V37" s="28"/>
      <c r="W37" s="28"/>
      <c r="X37" s="29"/>
      <c r="Y37" s="27"/>
      <c r="Z37" s="28"/>
      <c r="AA37" s="28"/>
      <c r="AB37" s="29"/>
      <c r="AC37" s="27"/>
      <c r="AD37" s="28"/>
      <c r="AE37" s="28"/>
      <c r="AF37" s="29"/>
      <c r="AG37" s="27"/>
      <c r="AH37" s="28"/>
      <c r="AI37" s="28"/>
      <c r="AJ37" s="29"/>
      <c r="AK37" s="27"/>
      <c r="AL37" s="28"/>
      <c r="AM37" s="28"/>
      <c r="AN37" s="29"/>
      <c r="AO37" s="27"/>
      <c r="AP37" s="28"/>
      <c r="AQ37" s="28"/>
      <c r="AR37" s="29"/>
      <c r="AS37" s="27"/>
      <c r="AT37" s="28"/>
      <c r="AU37" s="28"/>
      <c r="AV37" s="29"/>
      <c r="AW37" s="27"/>
      <c r="AX37" s="28"/>
      <c r="AY37" s="28"/>
      <c r="AZ37" s="29"/>
      <c r="BA37" s="27"/>
      <c r="BB37" s="28"/>
      <c r="BC37" s="28"/>
      <c r="BD37" s="29"/>
      <c r="BE37" s="30"/>
    </row>
    <row r="38" spans="1:57" s="43" customFormat="1" outlineLevel="1" x14ac:dyDescent="0.25">
      <c r="A38" s="31"/>
      <c r="B38" s="32" t="s">
        <v>179</v>
      </c>
      <c r="C38" s="1151" t="s">
        <v>180</v>
      </c>
      <c r="D38" s="34"/>
      <c r="E38" s="35"/>
      <c r="F38" s="1145">
        <v>2</v>
      </c>
      <c r="G38" s="1148">
        <v>268560500</v>
      </c>
      <c r="H38" s="1160" t="s">
        <v>181</v>
      </c>
      <c r="I38" s="48"/>
      <c r="J38" s="49"/>
      <c r="K38" s="49"/>
      <c r="L38" s="50"/>
      <c r="M38" s="37"/>
      <c r="N38" s="38"/>
      <c r="O38" s="38"/>
      <c r="P38" s="39"/>
      <c r="Q38" s="40"/>
      <c r="R38" s="38"/>
      <c r="S38" s="38"/>
      <c r="T38" s="41"/>
      <c r="U38" s="37"/>
      <c r="V38" s="38"/>
      <c r="W38" s="38"/>
      <c r="X38" s="39"/>
      <c r="Y38" s="40"/>
      <c r="Z38" s="38"/>
      <c r="AA38" s="38"/>
      <c r="AB38" s="41"/>
      <c r="AC38" s="37"/>
      <c r="AD38" s="38"/>
      <c r="AE38" s="38"/>
      <c r="AF38" s="39"/>
      <c r="AG38" s="40"/>
      <c r="AH38" s="38"/>
      <c r="AI38" s="38"/>
      <c r="AJ38" s="41"/>
      <c r="AK38" s="37"/>
      <c r="AL38" s="38"/>
      <c r="AM38" s="38"/>
      <c r="AN38" s="39"/>
      <c r="AO38" s="40"/>
      <c r="AP38" s="38"/>
      <c r="AQ38" s="38"/>
      <c r="AR38" s="41"/>
      <c r="AS38" s="37"/>
      <c r="AT38" s="38"/>
      <c r="AU38" s="38"/>
      <c r="AV38" s="39"/>
      <c r="AW38" s="40"/>
      <c r="AX38" s="38"/>
      <c r="AY38" s="38"/>
      <c r="AZ38" s="41"/>
      <c r="BA38" s="48"/>
      <c r="BB38" s="49"/>
      <c r="BC38" s="49"/>
      <c r="BD38" s="50"/>
      <c r="BE38" s="42"/>
    </row>
    <row r="39" spans="1:57" s="43" customFormat="1" outlineLevel="1" x14ac:dyDescent="0.25">
      <c r="A39" s="31"/>
      <c r="B39" s="32" t="s">
        <v>182</v>
      </c>
      <c r="C39" s="1153"/>
      <c r="D39" s="34"/>
      <c r="E39" s="35"/>
      <c r="F39" s="1146"/>
      <c r="G39" s="1149"/>
      <c r="H39" s="1161"/>
      <c r="I39" s="48"/>
      <c r="J39" s="49"/>
      <c r="K39" s="49"/>
      <c r="L39" s="50"/>
      <c r="M39" s="37"/>
      <c r="N39" s="38"/>
      <c r="O39" s="38"/>
      <c r="P39" s="39"/>
      <c r="Q39" s="40"/>
      <c r="R39" s="38"/>
      <c r="S39" s="38"/>
      <c r="T39" s="41"/>
      <c r="U39" s="37"/>
      <c r="V39" s="38"/>
      <c r="W39" s="38"/>
      <c r="X39" s="39"/>
      <c r="Y39" s="40"/>
      <c r="Z39" s="38"/>
      <c r="AA39" s="38"/>
      <c r="AB39" s="41"/>
      <c r="AC39" s="37"/>
      <c r="AD39" s="38"/>
      <c r="AE39" s="38"/>
      <c r="AF39" s="39"/>
      <c r="AG39" s="40"/>
      <c r="AH39" s="38"/>
      <c r="AI39" s="38"/>
      <c r="AJ39" s="41"/>
      <c r="AK39" s="37"/>
      <c r="AL39" s="38"/>
      <c r="AM39" s="38"/>
      <c r="AN39" s="39"/>
      <c r="AO39" s="40"/>
      <c r="AP39" s="38"/>
      <c r="AQ39" s="38"/>
      <c r="AR39" s="41"/>
      <c r="AS39" s="37"/>
      <c r="AT39" s="38"/>
      <c r="AU39" s="38"/>
      <c r="AV39" s="39"/>
      <c r="AW39" s="40"/>
      <c r="AX39" s="38"/>
      <c r="AY39" s="38"/>
      <c r="AZ39" s="41"/>
      <c r="BA39" s="48"/>
      <c r="BB39" s="49"/>
      <c r="BC39" s="49"/>
      <c r="BD39" s="50"/>
      <c r="BE39" s="42"/>
    </row>
    <row r="40" spans="1:57" s="43" customFormat="1" outlineLevel="1" x14ac:dyDescent="0.25">
      <c r="A40" s="31"/>
      <c r="B40" s="32" t="s">
        <v>183</v>
      </c>
      <c r="C40" s="1153"/>
      <c r="D40" s="34"/>
      <c r="E40" s="35"/>
      <c r="F40" s="1146"/>
      <c r="G40" s="1149"/>
      <c r="H40" s="1161"/>
      <c r="I40" s="48"/>
      <c r="J40" s="49"/>
      <c r="K40" s="49"/>
      <c r="L40" s="50"/>
      <c r="M40" s="37"/>
      <c r="N40" s="38"/>
      <c r="O40" s="38"/>
      <c r="P40" s="39"/>
      <c r="Q40" s="40"/>
      <c r="R40" s="38"/>
      <c r="S40" s="38"/>
      <c r="T40" s="41"/>
      <c r="U40" s="37"/>
      <c r="V40" s="38"/>
      <c r="W40" s="38"/>
      <c r="X40" s="39"/>
      <c r="Y40" s="40"/>
      <c r="Z40" s="38"/>
      <c r="AA40" s="38"/>
      <c r="AB40" s="41"/>
      <c r="AC40" s="37"/>
      <c r="AD40" s="38"/>
      <c r="AE40" s="38"/>
      <c r="AF40" s="39"/>
      <c r="AG40" s="40"/>
      <c r="AH40" s="38"/>
      <c r="AI40" s="38"/>
      <c r="AJ40" s="41"/>
      <c r="AK40" s="37"/>
      <c r="AL40" s="38"/>
      <c r="AM40" s="38"/>
      <c r="AN40" s="39"/>
      <c r="AO40" s="40"/>
      <c r="AP40" s="38"/>
      <c r="AQ40" s="38"/>
      <c r="AR40" s="41"/>
      <c r="AS40" s="37"/>
      <c r="AT40" s="38"/>
      <c r="AU40" s="38"/>
      <c r="AV40" s="39"/>
      <c r="AW40" s="40"/>
      <c r="AX40" s="38"/>
      <c r="AY40" s="38"/>
      <c r="AZ40" s="41"/>
      <c r="BA40" s="48"/>
      <c r="BB40" s="49"/>
      <c r="BC40" s="49"/>
      <c r="BD40" s="50"/>
      <c r="BE40" s="42"/>
    </row>
    <row r="41" spans="1:57" s="43" customFormat="1" outlineLevel="1" x14ac:dyDescent="0.25">
      <c r="A41" s="31"/>
      <c r="B41" s="32" t="s">
        <v>184</v>
      </c>
      <c r="C41" s="1153"/>
      <c r="D41" s="34"/>
      <c r="E41" s="35"/>
      <c r="F41" s="1146"/>
      <c r="G41" s="1149"/>
      <c r="H41" s="1161"/>
      <c r="I41" s="48"/>
      <c r="J41" s="49"/>
      <c r="K41" s="49"/>
      <c r="L41" s="50"/>
      <c r="M41" s="37"/>
      <c r="N41" s="38"/>
      <c r="O41" s="38"/>
      <c r="P41" s="39"/>
      <c r="Q41" s="40"/>
      <c r="R41" s="38"/>
      <c r="S41" s="38"/>
      <c r="T41" s="41"/>
      <c r="U41" s="37"/>
      <c r="V41" s="38"/>
      <c r="W41" s="38"/>
      <c r="X41" s="39"/>
      <c r="Y41" s="40"/>
      <c r="Z41" s="38"/>
      <c r="AA41" s="38"/>
      <c r="AB41" s="41"/>
      <c r="AC41" s="37"/>
      <c r="AD41" s="38"/>
      <c r="AE41" s="38"/>
      <c r="AF41" s="39"/>
      <c r="AG41" s="40"/>
      <c r="AH41" s="38"/>
      <c r="AI41" s="38"/>
      <c r="AJ41" s="41"/>
      <c r="AK41" s="37"/>
      <c r="AL41" s="38"/>
      <c r="AM41" s="38"/>
      <c r="AN41" s="39"/>
      <c r="AO41" s="40"/>
      <c r="AP41" s="38"/>
      <c r="AQ41" s="38"/>
      <c r="AR41" s="41"/>
      <c r="AS41" s="37"/>
      <c r="AT41" s="38"/>
      <c r="AU41" s="38"/>
      <c r="AV41" s="39"/>
      <c r="AW41" s="40"/>
      <c r="AX41" s="38"/>
      <c r="AY41" s="38"/>
      <c r="AZ41" s="41"/>
      <c r="BA41" s="48"/>
      <c r="BB41" s="49"/>
      <c r="BC41" s="49"/>
      <c r="BD41" s="50"/>
      <c r="BE41" s="42"/>
    </row>
    <row r="42" spans="1:57" s="43" customFormat="1" outlineLevel="1" x14ac:dyDescent="0.25">
      <c r="A42" s="31"/>
      <c r="B42" s="32" t="s">
        <v>185</v>
      </c>
      <c r="C42" s="1153"/>
      <c r="D42" s="34"/>
      <c r="E42" s="35"/>
      <c r="F42" s="1146"/>
      <c r="G42" s="1149"/>
      <c r="H42" s="1161"/>
      <c r="I42" s="48"/>
      <c r="J42" s="49"/>
      <c r="K42" s="49"/>
      <c r="L42" s="50"/>
      <c r="M42" s="37"/>
      <c r="N42" s="38"/>
      <c r="O42" s="38"/>
      <c r="P42" s="39"/>
      <c r="Q42" s="40"/>
      <c r="R42" s="38"/>
      <c r="S42" s="38"/>
      <c r="T42" s="41"/>
      <c r="U42" s="37"/>
      <c r="V42" s="38"/>
      <c r="W42" s="38"/>
      <c r="X42" s="39"/>
      <c r="Y42" s="40"/>
      <c r="Z42" s="38"/>
      <c r="AA42" s="38"/>
      <c r="AB42" s="41"/>
      <c r="AC42" s="37"/>
      <c r="AD42" s="38"/>
      <c r="AE42" s="38"/>
      <c r="AF42" s="39"/>
      <c r="AG42" s="40"/>
      <c r="AH42" s="38"/>
      <c r="AI42" s="38"/>
      <c r="AJ42" s="41"/>
      <c r="AK42" s="37"/>
      <c r="AL42" s="38"/>
      <c r="AM42" s="38"/>
      <c r="AN42" s="39"/>
      <c r="AO42" s="40"/>
      <c r="AP42" s="38"/>
      <c r="AQ42" s="38"/>
      <c r="AR42" s="41"/>
      <c r="AS42" s="37"/>
      <c r="AT42" s="38"/>
      <c r="AU42" s="38"/>
      <c r="AV42" s="39"/>
      <c r="AW42" s="40"/>
      <c r="AX42" s="38"/>
      <c r="AY42" s="38"/>
      <c r="AZ42" s="41"/>
      <c r="BA42" s="48"/>
      <c r="BB42" s="49"/>
      <c r="BC42" s="49"/>
      <c r="BD42" s="50"/>
      <c r="BE42" s="42"/>
    </row>
    <row r="43" spans="1:57" s="43" customFormat="1" ht="15.75" thickBot="1" x14ac:dyDescent="0.3">
      <c r="A43" s="31"/>
      <c r="B43" s="44"/>
      <c r="C43" s="18"/>
      <c r="D43" s="45"/>
      <c r="E43" s="45"/>
      <c r="F43" s="46"/>
      <c r="G43" s="46"/>
      <c r="H43" s="46"/>
      <c r="J43" s="47"/>
      <c r="K43" s="47"/>
      <c r="BE43" s="18"/>
    </row>
    <row r="44" spans="1:57" s="18" customFormat="1" ht="25.5" x14ac:dyDescent="0.25">
      <c r="A44" s="8"/>
      <c r="B44" s="9" t="s">
        <v>186</v>
      </c>
      <c r="C44" s="10"/>
      <c r="D44" s="11"/>
      <c r="E44" s="11"/>
      <c r="F44" s="12">
        <f>+F45</f>
        <v>3</v>
      </c>
      <c r="G44" s="12">
        <f>+G45</f>
        <v>101400000</v>
      </c>
      <c r="H44" s="13" t="s">
        <v>144</v>
      </c>
      <c r="I44" s="14"/>
      <c r="J44" s="15"/>
      <c r="K44" s="15"/>
      <c r="L44" s="16"/>
      <c r="M44" s="14"/>
      <c r="N44" s="15"/>
      <c r="O44" s="15"/>
      <c r="P44" s="16"/>
      <c r="Q44" s="14"/>
      <c r="R44" s="15"/>
      <c r="S44" s="15"/>
      <c r="T44" s="16"/>
      <c r="U44" s="14"/>
      <c r="V44" s="15"/>
      <c r="W44" s="15"/>
      <c r="X44" s="16"/>
      <c r="Y44" s="14"/>
      <c r="Z44" s="15"/>
      <c r="AA44" s="15"/>
      <c r="AB44" s="16"/>
      <c r="AC44" s="14"/>
      <c r="AD44" s="15"/>
      <c r="AE44" s="15"/>
      <c r="AF44" s="16"/>
      <c r="AG44" s="14"/>
      <c r="AH44" s="15"/>
      <c r="AI44" s="15"/>
      <c r="AJ44" s="16"/>
      <c r="AK44" s="14"/>
      <c r="AL44" s="15"/>
      <c r="AM44" s="15"/>
      <c r="AN44" s="16"/>
      <c r="AO44" s="14"/>
      <c r="AP44" s="15"/>
      <c r="AQ44" s="15"/>
      <c r="AR44" s="16"/>
      <c r="AS44" s="14"/>
      <c r="AT44" s="15"/>
      <c r="AU44" s="15"/>
      <c r="AV44" s="16"/>
      <c r="AW44" s="14"/>
      <c r="AX44" s="15"/>
      <c r="AY44" s="15"/>
      <c r="AZ44" s="16"/>
      <c r="BA44" s="14"/>
      <c r="BB44" s="15"/>
      <c r="BC44" s="15"/>
      <c r="BD44" s="16"/>
      <c r="BE44" s="17"/>
    </row>
    <row r="45" spans="1:57" s="1" customFormat="1" x14ac:dyDescent="0.25">
      <c r="A45" s="19"/>
      <c r="B45" s="20" t="s">
        <v>18</v>
      </c>
      <c r="C45" s="21" t="s">
        <v>19</v>
      </c>
      <c r="D45" s="22"/>
      <c r="E45" s="23"/>
      <c r="F45" s="24">
        <f>+F46</f>
        <v>3</v>
      </c>
      <c r="G45" s="25">
        <f>+G46</f>
        <v>101400000</v>
      </c>
      <c r="H45" s="26" t="s">
        <v>144</v>
      </c>
      <c r="I45" s="27"/>
      <c r="J45" s="28"/>
      <c r="K45" s="28"/>
      <c r="L45" s="29"/>
      <c r="M45" s="27"/>
      <c r="N45" s="28"/>
      <c r="O45" s="28"/>
      <c r="P45" s="29"/>
      <c r="Q45" s="27"/>
      <c r="R45" s="28"/>
      <c r="S45" s="28"/>
      <c r="T45" s="29"/>
      <c r="U45" s="27"/>
      <c r="V45" s="28"/>
      <c r="W45" s="28"/>
      <c r="X45" s="29"/>
      <c r="Y45" s="27"/>
      <c r="Z45" s="28"/>
      <c r="AA45" s="28"/>
      <c r="AB45" s="29"/>
      <c r="AC45" s="27"/>
      <c r="AD45" s="28"/>
      <c r="AE45" s="28"/>
      <c r="AF45" s="29"/>
      <c r="AG45" s="27"/>
      <c r="AH45" s="28"/>
      <c r="AI45" s="28"/>
      <c r="AJ45" s="29"/>
      <c r="AK45" s="27"/>
      <c r="AL45" s="28"/>
      <c r="AM45" s="28"/>
      <c r="AN45" s="29"/>
      <c r="AO45" s="27"/>
      <c r="AP45" s="28"/>
      <c r="AQ45" s="28"/>
      <c r="AR45" s="29"/>
      <c r="AS45" s="27"/>
      <c r="AT45" s="28"/>
      <c r="AU45" s="28"/>
      <c r="AV45" s="29"/>
      <c r="AW45" s="27"/>
      <c r="AX45" s="28"/>
      <c r="AY45" s="28"/>
      <c r="AZ45" s="29"/>
      <c r="BA45" s="27"/>
      <c r="BB45" s="28"/>
      <c r="BC45" s="28"/>
      <c r="BD45" s="29"/>
      <c r="BE45" s="30"/>
    </row>
    <row r="46" spans="1:57" s="43" customFormat="1" outlineLevel="1" x14ac:dyDescent="0.25">
      <c r="A46" s="31"/>
      <c r="B46" s="32" t="s">
        <v>187</v>
      </c>
      <c r="C46" s="1151" t="s">
        <v>188</v>
      </c>
      <c r="D46" s="34"/>
      <c r="E46" s="35"/>
      <c r="F46" s="1145">
        <v>3</v>
      </c>
      <c r="G46" s="1148">
        <v>101400000</v>
      </c>
      <c r="H46" s="1160" t="s">
        <v>181</v>
      </c>
      <c r="I46" s="37"/>
      <c r="J46" s="38"/>
      <c r="K46" s="38"/>
      <c r="L46" s="39"/>
      <c r="M46" s="37"/>
      <c r="N46" s="38"/>
      <c r="O46" s="38"/>
      <c r="P46" s="39"/>
      <c r="Q46" s="40"/>
      <c r="R46" s="38"/>
      <c r="S46" s="38"/>
      <c r="T46" s="41"/>
      <c r="U46" s="37"/>
      <c r="V46" s="38"/>
      <c r="W46" s="38"/>
      <c r="X46" s="39"/>
      <c r="Y46" s="40"/>
      <c r="Z46" s="38"/>
      <c r="AA46" s="38"/>
      <c r="AB46" s="41"/>
      <c r="AC46" s="37"/>
      <c r="AD46" s="38"/>
      <c r="AE46" s="38"/>
      <c r="AF46" s="39"/>
      <c r="AG46" s="40"/>
      <c r="AH46" s="38"/>
      <c r="AI46" s="38"/>
      <c r="AJ46" s="41"/>
      <c r="AK46" s="37"/>
      <c r="AL46" s="38"/>
      <c r="AM46" s="38"/>
      <c r="AN46" s="39"/>
      <c r="AO46" s="40"/>
      <c r="AP46" s="38"/>
      <c r="AQ46" s="38"/>
      <c r="AR46" s="41"/>
      <c r="AS46" s="37"/>
      <c r="AT46" s="38"/>
      <c r="AU46" s="38"/>
      <c r="AV46" s="39"/>
      <c r="AW46" s="40"/>
      <c r="AX46" s="38"/>
      <c r="AY46" s="38"/>
      <c r="AZ46" s="41"/>
      <c r="BA46" s="37"/>
      <c r="BB46" s="38"/>
      <c r="BC46" s="38"/>
      <c r="BD46" s="39"/>
      <c r="BE46" s="42"/>
    </row>
    <row r="47" spans="1:57" s="43" customFormat="1" outlineLevel="1" x14ac:dyDescent="0.25">
      <c r="A47" s="31"/>
      <c r="B47" s="32" t="s">
        <v>189</v>
      </c>
      <c r="C47" s="1153"/>
      <c r="D47" s="34"/>
      <c r="E47" s="35"/>
      <c r="F47" s="1146"/>
      <c r="G47" s="1149"/>
      <c r="H47" s="1161"/>
      <c r="I47" s="37"/>
      <c r="J47" s="38"/>
      <c r="K47" s="38"/>
      <c r="L47" s="39"/>
      <c r="M47" s="37"/>
      <c r="N47" s="38"/>
      <c r="O47" s="38"/>
      <c r="P47" s="39"/>
      <c r="Q47" s="40"/>
      <c r="R47" s="38"/>
      <c r="S47" s="38"/>
      <c r="T47" s="41"/>
      <c r="U47" s="37"/>
      <c r="V47" s="38"/>
      <c r="W47" s="38"/>
      <c r="X47" s="39"/>
      <c r="Y47" s="40"/>
      <c r="Z47" s="38"/>
      <c r="AA47" s="38"/>
      <c r="AB47" s="41"/>
      <c r="AC47" s="37"/>
      <c r="AD47" s="38"/>
      <c r="AE47" s="38"/>
      <c r="AF47" s="39"/>
      <c r="AG47" s="40"/>
      <c r="AH47" s="38"/>
      <c r="AI47" s="38"/>
      <c r="AJ47" s="41"/>
      <c r="AK47" s="37"/>
      <c r="AL47" s="38"/>
      <c r="AM47" s="38"/>
      <c r="AN47" s="39"/>
      <c r="AO47" s="40"/>
      <c r="AP47" s="38"/>
      <c r="AQ47" s="38"/>
      <c r="AR47" s="41"/>
      <c r="AS47" s="37"/>
      <c r="AT47" s="38"/>
      <c r="AU47" s="38"/>
      <c r="AV47" s="39"/>
      <c r="AW47" s="40"/>
      <c r="AX47" s="38"/>
      <c r="AY47" s="38"/>
      <c r="AZ47" s="41"/>
      <c r="BA47" s="37"/>
      <c r="BB47" s="38"/>
      <c r="BC47" s="38"/>
      <c r="BD47" s="39"/>
      <c r="BE47" s="42"/>
    </row>
    <row r="48" spans="1:57" s="43" customFormat="1" outlineLevel="1" x14ac:dyDescent="0.25">
      <c r="A48" s="31"/>
      <c r="B48" s="32" t="s">
        <v>190</v>
      </c>
      <c r="C48" s="1153"/>
      <c r="D48" s="34"/>
      <c r="E48" s="35"/>
      <c r="F48" s="1146"/>
      <c r="G48" s="1149"/>
      <c r="H48" s="1161"/>
      <c r="I48" s="37"/>
      <c r="J48" s="38"/>
      <c r="K48" s="38"/>
      <c r="L48" s="39"/>
      <c r="M48" s="37"/>
      <c r="N48" s="38"/>
      <c r="O48" s="38"/>
      <c r="P48" s="39"/>
      <c r="Q48" s="40"/>
      <c r="R48" s="38"/>
      <c r="S48" s="38"/>
      <c r="T48" s="41"/>
      <c r="U48" s="37"/>
      <c r="V48" s="38"/>
      <c r="W48" s="38"/>
      <c r="X48" s="39"/>
      <c r="Y48" s="40"/>
      <c r="Z48" s="38"/>
      <c r="AA48" s="38"/>
      <c r="AB48" s="41"/>
      <c r="AC48" s="37"/>
      <c r="AD48" s="38"/>
      <c r="AE48" s="38"/>
      <c r="AF48" s="39"/>
      <c r="AG48" s="40"/>
      <c r="AH48" s="38"/>
      <c r="AI48" s="38"/>
      <c r="AJ48" s="41"/>
      <c r="AK48" s="37"/>
      <c r="AL48" s="38"/>
      <c r="AM48" s="38"/>
      <c r="AN48" s="39"/>
      <c r="AO48" s="40"/>
      <c r="AP48" s="38"/>
      <c r="AQ48" s="38"/>
      <c r="AR48" s="41"/>
      <c r="AS48" s="37"/>
      <c r="AT48" s="38"/>
      <c r="AU48" s="38"/>
      <c r="AV48" s="39"/>
      <c r="AW48" s="40"/>
      <c r="AX48" s="38"/>
      <c r="AY48" s="38"/>
      <c r="AZ48" s="41"/>
      <c r="BA48" s="37"/>
      <c r="BB48" s="38"/>
      <c r="BC48" s="38"/>
      <c r="BD48" s="39"/>
      <c r="BE48" s="42"/>
    </row>
    <row r="49" spans="1:57" s="43" customFormat="1" outlineLevel="1" x14ac:dyDescent="0.25">
      <c r="A49" s="31"/>
      <c r="B49" s="32" t="s">
        <v>191</v>
      </c>
      <c r="C49" s="1153"/>
      <c r="D49" s="34"/>
      <c r="E49" s="35"/>
      <c r="F49" s="1146"/>
      <c r="G49" s="1149"/>
      <c r="H49" s="1161"/>
      <c r="I49" s="37"/>
      <c r="J49" s="38"/>
      <c r="K49" s="38"/>
      <c r="L49" s="39"/>
      <c r="M49" s="37"/>
      <c r="N49" s="38"/>
      <c r="O49" s="38"/>
      <c r="P49" s="39"/>
      <c r="Q49" s="40"/>
      <c r="R49" s="38"/>
      <c r="S49" s="38"/>
      <c r="T49" s="41"/>
      <c r="U49" s="37"/>
      <c r="V49" s="38"/>
      <c r="W49" s="38"/>
      <c r="X49" s="39"/>
      <c r="Y49" s="40"/>
      <c r="Z49" s="38"/>
      <c r="AA49" s="38"/>
      <c r="AB49" s="41"/>
      <c r="AC49" s="37"/>
      <c r="AD49" s="38"/>
      <c r="AE49" s="38"/>
      <c r="AF49" s="39"/>
      <c r="AG49" s="40"/>
      <c r="AH49" s="38"/>
      <c r="AI49" s="38"/>
      <c r="AJ49" s="41"/>
      <c r="AK49" s="37"/>
      <c r="AL49" s="38"/>
      <c r="AM49" s="38"/>
      <c r="AN49" s="39"/>
      <c r="AO49" s="40"/>
      <c r="AP49" s="38"/>
      <c r="AQ49" s="38"/>
      <c r="AR49" s="41"/>
      <c r="AS49" s="37"/>
      <c r="AT49" s="38"/>
      <c r="AU49" s="38"/>
      <c r="AV49" s="39"/>
      <c r="AW49" s="40"/>
      <c r="AX49" s="38"/>
      <c r="AY49" s="38"/>
      <c r="AZ49" s="41"/>
      <c r="BA49" s="37"/>
      <c r="BB49" s="38"/>
      <c r="BC49" s="38"/>
      <c r="BD49" s="39"/>
      <c r="BE49" s="42"/>
    </row>
    <row r="50" spans="1:57" s="43" customFormat="1" outlineLevel="1" x14ac:dyDescent="0.25">
      <c r="A50" s="31"/>
      <c r="B50" s="32" t="s">
        <v>192</v>
      </c>
      <c r="C50" s="1153"/>
      <c r="D50" s="34"/>
      <c r="E50" s="35"/>
      <c r="F50" s="1146"/>
      <c r="G50" s="1149"/>
      <c r="H50" s="1161"/>
      <c r="I50" s="37"/>
      <c r="J50" s="38"/>
      <c r="K50" s="38"/>
      <c r="L50" s="39"/>
      <c r="M50" s="37"/>
      <c r="N50" s="38"/>
      <c r="O50" s="38"/>
      <c r="P50" s="39"/>
      <c r="Q50" s="40"/>
      <c r="R50" s="38"/>
      <c r="S50" s="38"/>
      <c r="T50" s="41"/>
      <c r="U50" s="37"/>
      <c r="V50" s="38"/>
      <c r="W50" s="38"/>
      <c r="X50" s="39"/>
      <c r="Y50" s="40"/>
      <c r="Z50" s="38"/>
      <c r="AA50" s="38"/>
      <c r="AB50" s="41"/>
      <c r="AC50" s="37"/>
      <c r="AD50" s="38"/>
      <c r="AE50" s="38"/>
      <c r="AF50" s="39"/>
      <c r="AG50" s="40"/>
      <c r="AH50" s="38"/>
      <c r="AI50" s="38"/>
      <c r="AJ50" s="41"/>
      <c r="AK50" s="37"/>
      <c r="AL50" s="38"/>
      <c r="AM50" s="38"/>
      <c r="AN50" s="39"/>
      <c r="AO50" s="40"/>
      <c r="AP50" s="38"/>
      <c r="AQ50" s="38"/>
      <c r="AR50" s="41"/>
      <c r="AS50" s="37"/>
      <c r="AT50" s="38"/>
      <c r="AU50" s="38"/>
      <c r="AV50" s="39"/>
      <c r="AW50" s="40"/>
      <c r="AX50" s="38"/>
      <c r="AY50" s="38"/>
      <c r="AZ50" s="41"/>
      <c r="BA50" s="37"/>
      <c r="BB50" s="38"/>
      <c r="BC50" s="38"/>
      <c r="BD50" s="39"/>
      <c r="BE50" s="42"/>
    </row>
    <row r="51" spans="1:57" s="43" customFormat="1" outlineLevel="1" x14ac:dyDescent="0.25">
      <c r="A51" s="31"/>
      <c r="B51" s="32" t="s">
        <v>193</v>
      </c>
      <c r="C51" s="1153"/>
      <c r="D51" s="34"/>
      <c r="E51" s="35"/>
      <c r="F51" s="1146"/>
      <c r="G51" s="1149"/>
      <c r="H51" s="1161"/>
      <c r="I51" s="37"/>
      <c r="J51" s="38"/>
      <c r="K51" s="38"/>
      <c r="L51" s="39"/>
      <c r="M51" s="37"/>
      <c r="N51" s="38"/>
      <c r="O51" s="38"/>
      <c r="P51" s="39"/>
      <c r="Q51" s="40"/>
      <c r="R51" s="38"/>
      <c r="S51" s="38"/>
      <c r="T51" s="41"/>
      <c r="U51" s="37"/>
      <c r="V51" s="38"/>
      <c r="W51" s="38"/>
      <c r="X51" s="39"/>
      <c r="Y51" s="40"/>
      <c r="Z51" s="38"/>
      <c r="AA51" s="38"/>
      <c r="AB51" s="41"/>
      <c r="AC51" s="37"/>
      <c r="AD51" s="38"/>
      <c r="AE51" s="38"/>
      <c r="AF51" s="39"/>
      <c r="AG51" s="40"/>
      <c r="AH51" s="38"/>
      <c r="AI51" s="38"/>
      <c r="AJ51" s="41"/>
      <c r="AK51" s="37"/>
      <c r="AL51" s="38"/>
      <c r="AM51" s="38"/>
      <c r="AN51" s="39"/>
      <c r="AO51" s="40"/>
      <c r="AP51" s="38"/>
      <c r="AQ51" s="38"/>
      <c r="AR51" s="41"/>
      <c r="AS51" s="37"/>
      <c r="AT51" s="38"/>
      <c r="AU51" s="38"/>
      <c r="AV51" s="39"/>
      <c r="AW51" s="40"/>
      <c r="AX51" s="38"/>
      <c r="AY51" s="38"/>
      <c r="AZ51" s="41"/>
      <c r="BA51" s="37"/>
      <c r="BB51" s="38"/>
      <c r="BC51" s="38"/>
      <c r="BD51" s="39"/>
      <c r="BE51" s="42"/>
    </row>
    <row r="52" spans="1:57" s="43" customFormat="1" outlineLevel="1" x14ac:dyDescent="0.25">
      <c r="A52" s="31"/>
      <c r="B52" s="32" t="s">
        <v>194</v>
      </c>
      <c r="C52" s="1153"/>
      <c r="D52" s="34"/>
      <c r="E52" s="35"/>
      <c r="F52" s="1146"/>
      <c r="G52" s="1149"/>
      <c r="H52" s="1161"/>
      <c r="I52" s="37"/>
      <c r="J52" s="38"/>
      <c r="K52" s="38"/>
      <c r="L52" s="39"/>
      <c r="M52" s="37"/>
      <c r="N52" s="38"/>
      <c r="O52" s="38"/>
      <c r="P52" s="39"/>
      <c r="Q52" s="40"/>
      <c r="R52" s="38"/>
      <c r="S52" s="38"/>
      <c r="T52" s="41"/>
      <c r="U52" s="37"/>
      <c r="V52" s="38"/>
      <c r="W52" s="38"/>
      <c r="X52" s="39"/>
      <c r="Y52" s="40"/>
      <c r="Z52" s="38"/>
      <c r="AA52" s="38"/>
      <c r="AB52" s="41"/>
      <c r="AC52" s="37"/>
      <c r="AD52" s="38"/>
      <c r="AE52" s="38"/>
      <c r="AF52" s="39"/>
      <c r="AG52" s="40"/>
      <c r="AH52" s="38"/>
      <c r="AI52" s="38"/>
      <c r="AJ52" s="41"/>
      <c r="AK52" s="37"/>
      <c r="AL52" s="38"/>
      <c r="AM52" s="38"/>
      <c r="AN52" s="39"/>
      <c r="AO52" s="40"/>
      <c r="AP52" s="38"/>
      <c r="AQ52" s="38"/>
      <c r="AR52" s="41"/>
      <c r="AS52" s="37"/>
      <c r="AT52" s="38"/>
      <c r="AU52" s="38"/>
      <c r="AV52" s="39"/>
      <c r="AW52" s="40"/>
      <c r="AX52" s="38"/>
      <c r="AY52" s="38"/>
      <c r="AZ52" s="41"/>
      <c r="BA52" s="37"/>
      <c r="BB52" s="38"/>
      <c r="BC52" s="38"/>
      <c r="BD52" s="39"/>
      <c r="BE52" s="42"/>
    </row>
    <row r="53" spans="1:57" s="43" customFormat="1" ht="15.75" thickBot="1" x14ac:dyDescent="0.3">
      <c r="A53" s="31"/>
      <c r="B53" s="44"/>
      <c r="C53" s="18"/>
      <c r="D53" s="45"/>
      <c r="E53" s="45"/>
      <c r="F53" s="46"/>
      <c r="G53" s="46"/>
      <c r="H53" s="46"/>
      <c r="J53" s="47"/>
      <c r="K53" s="47"/>
      <c r="BE53" s="18"/>
    </row>
    <row r="54" spans="1:57" s="18" customFormat="1" x14ac:dyDescent="0.25">
      <c r="A54" s="8"/>
      <c r="B54" s="9" t="s">
        <v>195</v>
      </c>
      <c r="C54" s="10"/>
      <c r="D54" s="11"/>
      <c r="E54" s="11"/>
      <c r="F54" s="12">
        <f>+F55</f>
        <v>6</v>
      </c>
      <c r="G54" s="12">
        <f>+G55</f>
        <v>277026750</v>
      </c>
      <c r="H54" s="13" t="s">
        <v>144</v>
      </c>
      <c r="I54" s="14"/>
      <c r="J54" s="15"/>
      <c r="K54" s="15"/>
      <c r="L54" s="16"/>
      <c r="M54" s="14"/>
      <c r="N54" s="15"/>
      <c r="O54" s="15"/>
      <c r="P54" s="16"/>
      <c r="Q54" s="14"/>
      <c r="R54" s="15"/>
      <c r="S54" s="15"/>
      <c r="T54" s="16"/>
      <c r="U54" s="14"/>
      <c r="V54" s="15"/>
      <c r="W54" s="15"/>
      <c r="X54" s="16"/>
      <c r="Y54" s="14"/>
      <c r="Z54" s="15"/>
      <c r="AA54" s="15"/>
      <c r="AB54" s="16"/>
      <c r="AC54" s="14"/>
      <c r="AD54" s="15"/>
      <c r="AE54" s="15"/>
      <c r="AF54" s="16"/>
      <c r="AG54" s="14"/>
      <c r="AH54" s="15"/>
      <c r="AI54" s="15"/>
      <c r="AJ54" s="16"/>
      <c r="AK54" s="14"/>
      <c r="AL54" s="15"/>
      <c r="AM54" s="15"/>
      <c r="AN54" s="16"/>
      <c r="AO54" s="14"/>
      <c r="AP54" s="15"/>
      <c r="AQ54" s="15"/>
      <c r="AR54" s="16"/>
      <c r="AS54" s="14"/>
      <c r="AT54" s="15"/>
      <c r="AU54" s="15"/>
      <c r="AV54" s="16"/>
      <c r="AW54" s="14"/>
      <c r="AX54" s="15"/>
      <c r="AY54" s="15"/>
      <c r="AZ54" s="16"/>
      <c r="BA54" s="14"/>
      <c r="BB54" s="15"/>
      <c r="BC54" s="15"/>
      <c r="BD54" s="16"/>
      <c r="BE54" s="17"/>
    </row>
    <row r="55" spans="1:57" s="1" customFormat="1" x14ac:dyDescent="0.25">
      <c r="A55" s="19"/>
      <c r="B55" s="20" t="s">
        <v>18</v>
      </c>
      <c r="C55" s="21" t="s">
        <v>19</v>
      </c>
      <c r="D55" s="22"/>
      <c r="E55" s="23"/>
      <c r="F55" s="24">
        <f>+F56</f>
        <v>6</v>
      </c>
      <c r="G55" s="25">
        <f>+G56</f>
        <v>277026750</v>
      </c>
      <c r="H55" s="26" t="s">
        <v>144</v>
      </c>
      <c r="I55" s="27"/>
      <c r="J55" s="28"/>
      <c r="K55" s="28"/>
      <c r="L55" s="29"/>
      <c r="M55" s="27"/>
      <c r="N55" s="28"/>
      <c r="O55" s="28"/>
      <c r="P55" s="29"/>
      <c r="Q55" s="27"/>
      <c r="R55" s="28"/>
      <c r="S55" s="28"/>
      <c r="T55" s="29"/>
      <c r="U55" s="27"/>
      <c r="V55" s="28"/>
      <c r="W55" s="28"/>
      <c r="X55" s="29"/>
      <c r="Y55" s="27"/>
      <c r="Z55" s="28"/>
      <c r="AA55" s="28"/>
      <c r="AB55" s="29"/>
      <c r="AC55" s="27"/>
      <c r="AD55" s="28"/>
      <c r="AE55" s="28"/>
      <c r="AF55" s="29"/>
      <c r="AG55" s="27"/>
      <c r="AH55" s="28"/>
      <c r="AI55" s="28"/>
      <c r="AJ55" s="29"/>
      <c r="AK55" s="27"/>
      <c r="AL55" s="28"/>
      <c r="AM55" s="28"/>
      <c r="AN55" s="29"/>
      <c r="AO55" s="27"/>
      <c r="AP55" s="28"/>
      <c r="AQ55" s="28"/>
      <c r="AR55" s="29"/>
      <c r="AS55" s="27"/>
      <c r="AT55" s="28"/>
      <c r="AU55" s="28"/>
      <c r="AV55" s="29"/>
      <c r="AW55" s="27"/>
      <c r="AX55" s="28"/>
      <c r="AY55" s="28"/>
      <c r="AZ55" s="29"/>
      <c r="BA55" s="27"/>
      <c r="BB55" s="28"/>
      <c r="BC55" s="28"/>
      <c r="BD55" s="29"/>
      <c r="BE55" s="30"/>
    </row>
    <row r="56" spans="1:57" s="43" customFormat="1" ht="51" outlineLevel="1" x14ac:dyDescent="0.25">
      <c r="A56" s="31"/>
      <c r="B56" s="32" t="s">
        <v>196</v>
      </c>
      <c r="C56" s="53" t="s">
        <v>197</v>
      </c>
      <c r="D56" s="34"/>
      <c r="E56" s="35"/>
      <c r="F56" s="1145">
        <v>6</v>
      </c>
      <c r="G56" s="1148">
        <v>277026750</v>
      </c>
      <c r="H56" s="1160" t="s">
        <v>198</v>
      </c>
      <c r="I56" s="37"/>
      <c r="J56" s="38"/>
      <c r="K56" s="38"/>
      <c r="L56" s="39"/>
      <c r="M56" s="37"/>
      <c r="N56" s="38"/>
      <c r="O56" s="38"/>
      <c r="P56" s="39"/>
      <c r="Q56" s="40"/>
      <c r="R56" s="38"/>
      <c r="S56" s="38"/>
      <c r="T56" s="41"/>
      <c r="U56" s="37"/>
      <c r="V56" s="38"/>
      <c r="W56" s="38"/>
      <c r="X56" s="39"/>
      <c r="Y56" s="40"/>
      <c r="Z56" s="38"/>
      <c r="AA56" s="38"/>
      <c r="AB56" s="41"/>
      <c r="AC56" s="37"/>
      <c r="AD56" s="38"/>
      <c r="AE56" s="38"/>
      <c r="AF56" s="39"/>
      <c r="AG56" s="40"/>
      <c r="AH56" s="38"/>
      <c r="AI56" s="38"/>
      <c r="AJ56" s="41"/>
      <c r="AK56" s="37"/>
      <c r="AL56" s="38"/>
      <c r="AM56" s="38"/>
      <c r="AN56" s="39"/>
      <c r="AO56" s="40"/>
      <c r="AP56" s="38"/>
      <c r="AQ56" s="38"/>
      <c r="AR56" s="41"/>
      <c r="AS56" s="37"/>
      <c r="AT56" s="38"/>
      <c r="AU56" s="38"/>
      <c r="AV56" s="39"/>
      <c r="AW56" s="40"/>
      <c r="AX56" s="38"/>
      <c r="AY56" s="38"/>
      <c r="AZ56" s="41"/>
      <c r="BA56" s="37"/>
      <c r="BB56" s="38"/>
      <c r="BC56" s="38"/>
      <c r="BD56" s="39"/>
      <c r="BE56" s="42"/>
    </row>
    <row r="57" spans="1:57" s="43" customFormat="1" outlineLevel="1" x14ac:dyDescent="0.25">
      <c r="A57" s="31"/>
      <c r="B57" s="32" t="s">
        <v>199</v>
      </c>
      <c r="C57" s="54" t="s">
        <v>200</v>
      </c>
      <c r="D57" s="34"/>
      <c r="E57" s="35"/>
      <c r="F57" s="1146"/>
      <c r="G57" s="1149"/>
      <c r="H57" s="1161"/>
      <c r="I57" s="37"/>
      <c r="J57" s="38"/>
      <c r="K57" s="38"/>
      <c r="L57" s="39"/>
      <c r="M57" s="37"/>
      <c r="N57" s="38"/>
      <c r="O57" s="38"/>
      <c r="P57" s="39"/>
      <c r="Q57" s="40"/>
      <c r="R57" s="38"/>
      <c r="S57" s="38"/>
      <c r="T57" s="41"/>
      <c r="U57" s="37"/>
      <c r="V57" s="38"/>
      <c r="W57" s="38"/>
      <c r="X57" s="39"/>
      <c r="Y57" s="40"/>
      <c r="Z57" s="38"/>
      <c r="AA57" s="38"/>
      <c r="AB57" s="41"/>
      <c r="AC57" s="37"/>
      <c r="AD57" s="38"/>
      <c r="AE57" s="38"/>
      <c r="AF57" s="39"/>
      <c r="AG57" s="40"/>
      <c r="AH57" s="38"/>
      <c r="AI57" s="38"/>
      <c r="AJ57" s="41"/>
      <c r="AK57" s="37"/>
      <c r="AL57" s="38"/>
      <c r="AM57" s="38"/>
      <c r="AN57" s="39"/>
      <c r="AO57" s="40"/>
      <c r="AP57" s="38"/>
      <c r="AQ57" s="38"/>
      <c r="AR57" s="41"/>
      <c r="AS57" s="37"/>
      <c r="AT57" s="38"/>
      <c r="AU57" s="38"/>
      <c r="AV57" s="39"/>
      <c r="AW57" s="40"/>
      <c r="AX57" s="38"/>
      <c r="AY57" s="38"/>
      <c r="AZ57" s="41"/>
      <c r="BA57" s="37"/>
      <c r="BB57" s="38"/>
      <c r="BC57" s="38"/>
      <c r="BD57" s="39"/>
      <c r="BE57" s="42"/>
    </row>
    <row r="58" spans="1:57" s="43" customFormat="1" outlineLevel="1" x14ac:dyDescent="0.25">
      <c r="A58" s="31"/>
      <c r="B58" s="32" t="s">
        <v>201</v>
      </c>
      <c r="C58" s="1153" t="s">
        <v>202</v>
      </c>
      <c r="D58" s="34"/>
      <c r="E58" s="35"/>
      <c r="F58" s="1146"/>
      <c r="G58" s="1149"/>
      <c r="H58" s="1161"/>
      <c r="I58" s="37"/>
      <c r="J58" s="38"/>
      <c r="K58" s="38"/>
      <c r="L58" s="39"/>
      <c r="M58" s="37"/>
      <c r="N58" s="38"/>
      <c r="O58" s="38"/>
      <c r="P58" s="39"/>
      <c r="Q58" s="40"/>
      <c r="R58" s="38"/>
      <c r="S58" s="38"/>
      <c r="T58" s="41"/>
      <c r="U58" s="37"/>
      <c r="V58" s="38"/>
      <c r="W58" s="38"/>
      <c r="X58" s="39"/>
      <c r="Y58" s="40"/>
      <c r="Z58" s="38"/>
      <c r="AA58" s="38"/>
      <c r="AB58" s="41"/>
      <c r="AC58" s="37"/>
      <c r="AD58" s="38"/>
      <c r="AE58" s="38"/>
      <c r="AF58" s="39"/>
      <c r="AG58" s="40"/>
      <c r="AH58" s="38"/>
      <c r="AI58" s="38"/>
      <c r="AJ58" s="41"/>
      <c r="AK58" s="37"/>
      <c r="AL58" s="38"/>
      <c r="AM58" s="38"/>
      <c r="AN58" s="39"/>
      <c r="AO58" s="40"/>
      <c r="AP58" s="38"/>
      <c r="AQ58" s="38"/>
      <c r="AR58" s="41"/>
      <c r="AS58" s="37"/>
      <c r="AT58" s="38"/>
      <c r="AU58" s="38"/>
      <c r="AV58" s="39"/>
      <c r="AW58" s="40"/>
      <c r="AX58" s="38"/>
      <c r="AY58" s="38"/>
      <c r="AZ58" s="41"/>
      <c r="BA58" s="37"/>
      <c r="BB58" s="38"/>
      <c r="BC58" s="38"/>
      <c r="BD58" s="39"/>
      <c r="BE58" s="42"/>
    </row>
    <row r="59" spans="1:57" s="43" customFormat="1" outlineLevel="1" x14ac:dyDescent="0.25">
      <c r="A59" s="31"/>
      <c r="B59" s="32" t="s">
        <v>203</v>
      </c>
      <c r="C59" s="1153"/>
      <c r="D59" s="34"/>
      <c r="E59" s="35"/>
      <c r="F59" s="1146"/>
      <c r="G59" s="1149"/>
      <c r="H59" s="1161"/>
      <c r="I59" s="37"/>
      <c r="J59" s="38"/>
      <c r="K59" s="38"/>
      <c r="L59" s="39"/>
      <c r="M59" s="37"/>
      <c r="N59" s="38"/>
      <c r="O59" s="38"/>
      <c r="P59" s="39"/>
      <c r="Q59" s="40"/>
      <c r="R59" s="38"/>
      <c r="S59" s="38"/>
      <c r="T59" s="41"/>
      <c r="U59" s="37"/>
      <c r="V59" s="38"/>
      <c r="W59" s="38"/>
      <c r="X59" s="39"/>
      <c r="Y59" s="40"/>
      <c r="Z59" s="38"/>
      <c r="AA59" s="38"/>
      <c r="AB59" s="41"/>
      <c r="AC59" s="37"/>
      <c r="AD59" s="38"/>
      <c r="AE59" s="38"/>
      <c r="AF59" s="39"/>
      <c r="AG59" s="40"/>
      <c r="AH59" s="38"/>
      <c r="AI59" s="38"/>
      <c r="AJ59" s="41"/>
      <c r="AK59" s="37"/>
      <c r="AL59" s="38"/>
      <c r="AM59" s="38"/>
      <c r="AN59" s="39"/>
      <c r="AO59" s="40"/>
      <c r="AP59" s="38"/>
      <c r="AQ59" s="38"/>
      <c r="AR59" s="41"/>
      <c r="AS59" s="37"/>
      <c r="AT59" s="38"/>
      <c r="AU59" s="38"/>
      <c r="AV59" s="39"/>
      <c r="AW59" s="40"/>
      <c r="AX59" s="38"/>
      <c r="AY59" s="38"/>
      <c r="AZ59" s="41"/>
      <c r="BA59" s="37"/>
      <c r="BB59" s="38"/>
      <c r="BC59" s="38"/>
      <c r="BD59" s="39"/>
      <c r="BE59" s="42"/>
    </row>
    <row r="60" spans="1:57" s="43" customFormat="1" x14ac:dyDescent="0.25">
      <c r="B60" s="44"/>
      <c r="C60" s="18"/>
      <c r="D60" s="45"/>
      <c r="E60" s="45"/>
      <c r="F60" s="46"/>
      <c r="G60" s="46"/>
      <c r="H60" s="46"/>
      <c r="J60" s="47"/>
      <c r="K60" s="47"/>
      <c r="BE60" s="18"/>
    </row>
    <row r="61" spans="1:57" s="43" customFormat="1" ht="15.75" thickBot="1" x14ac:dyDescent="0.3">
      <c r="B61" s="44"/>
      <c r="C61" s="18"/>
      <c r="D61" s="45"/>
      <c r="E61" s="45"/>
      <c r="F61" s="46"/>
      <c r="G61" s="46"/>
      <c r="H61" s="46"/>
      <c r="J61" s="47"/>
      <c r="K61" s="47"/>
      <c r="BE61" s="18"/>
    </row>
    <row r="62" spans="1:57" s="18" customFormat="1" ht="25.5" x14ac:dyDescent="0.25">
      <c r="A62" s="8"/>
      <c r="B62" s="9" t="s">
        <v>204</v>
      </c>
      <c r="C62" s="10"/>
      <c r="D62" s="11"/>
      <c r="E62" s="11"/>
      <c r="F62" s="12">
        <f>+F63</f>
        <v>3</v>
      </c>
      <c r="G62" s="12">
        <f>+G63</f>
        <v>0</v>
      </c>
      <c r="H62" s="13" t="s">
        <v>205</v>
      </c>
      <c r="I62" s="14"/>
      <c r="J62" s="15"/>
      <c r="K62" s="15"/>
      <c r="L62" s="16"/>
      <c r="M62" s="14"/>
      <c r="N62" s="15"/>
      <c r="O62" s="15"/>
      <c r="P62" s="16"/>
      <c r="Q62" s="14"/>
      <c r="R62" s="15"/>
      <c r="S62" s="15"/>
      <c r="T62" s="16"/>
      <c r="U62" s="14"/>
      <c r="V62" s="15"/>
      <c r="W62" s="15"/>
      <c r="X62" s="16"/>
      <c r="Y62" s="14"/>
      <c r="Z62" s="15"/>
      <c r="AA62" s="15"/>
      <c r="AB62" s="16"/>
      <c r="AC62" s="14"/>
      <c r="AD62" s="15"/>
      <c r="AE62" s="15"/>
      <c r="AF62" s="16"/>
      <c r="AG62" s="14"/>
      <c r="AH62" s="15"/>
      <c r="AI62" s="15"/>
      <c r="AJ62" s="16"/>
      <c r="AK62" s="14"/>
      <c r="AL62" s="15"/>
      <c r="AM62" s="15"/>
      <c r="AN62" s="16"/>
      <c r="AO62" s="14"/>
      <c r="AP62" s="15"/>
      <c r="AQ62" s="15"/>
      <c r="AR62" s="16"/>
      <c r="AS62" s="14"/>
      <c r="AT62" s="15"/>
      <c r="AU62" s="15"/>
      <c r="AV62" s="16"/>
      <c r="AW62" s="14"/>
      <c r="AX62" s="15"/>
      <c r="AY62" s="15"/>
      <c r="AZ62" s="16"/>
      <c r="BA62" s="14"/>
      <c r="BB62" s="15"/>
      <c r="BC62" s="15"/>
      <c r="BD62" s="16"/>
      <c r="BE62" s="17"/>
    </row>
    <row r="63" spans="1:57" s="1" customFormat="1" x14ac:dyDescent="0.25">
      <c r="A63" s="19"/>
      <c r="B63" s="20" t="s">
        <v>18</v>
      </c>
      <c r="C63" s="21" t="s">
        <v>19</v>
      </c>
      <c r="D63" s="22"/>
      <c r="E63" s="23"/>
      <c r="F63" s="24">
        <f>+F64</f>
        <v>3</v>
      </c>
      <c r="G63" s="25">
        <f>+G64</f>
        <v>0</v>
      </c>
      <c r="H63" s="26" t="s">
        <v>205</v>
      </c>
      <c r="I63" s="27"/>
      <c r="J63" s="28"/>
      <c r="K63" s="28"/>
      <c r="L63" s="29"/>
      <c r="M63" s="27"/>
      <c r="N63" s="28"/>
      <c r="O63" s="28"/>
      <c r="P63" s="29"/>
      <c r="Q63" s="27"/>
      <c r="R63" s="28"/>
      <c r="S63" s="28"/>
      <c r="T63" s="29"/>
      <c r="U63" s="27"/>
      <c r="V63" s="28"/>
      <c r="W63" s="28"/>
      <c r="X63" s="29"/>
      <c r="Y63" s="27"/>
      <c r="Z63" s="28"/>
      <c r="AA63" s="28"/>
      <c r="AB63" s="29"/>
      <c r="AC63" s="27"/>
      <c r="AD63" s="28"/>
      <c r="AE63" s="28"/>
      <c r="AF63" s="29"/>
      <c r="AG63" s="27"/>
      <c r="AH63" s="28"/>
      <c r="AI63" s="28"/>
      <c r="AJ63" s="29"/>
      <c r="AK63" s="27"/>
      <c r="AL63" s="28"/>
      <c r="AM63" s="28"/>
      <c r="AN63" s="29"/>
      <c r="AO63" s="27"/>
      <c r="AP63" s="28"/>
      <c r="AQ63" s="28"/>
      <c r="AR63" s="29"/>
      <c r="AS63" s="27"/>
      <c r="AT63" s="28"/>
      <c r="AU63" s="28"/>
      <c r="AV63" s="29"/>
      <c r="AW63" s="27"/>
      <c r="AX63" s="28"/>
      <c r="AY63" s="28"/>
      <c r="AZ63" s="29"/>
      <c r="BA63" s="27"/>
      <c r="BB63" s="28"/>
      <c r="BC63" s="28"/>
      <c r="BD63" s="29"/>
      <c r="BE63" s="30"/>
    </row>
    <row r="64" spans="1:57" s="43" customFormat="1" ht="89.25" outlineLevel="1" x14ac:dyDescent="0.25">
      <c r="A64" s="31"/>
      <c r="B64" s="32" t="s">
        <v>206</v>
      </c>
      <c r="C64" s="53"/>
      <c r="D64" s="34"/>
      <c r="E64" s="35"/>
      <c r="F64" s="55">
        <v>3</v>
      </c>
      <c r="G64" s="1148"/>
      <c r="H64" s="1160" t="s">
        <v>207</v>
      </c>
      <c r="I64" s="48"/>
      <c r="J64" s="49"/>
      <c r="K64" s="49"/>
      <c r="L64" s="50"/>
      <c r="M64" s="48"/>
      <c r="N64" s="49"/>
      <c r="O64" s="49"/>
      <c r="P64" s="50"/>
      <c r="Q64" s="51"/>
      <c r="R64" s="49"/>
      <c r="S64" s="49"/>
      <c r="T64" s="52"/>
      <c r="U64" s="48"/>
      <c r="V64" s="49"/>
      <c r="W64" s="49"/>
      <c r="X64" s="50"/>
      <c r="Y64" s="40"/>
      <c r="Z64" s="38"/>
      <c r="AA64" s="38"/>
      <c r="AB64" s="41"/>
      <c r="AC64" s="48"/>
      <c r="AD64" s="49"/>
      <c r="AE64" s="49"/>
      <c r="AF64" s="50"/>
      <c r="AG64" s="51"/>
      <c r="AH64" s="49"/>
      <c r="AI64" s="49"/>
      <c r="AJ64" s="52"/>
      <c r="AK64" s="48"/>
      <c r="AL64" s="49"/>
      <c r="AM64" s="49"/>
      <c r="AN64" s="50"/>
      <c r="AO64" s="51"/>
      <c r="AP64" s="49"/>
      <c r="AQ64" s="49"/>
      <c r="AR64" s="52"/>
      <c r="AS64" s="48"/>
      <c r="AT64" s="49"/>
      <c r="AU64" s="49"/>
      <c r="AV64" s="50"/>
      <c r="AW64" s="51"/>
      <c r="AX64" s="49"/>
      <c r="AY64" s="49"/>
      <c r="AZ64" s="52"/>
      <c r="BA64" s="48"/>
      <c r="BB64" s="49"/>
      <c r="BC64" s="49"/>
      <c r="BD64" s="50"/>
      <c r="BE64" s="42"/>
    </row>
    <row r="65" spans="1:57" s="43" customFormat="1" outlineLevel="1" x14ac:dyDescent="0.25">
      <c r="A65" s="31"/>
      <c r="B65" s="32" t="s">
        <v>208</v>
      </c>
      <c r="C65" s="54"/>
      <c r="D65" s="34"/>
      <c r="E65" s="35"/>
      <c r="F65" s="56">
        <v>3</v>
      </c>
      <c r="G65" s="1149"/>
      <c r="H65" s="1161"/>
      <c r="I65" s="48"/>
      <c r="J65" s="49"/>
      <c r="K65" s="49"/>
      <c r="L65" s="50"/>
      <c r="M65" s="48"/>
      <c r="N65" s="38"/>
      <c r="O65" s="38"/>
      <c r="P65" s="39"/>
      <c r="Q65" s="51"/>
      <c r="R65" s="49"/>
      <c r="S65" s="49"/>
      <c r="T65" s="52"/>
      <c r="U65" s="48"/>
      <c r="V65" s="49"/>
      <c r="W65" s="49"/>
      <c r="X65" s="50"/>
      <c r="Y65" s="51"/>
      <c r="Z65" s="49"/>
      <c r="AA65" s="49"/>
      <c r="AB65" s="52"/>
      <c r="AC65" s="48"/>
      <c r="AD65" s="49"/>
      <c r="AE65" s="49"/>
      <c r="AF65" s="50"/>
      <c r="AG65" s="51"/>
      <c r="AH65" s="49"/>
      <c r="AI65" s="49"/>
      <c r="AJ65" s="52"/>
      <c r="AK65" s="48"/>
      <c r="AL65" s="49"/>
      <c r="AM65" s="49"/>
      <c r="AN65" s="50"/>
      <c r="AO65" s="51"/>
      <c r="AP65" s="49"/>
      <c r="AQ65" s="49"/>
      <c r="AR65" s="52"/>
      <c r="AS65" s="48"/>
      <c r="AT65" s="49"/>
      <c r="AU65" s="49"/>
      <c r="AV65" s="50"/>
      <c r="AW65" s="51"/>
      <c r="AX65" s="49"/>
      <c r="AY65" s="49"/>
      <c r="AZ65" s="52"/>
      <c r="BA65" s="48"/>
      <c r="BB65" s="49"/>
      <c r="BC65" s="49"/>
      <c r="BD65" s="50"/>
      <c r="BE65" s="42"/>
    </row>
    <row r="66" spans="1:57" s="43" customFormat="1" outlineLevel="1" x14ac:dyDescent="0.25">
      <c r="A66" s="31"/>
      <c r="B66" s="32" t="s">
        <v>209</v>
      </c>
      <c r="C66" s="1153"/>
      <c r="D66" s="34"/>
      <c r="E66" s="35"/>
      <c r="F66" s="56">
        <v>2</v>
      </c>
      <c r="G66" s="1149"/>
      <c r="H66" s="1161"/>
      <c r="I66" s="37"/>
      <c r="J66" s="38"/>
      <c r="K66" s="38"/>
      <c r="L66" s="39"/>
      <c r="M66" s="37"/>
      <c r="N66" s="38"/>
      <c r="O66" s="38"/>
      <c r="P66" s="39"/>
      <c r="Q66" s="51"/>
      <c r="R66" s="49"/>
      <c r="S66" s="49"/>
      <c r="T66" s="52"/>
      <c r="U66" s="48"/>
      <c r="V66" s="49"/>
      <c r="W66" s="49"/>
      <c r="X66" s="50"/>
      <c r="Y66" s="51"/>
      <c r="Z66" s="49"/>
      <c r="AA66" s="49"/>
      <c r="AB66" s="52"/>
      <c r="AC66" s="48"/>
      <c r="AD66" s="49"/>
      <c r="AE66" s="49"/>
      <c r="AF66" s="50"/>
      <c r="AG66" s="51"/>
      <c r="AH66" s="49"/>
      <c r="AI66" s="49"/>
      <c r="AJ66" s="52"/>
      <c r="AK66" s="48"/>
      <c r="AL66" s="49"/>
      <c r="AM66" s="49"/>
      <c r="AN66" s="50"/>
      <c r="AO66" s="51"/>
      <c r="AP66" s="49"/>
      <c r="AQ66" s="49"/>
      <c r="AR66" s="52"/>
      <c r="AS66" s="48"/>
      <c r="AT66" s="49"/>
      <c r="AU66" s="49"/>
      <c r="AV66" s="50"/>
      <c r="AW66" s="51"/>
      <c r="AX66" s="49"/>
      <c r="AY66" s="49"/>
      <c r="AZ66" s="52"/>
      <c r="BA66" s="48"/>
      <c r="BB66" s="49"/>
      <c r="BC66" s="49"/>
      <c r="BD66" s="50"/>
      <c r="BE66" s="42"/>
    </row>
    <row r="67" spans="1:57" s="43" customFormat="1" outlineLevel="1" x14ac:dyDescent="0.25">
      <c r="A67" s="31"/>
      <c r="B67" s="32" t="s">
        <v>210</v>
      </c>
      <c r="C67" s="1153"/>
      <c r="D67" s="34"/>
      <c r="E67" s="35"/>
      <c r="F67" s="56">
        <v>3</v>
      </c>
      <c r="G67" s="1149"/>
      <c r="H67" s="1161" t="s">
        <v>211</v>
      </c>
      <c r="I67" s="48"/>
      <c r="J67" s="49"/>
      <c r="K67" s="49"/>
      <c r="L67" s="50"/>
      <c r="M67" s="48"/>
      <c r="N67" s="49"/>
      <c r="O67" s="49"/>
      <c r="P67" s="50"/>
      <c r="Q67" s="51"/>
      <c r="R67" s="49"/>
      <c r="S67" s="49"/>
      <c r="T67" s="52"/>
      <c r="U67" s="48"/>
      <c r="V67" s="49"/>
      <c r="W67" s="49"/>
      <c r="X67" s="50"/>
      <c r="Y67" s="51"/>
      <c r="Z67" s="49"/>
      <c r="AA67" s="49"/>
      <c r="AB67" s="52"/>
      <c r="AC67" s="48"/>
      <c r="AD67" s="49"/>
      <c r="AE67" s="49"/>
      <c r="AF67" s="50"/>
      <c r="AG67" s="51"/>
      <c r="AH67" s="49"/>
      <c r="AI67" s="49"/>
      <c r="AJ67" s="52"/>
      <c r="AK67" s="48"/>
      <c r="AL67" s="49"/>
      <c r="AM67" s="49"/>
      <c r="AN67" s="50"/>
      <c r="AO67" s="51"/>
      <c r="AP67" s="49"/>
      <c r="AQ67" s="49"/>
      <c r="AR67" s="52"/>
      <c r="AS67" s="48"/>
      <c r="AT67" s="49"/>
      <c r="AU67" s="49"/>
      <c r="AV67" s="50"/>
      <c r="AW67" s="40"/>
      <c r="AX67" s="38"/>
      <c r="AY67" s="38"/>
      <c r="AZ67" s="41"/>
      <c r="BA67" s="37"/>
      <c r="BB67" s="38"/>
      <c r="BC67" s="38"/>
      <c r="BD67" s="39"/>
      <c r="BE67" s="42"/>
    </row>
    <row r="68" spans="1:57" s="43" customFormat="1" outlineLevel="1" x14ac:dyDescent="0.25">
      <c r="A68" s="31"/>
      <c r="B68" s="32" t="s">
        <v>212</v>
      </c>
      <c r="C68" s="1153"/>
      <c r="D68" s="34"/>
      <c r="E68" s="35"/>
      <c r="F68" s="56">
        <v>3</v>
      </c>
      <c r="G68" s="1149"/>
      <c r="H68" s="1161"/>
      <c r="I68" s="48"/>
      <c r="J68" s="49"/>
      <c r="K68" s="49"/>
      <c r="L68" s="50"/>
      <c r="M68" s="37"/>
      <c r="N68" s="38"/>
      <c r="O68" s="38"/>
      <c r="P68" s="39"/>
      <c r="Q68" s="51"/>
      <c r="R68" s="49"/>
      <c r="S68" s="49"/>
      <c r="T68" s="52"/>
      <c r="U68" s="48"/>
      <c r="V68" s="49"/>
      <c r="W68" s="49"/>
      <c r="X68" s="50"/>
      <c r="Y68" s="51"/>
      <c r="Z68" s="49"/>
      <c r="AA68" s="49"/>
      <c r="AB68" s="52"/>
      <c r="AC68" s="48"/>
      <c r="AD68" s="49"/>
      <c r="AE68" s="49"/>
      <c r="AF68" s="50"/>
      <c r="AG68" s="51"/>
      <c r="AH68" s="49"/>
      <c r="AI68" s="49"/>
      <c r="AJ68" s="52"/>
      <c r="AK68" s="48"/>
      <c r="AL68" s="49"/>
      <c r="AM68" s="49"/>
      <c r="AN68" s="50"/>
      <c r="AO68" s="51"/>
      <c r="AP68" s="49"/>
      <c r="AQ68" s="49"/>
      <c r="AR68" s="52"/>
      <c r="AS68" s="48"/>
      <c r="AT68" s="49"/>
      <c r="AU68" s="49"/>
      <c r="AV68" s="50"/>
      <c r="AW68" s="51"/>
      <c r="AX68" s="49"/>
      <c r="AY68" s="49"/>
      <c r="AZ68" s="52"/>
      <c r="BA68" s="48"/>
      <c r="BB68" s="49"/>
      <c r="BC68" s="49"/>
      <c r="BD68" s="50"/>
      <c r="BE68" s="42"/>
    </row>
    <row r="69" spans="1:57" s="43" customFormat="1" outlineLevel="1" x14ac:dyDescent="0.25">
      <c r="A69" s="31"/>
      <c r="B69" s="32" t="s">
        <v>213</v>
      </c>
      <c r="C69" s="1153"/>
      <c r="D69" s="34"/>
      <c r="E69" s="35"/>
      <c r="F69" s="56">
        <v>3</v>
      </c>
      <c r="G69" s="1149"/>
      <c r="H69" s="1161"/>
      <c r="I69" s="48"/>
      <c r="J69" s="49"/>
      <c r="K69" s="49"/>
      <c r="L69" s="50"/>
      <c r="M69" s="48"/>
      <c r="N69" s="49"/>
      <c r="O69" s="49"/>
      <c r="P69" s="50"/>
      <c r="Q69" s="51"/>
      <c r="R69" s="49"/>
      <c r="S69" s="49"/>
      <c r="T69" s="52"/>
      <c r="U69" s="37"/>
      <c r="V69" s="38"/>
      <c r="W69" s="38"/>
      <c r="X69" s="39"/>
      <c r="Y69" s="51"/>
      <c r="Z69" s="49"/>
      <c r="AA69" s="49"/>
      <c r="AB69" s="52"/>
      <c r="AC69" s="48"/>
      <c r="AD69" s="49"/>
      <c r="AE69" s="49"/>
      <c r="AF69" s="50"/>
      <c r="AG69" s="51"/>
      <c r="AH69" s="49"/>
      <c r="AI69" s="49"/>
      <c r="AJ69" s="52"/>
      <c r="AK69" s="48"/>
      <c r="AL69" s="49"/>
      <c r="AM69" s="49"/>
      <c r="AN69" s="50"/>
      <c r="AO69" s="51"/>
      <c r="AP69" s="49"/>
      <c r="AQ69" s="49"/>
      <c r="AR69" s="52"/>
      <c r="AS69" s="48"/>
      <c r="AT69" s="49"/>
      <c r="AU69" s="49"/>
      <c r="AV69" s="50"/>
      <c r="AW69" s="51"/>
      <c r="AX69" s="49"/>
      <c r="AY69" s="49"/>
      <c r="AZ69" s="52"/>
      <c r="BA69" s="48"/>
      <c r="BB69" s="49"/>
      <c r="BC69" s="49"/>
      <c r="BD69" s="50"/>
      <c r="BE69" s="42"/>
    </row>
    <row r="70" spans="1:57" s="43" customFormat="1" ht="15.75" thickBot="1" x14ac:dyDescent="0.3">
      <c r="A70" s="31"/>
      <c r="B70" s="44"/>
      <c r="C70" s="18"/>
      <c r="D70" s="45"/>
      <c r="E70" s="45"/>
      <c r="F70" s="46"/>
      <c r="G70" s="46"/>
      <c r="H70" s="46"/>
      <c r="J70" s="47"/>
      <c r="K70" s="47"/>
      <c r="BE70" s="18"/>
    </row>
    <row r="71" spans="1:57" s="18" customFormat="1" ht="25.5" x14ac:dyDescent="0.25">
      <c r="A71" s="8"/>
      <c r="B71" s="9" t="s">
        <v>214</v>
      </c>
      <c r="C71" s="10"/>
      <c r="D71" s="11"/>
      <c r="E71" s="11"/>
      <c r="F71" s="12">
        <f>+F72</f>
        <v>3</v>
      </c>
      <c r="G71" s="12">
        <f>+G72</f>
        <v>0</v>
      </c>
      <c r="H71" s="13" t="s">
        <v>205</v>
      </c>
      <c r="I71" s="14"/>
      <c r="J71" s="15"/>
      <c r="K71" s="15"/>
      <c r="L71" s="16"/>
      <c r="M71" s="14"/>
      <c r="N71" s="15"/>
      <c r="O71" s="15"/>
      <c r="P71" s="16"/>
      <c r="Q71" s="14"/>
      <c r="R71" s="15"/>
      <c r="S71" s="15"/>
      <c r="T71" s="16"/>
      <c r="U71" s="14"/>
      <c r="V71" s="15"/>
      <c r="W71" s="15"/>
      <c r="X71" s="16"/>
      <c r="Y71" s="14"/>
      <c r="Z71" s="15"/>
      <c r="AA71" s="15"/>
      <c r="AB71" s="16"/>
      <c r="AC71" s="14"/>
      <c r="AD71" s="15"/>
      <c r="AE71" s="15"/>
      <c r="AF71" s="16"/>
      <c r="AG71" s="14"/>
      <c r="AH71" s="15"/>
      <c r="AI71" s="15"/>
      <c r="AJ71" s="16"/>
      <c r="AK71" s="14"/>
      <c r="AL71" s="15"/>
      <c r="AM71" s="15"/>
      <c r="AN71" s="16"/>
      <c r="AO71" s="14"/>
      <c r="AP71" s="15"/>
      <c r="AQ71" s="15"/>
      <c r="AR71" s="16"/>
      <c r="AS71" s="14"/>
      <c r="AT71" s="15"/>
      <c r="AU71" s="15"/>
      <c r="AV71" s="16"/>
      <c r="AW71" s="14"/>
      <c r="AX71" s="15"/>
      <c r="AY71" s="15"/>
      <c r="AZ71" s="16"/>
      <c r="BA71" s="14"/>
      <c r="BB71" s="15"/>
      <c r="BC71" s="15"/>
      <c r="BD71" s="16"/>
      <c r="BE71" s="17"/>
    </row>
    <row r="72" spans="1:57" s="1" customFormat="1" x14ac:dyDescent="0.25">
      <c r="A72" s="19"/>
      <c r="B72" s="20" t="s">
        <v>18</v>
      </c>
      <c r="C72" s="21" t="s">
        <v>19</v>
      </c>
      <c r="D72" s="22"/>
      <c r="E72" s="23"/>
      <c r="F72" s="24">
        <f>+F73</f>
        <v>3</v>
      </c>
      <c r="G72" s="25">
        <f>+G73</f>
        <v>0</v>
      </c>
      <c r="H72" s="26" t="s">
        <v>205</v>
      </c>
      <c r="I72" s="27"/>
      <c r="J72" s="28"/>
      <c r="K72" s="28"/>
      <c r="L72" s="29"/>
      <c r="M72" s="27"/>
      <c r="N72" s="28"/>
      <c r="O72" s="28"/>
      <c r="P72" s="29"/>
      <c r="Q72" s="27"/>
      <c r="R72" s="28"/>
      <c r="S72" s="28"/>
      <c r="T72" s="29"/>
      <c r="U72" s="27"/>
      <c r="V72" s="28"/>
      <c r="W72" s="28"/>
      <c r="X72" s="29"/>
      <c r="Y72" s="27"/>
      <c r="Z72" s="28"/>
      <c r="AA72" s="28"/>
      <c r="AB72" s="29"/>
      <c r="AC72" s="27"/>
      <c r="AD72" s="28"/>
      <c r="AE72" s="28"/>
      <c r="AF72" s="29"/>
      <c r="AG72" s="27"/>
      <c r="AH72" s="28"/>
      <c r="AI72" s="28"/>
      <c r="AJ72" s="29"/>
      <c r="AK72" s="27"/>
      <c r="AL72" s="28"/>
      <c r="AM72" s="28"/>
      <c r="AN72" s="29"/>
      <c r="AO72" s="27"/>
      <c r="AP72" s="28"/>
      <c r="AQ72" s="28"/>
      <c r="AR72" s="29"/>
      <c r="AS72" s="27"/>
      <c r="AT72" s="28"/>
      <c r="AU72" s="28"/>
      <c r="AV72" s="29"/>
      <c r="AW72" s="27"/>
      <c r="AX72" s="28"/>
      <c r="AY72" s="28"/>
      <c r="AZ72" s="29"/>
      <c r="BA72" s="27"/>
      <c r="BB72" s="28"/>
      <c r="BC72" s="28"/>
      <c r="BD72" s="29"/>
      <c r="BE72" s="30"/>
    </row>
    <row r="73" spans="1:57" s="43" customFormat="1" ht="63.75" outlineLevel="1" x14ac:dyDescent="0.25">
      <c r="A73" s="31"/>
      <c r="B73" s="32" t="s">
        <v>215</v>
      </c>
      <c r="C73" s="53"/>
      <c r="D73" s="34"/>
      <c r="E73" s="35"/>
      <c r="F73" s="55">
        <v>3</v>
      </c>
      <c r="G73" s="57"/>
      <c r="H73" s="58" t="s">
        <v>211</v>
      </c>
      <c r="I73" s="48"/>
      <c r="J73" s="49"/>
      <c r="K73" s="49"/>
      <c r="L73" s="50"/>
      <c r="M73" s="48"/>
      <c r="N73" s="49"/>
      <c r="O73" s="49"/>
      <c r="P73" s="50"/>
      <c r="Q73" s="51"/>
      <c r="R73" s="49"/>
      <c r="S73" s="49"/>
      <c r="T73" s="52"/>
      <c r="U73" s="48"/>
      <c r="V73" s="49"/>
      <c r="W73" s="49"/>
      <c r="X73" s="50"/>
      <c r="Y73" s="51"/>
      <c r="Z73" s="49"/>
      <c r="AA73" s="49"/>
      <c r="AB73" s="52"/>
      <c r="AC73" s="48"/>
      <c r="AD73" s="49"/>
      <c r="AE73" s="49"/>
      <c r="AF73" s="50"/>
      <c r="AG73" s="51"/>
      <c r="AH73" s="49"/>
      <c r="AI73" s="49"/>
      <c r="AJ73" s="52"/>
      <c r="AK73" s="37"/>
      <c r="AL73" s="38"/>
      <c r="AM73" s="38"/>
      <c r="AN73" s="39"/>
      <c r="AO73" s="51"/>
      <c r="AP73" s="49"/>
      <c r="AQ73" s="49"/>
      <c r="AR73" s="52"/>
      <c r="AS73" s="37"/>
      <c r="AT73" s="38"/>
      <c r="AU73" s="38"/>
      <c r="AV73" s="39"/>
      <c r="AW73" s="51"/>
      <c r="AX73" s="49"/>
      <c r="AY73" s="49"/>
      <c r="AZ73" s="52"/>
      <c r="BA73" s="48"/>
      <c r="BB73" s="49"/>
      <c r="BC73" s="49"/>
      <c r="BD73" s="50"/>
      <c r="BE73" s="1165" t="s">
        <v>216</v>
      </c>
    </row>
    <row r="74" spans="1:57" s="43" customFormat="1" ht="25.5" outlineLevel="1" x14ac:dyDescent="0.25">
      <c r="A74" s="31"/>
      <c r="B74" s="32" t="s">
        <v>217</v>
      </c>
      <c r="C74" s="54"/>
      <c r="D74" s="34"/>
      <c r="E74" s="35"/>
      <c r="F74" s="56">
        <v>3</v>
      </c>
      <c r="G74" s="59"/>
      <c r="H74" s="1161" t="s">
        <v>218</v>
      </c>
      <c r="I74" s="37"/>
      <c r="J74" s="38"/>
      <c r="K74" s="38"/>
      <c r="L74" s="39"/>
      <c r="M74" s="37"/>
      <c r="N74" s="38"/>
      <c r="O74" s="38"/>
      <c r="P74" s="39"/>
      <c r="Q74" s="51"/>
      <c r="R74" s="49"/>
      <c r="S74" s="49"/>
      <c r="T74" s="52"/>
      <c r="U74" s="48"/>
      <c r="V74" s="49"/>
      <c r="W74" s="49"/>
      <c r="X74" s="50"/>
      <c r="Y74" s="51"/>
      <c r="Z74" s="49"/>
      <c r="AA74" s="49"/>
      <c r="AB74" s="52"/>
      <c r="AC74" s="48"/>
      <c r="AD74" s="49"/>
      <c r="AE74" s="49"/>
      <c r="AF74" s="50"/>
      <c r="AG74" s="40"/>
      <c r="AH74" s="38"/>
      <c r="AI74" s="38"/>
      <c r="AJ74" s="41"/>
      <c r="AK74" s="48"/>
      <c r="AL74" s="49"/>
      <c r="AM74" s="49"/>
      <c r="AN74" s="50"/>
      <c r="AO74" s="51"/>
      <c r="AP74" s="49"/>
      <c r="AQ74" s="49"/>
      <c r="AR74" s="52"/>
      <c r="AS74" s="48"/>
      <c r="AT74" s="49"/>
      <c r="AU74" s="49"/>
      <c r="AV74" s="50"/>
      <c r="AW74" s="51"/>
      <c r="AX74" s="49"/>
      <c r="AY74" s="49"/>
      <c r="AZ74" s="52"/>
      <c r="BA74" s="48"/>
      <c r="BB74" s="49"/>
      <c r="BC74" s="49"/>
      <c r="BD74" s="50"/>
      <c r="BE74" s="1166"/>
    </row>
    <row r="75" spans="1:57" s="43" customFormat="1" outlineLevel="1" x14ac:dyDescent="0.25">
      <c r="A75" s="31"/>
      <c r="B75" s="32" t="s">
        <v>219</v>
      </c>
      <c r="C75" s="1153"/>
      <c r="D75" s="34"/>
      <c r="E75" s="35"/>
      <c r="F75" s="56">
        <v>3</v>
      </c>
      <c r="G75" s="59"/>
      <c r="H75" s="1161"/>
      <c r="I75" s="37"/>
      <c r="J75" s="38"/>
      <c r="K75" s="38"/>
      <c r="L75" s="39"/>
      <c r="M75" s="48"/>
      <c r="N75" s="49"/>
      <c r="O75" s="49"/>
      <c r="P75" s="50"/>
      <c r="Q75" s="51"/>
      <c r="R75" s="49"/>
      <c r="S75" s="49"/>
      <c r="T75" s="52"/>
      <c r="U75" s="48"/>
      <c r="V75" s="49"/>
      <c r="W75" s="49"/>
      <c r="X75" s="50"/>
      <c r="Y75" s="40"/>
      <c r="Z75" s="38"/>
      <c r="AA75" s="38"/>
      <c r="AB75" s="41"/>
      <c r="AC75" s="48"/>
      <c r="AD75" s="49"/>
      <c r="AE75" s="49"/>
      <c r="AF75" s="50"/>
      <c r="AG75" s="40"/>
      <c r="AH75" s="38"/>
      <c r="AI75" s="38"/>
      <c r="AJ75" s="41"/>
      <c r="AK75" s="48"/>
      <c r="AL75" s="49"/>
      <c r="AM75" s="49"/>
      <c r="AN75" s="50"/>
      <c r="AO75" s="40"/>
      <c r="AP75" s="38"/>
      <c r="AQ75" s="38"/>
      <c r="AR75" s="41"/>
      <c r="AS75" s="48"/>
      <c r="AT75" s="49"/>
      <c r="AU75" s="49"/>
      <c r="AV75" s="50"/>
      <c r="AW75" s="51"/>
      <c r="AX75" s="49"/>
      <c r="AY75" s="49"/>
      <c r="AZ75" s="52"/>
      <c r="BA75" s="48"/>
      <c r="BB75" s="49"/>
      <c r="BC75" s="49"/>
      <c r="BD75" s="50"/>
      <c r="BE75" s="1166"/>
    </row>
    <row r="76" spans="1:57" s="43" customFormat="1" outlineLevel="1" x14ac:dyDescent="0.25">
      <c r="A76" s="31"/>
      <c r="B76" s="32" t="s">
        <v>220</v>
      </c>
      <c r="C76" s="1153"/>
      <c r="D76" s="34"/>
      <c r="E76" s="35"/>
      <c r="F76" s="56">
        <v>3</v>
      </c>
      <c r="G76" s="59"/>
      <c r="H76" s="1161"/>
      <c r="I76" s="48"/>
      <c r="J76" s="49"/>
      <c r="K76" s="49"/>
      <c r="L76" s="50"/>
      <c r="M76" s="48"/>
      <c r="N76" s="49"/>
      <c r="O76" s="49"/>
      <c r="P76" s="50"/>
      <c r="Q76" s="51"/>
      <c r="R76" s="49"/>
      <c r="S76" s="49"/>
      <c r="T76" s="52"/>
      <c r="U76" s="48"/>
      <c r="V76" s="49"/>
      <c r="W76" s="49"/>
      <c r="X76" s="50"/>
      <c r="Y76" s="51"/>
      <c r="Z76" s="49"/>
      <c r="AA76" s="49"/>
      <c r="AB76" s="52"/>
      <c r="AC76" s="37"/>
      <c r="AD76" s="38"/>
      <c r="AE76" s="38"/>
      <c r="AF76" s="39"/>
      <c r="AG76" s="51"/>
      <c r="AH76" s="49"/>
      <c r="AI76" s="49"/>
      <c r="AJ76" s="52"/>
      <c r="AK76" s="48"/>
      <c r="AL76" s="49"/>
      <c r="AM76" s="49"/>
      <c r="AN76" s="50"/>
      <c r="AO76" s="51"/>
      <c r="AP76" s="49"/>
      <c r="AQ76" s="49"/>
      <c r="AR76" s="52"/>
      <c r="AS76" s="48"/>
      <c r="AT76" s="49"/>
      <c r="AU76" s="49"/>
      <c r="AV76" s="50"/>
      <c r="AW76" s="51"/>
      <c r="AX76" s="49"/>
      <c r="AY76" s="49"/>
      <c r="AZ76" s="52"/>
      <c r="BA76" s="37"/>
      <c r="BB76" s="38"/>
      <c r="BC76" s="38"/>
      <c r="BD76" s="39"/>
      <c r="BE76" s="1166"/>
    </row>
    <row r="77" spans="1:57" s="43" customFormat="1" ht="25.5" outlineLevel="1" x14ac:dyDescent="0.25">
      <c r="A77" s="31"/>
      <c r="B77" s="32" t="s">
        <v>221</v>
      </c>
      <c r="C77" s="54"/>
      <c r="D77" s="34"/>
      <c r="E77" s="35"/>
      <c r="F77" s="56">
        <v>3</v>
      </c>
      <c r="G77" s="59"/>
      <c r="H77" s="1161"/>
      <c r="I77" s="37"/>
      <c r="J77" s="38"/>
      <c r="K77" s="38"/>
      <c r="L77" s="39"/>
      <c r="M77" s="48"/>
      <c r="N77" s="49"/>
      <c r="O77" s="49"/>
      <c r="P77" s="50"/>
      <c r="Q77" s="51"/>
      <c r="R77" s="49"/>
      <c r="S77" s="49"/>
      <c r="T77" s="52"/>
      <c r="U77" s="48"/>
      <c r="V77" s="49"/>
      <c r="W77" s="49"/>
      <c r="X77" s="50"/>
      <c r="Y77" s="51"/>
      <c r="Z77" s="49"/>
      <c r="AA77" s="49"/>
      <c r="AB77" s="52"/>
      <c r="AC77" s="48"/>
      <c r="AD77" s="49"/>
      <c r="AE77" s="49"/>
      <c r="AF77" s="50"/>
      <c r="AG77" s="40"/>
      <c r="AH77" s="38"/>
      <c r="AI77" s="38"/>
      <c r="AJ77" s="41"/>
      <c r="AK77" s="48"/>
      <c r="AL77" s="49"/>
      <c r="AM77" s="49"/>
      <c r="AN77" s="50"/>
      <c r="AO77" s="51"/>
      <c r="AP77" s="49"/>
      <c r="AQ77" s="49"/>
      <c r="AR77" s="52"/>
      <c r="AS77" s="48"/>
      <c r="AT77" s="49"/>
      <c r="AU77" s="49"/>
      <c r="AV77" s="50"/>
      <c r="AW77" s="51"/>
      <c r="AX77" s="49"/>
      <c r="AY77" s="49"/>
      <c r="AZ77" s="52"/>
      <c r="BA77" s="48"/>
      <c r="BB77" s="49"/>
      <c r="BC77" s="49"/>
      <c r="BD77" s="50"/>
      <c r="BE77" s="1166"/>
    </row>
    <row r="78" spans="1:57" s="43" customFormat="1" ht="38.25" outlineLevel="1" x14ac:dyDescent="0.25">
      <c r="A78" s="31"/>
      <c r="B78" s="32" t="s">
        <v>222</v>
      </c>
      <c r="C78" s="1153"/>
      <c r="D78" s="34"/>
      <c r="E78" s="35"/>
      <c r="F78" s="56">
        <v>3</v>
      </c>
      <c r="G78" s="59"/>
      <c r="H78" s="1161"/>
      <c r="I78" s="48"/>
      <c r="J78" s="49"/>
      <c r="K78" s="49"/>
      <c r="L78" s="50"/>
      <c r="M78" s="48"/>
      <c r="N78" s="49"/>
      <c r="O78" s="49"/>
      <c r="P78" s="50"/>
      <c r="Q78" s="40"/>
      <c r="R78" s="38"/>
      <c r="S78" s="38"/>
      <c r="T78" s="41"/>
      <c r="U78" s="48"/>
      <c r="V78" s="49"/>
      <c r="W78" s="49"/>
      <c r="X78" s="50"/>
      <c r="Y78" s="51"/>
      <c r="Z78" s="49"/>
      <c r="AA78" s="49"/>
      <c r="AB78" s="52"/>
      <c r="AC78" s="48"/>
      <c r="AD78" s="49"/>
      <c r="AE78" s="49"/>
      <c r="AF78" s="50"/>
      <c r="AG78" s="51"/>
      <c r="AH78" s="49"/>
      <c r="AI78" s="49"/>
      <c r="AJ78" s="52"/>
      <c r="AK78" s="48"/>
      <c r="AL78" s="49"/>
      <c r="AM78" s="49"/>
      <c r="AN78" s="50"/>
      <c r="AO78" s="51"/>
      <c r="AP78" s="49"/>
      <c r="AQ78" s="49"/>
      <c r="AR78" s="52"/>
      <c r="AS78" s="48"/>
      <c r="AT78" s="49"/>
      <c r="AU78" s="49"/>
      <c r="AV78" s="50"/>
      <c r="AW78" s="51"/>
      <c r="AX78" s="49"/>
      <c r="AY78" s="49"/>
      <c r="AZ78" s="52"/>
      <c r="BA78" s="48"/>
      <c r="BB78" s="49"/>
      <c r="BC78" s="49"/>
      <c r="BD78" s="50"/>
      <c r="BE78" s="1166"/>
    </row>
    <row r="79" spans="1:57" s="43" customFormat="1" outlineLevel="1" x14ac:dyDescent="0.25">
      <c r="A79" s="31"/>
      <c r="B79" s="32" t="s">
        <v>223</v>
      </c>
      <c r="C79" s="1153"/>
      <c r="D79" s="34"/>
      <c r="E79" s="35"/>
      <c r="F79" s="56">
        <v>3</v>
      </c>
      <c r="G79" s="59"/>
      <c r="H79" s="60" t="s">
        <v>224</v>
      </c>
      <c r="I79" s="48"/>
      <c r="J79" s="49"/>
      <c r="K79" s="49"/>
      <c r="L79" s="50"/>
      <c r="M79" s="48"/>
      <c r="N79" s="49"/>
      <c r="O79" s="49"/>
      <c r="P79" s="50"/>
      <c r="Q79" s="51"/>
      <c r="R79" s="49"/>
      <c r="S79" s="49"/>
      <c r="T79" s="52"/>
      <c r="U79" s="48"/>
      <c r="V79" s="49"/>
      <c r="W79" s="49"/>
      <c r="X79" s="50"/>
      <c r="Y79" s="51"/>
      <c r="Z79" s="49"/>
      <c r="AA79" s="49"/>
      <c r="AB79" s="52"/>
      <c r="AC79" s="48"/>
      <c r="AD79" s="49"/>
      <c r="AE79" s="49"/>
      <c r="AF79" s="50"/>
      <c r="AG79" s="51"/>
      <c r="AH79" s="49"/>
      <c r="AI79" s="49"/>
      <c r="AJ79" s="52"/>
      <c r="AK79" s="48"/>
      <c r="AL79" s="49"/>
      <c r="AM79" s="49"/>
      <c r="AN79" s="50"/>
      <c r="AO79" s="51"/>
      <c r="AP79" s="49"/>
      <c r="AQ79" s="49"/>
      <c r="AR79" s="52"/>
      <c r="AS79" s="48"/>
      <c r="AT79" s="49"/>
      <c r="AU79" s="49"/>
      <c r="AV79" s="50"/>
      <c r="AW79" s="51"/>
      <c r="AX79" s="49"/>
      <c r="AY79" s="49"/>
      <c r="AZ79" s="52"/>
      <c r="BA79" s="48"/>
      <c r="BB79" s="49"/>
      <c r="BC79" s="49"/>
      <c r="BD79" s="50"/>
      <c r="BE79" s="1166"/>
    </row>
    <row r="80" spans="1:57" s="43" customFormat="1" outlineLevel="1" x14ac:dyDescent="0.25">
      <c r="A80" s="31"/>
      <c r="B80" s="32" t="s">
        <v>225</v>
      </c>
      <c r="C80" s="1153"/>
      <c r="D80" s="34"/>
      <c r="E80" s="35"/>
      <c r="F80" s="56">
        <v>3</v>
      </c>
      <c r="G80" s="59"/>
      <c r="H80" s="60"/>
      <c r="I80" s="48"/>
      <c r="J80" s="49"/>
      <c r="K80" s="49"/>
      <c r="L80" s="50"/>
      <c r="M80" s="48"/>
      <c r="N80" s="49"/>
      <c r="O80" s="49"/>
      <c r="P80" s="50"/>
      <c r="Q80" s="51"/>
      <c r="R80" s="49"/>
      <c r="S80" s="49"/>
      <c r="T80" s="52"/>
      <c r="U80" s="48"/>
      <c r="V80" s="49"/>
      <c r="W80" s="49"/>
      <c r="X80" s="50"/>
      <c r="Y80" s="51"/>
      <c r="Z80" s="49"/>
      <c r="AA80" s="49"/>
      <c r="AB80" s="52"/>
      <c r="AC80" s="48"/>
      <c r="AD80" s="49"/>
      <c r="AE80" s="49"/>
      <c r="AF80" s="50"/>
      <c r="AG80" s="51"/>
      <c r="AH80" s="49"/>
      <c r="AI80" s="49"/>
      <c r="AJ80" s="52"/>
      <c r="AK80" s="48"/>
      <c r="AL80" s="49"/>
      <c r="AM80" s="49"/>
      <c r="AN80" s="50"/>
      <c r="AO80" s="51"/>
      <c r="AP80" s="49"/>
      <c r="AQ80" s="49"/>
      <c r="AR80" s="52"/>
      <c r="AS80" s="48"/>
      <c r="AT80" s="49"/>
      <c r="AU80" s="49"/>
      <c r="AV80" s="50"/>
      <c r="AW80" s="51"/>
      <c r="AX80" s="49"/>
      <c r="AY80" s="49"/>
      <c r="AZ80" s="52"/>
      <c r="BA80" s="48"/>
      <c r="BB80" s="49"/>
      <c r="BC80" s="49"/>
      <c r="BD80" s="50"/>
      <c r="BE80" s="1166"/>
    </row>
    <row r="81" spans="1:57" s="43" customFormat="1" outlineLevel="1" x14ac:dyDescent="0.25">
      <c r="A81" s="31"/>
      <c r="B81" s="32" t="s">
        <v>226</v>
      </c>
      <c r="C81" s="1153"/>
      <c r="D81" s="34"/>
      <c r="E81" s="35"/>
      <c r="F81" s="56">
        <v>3</v>
      </c>
      <c r="G81" s="59"/>
      <c r="H81" s="60"/>
      <c r="I81" s="48"/>
      <c r="J81" s="49"/>
      <c r="K81" s="49"/>
      <c r="L81" s="50"/>
      <c r="M81" s="48"/>
      <c r="N81" s="49"/>
      <c r="O81" s="49"/>
      <c r="P81" s="50"/>
      <c r="Q81" s="51"/>
      <c r="R81" s="49"/>
      <c r="S81" s="49"/>
      <c r="T81" s="52"/>
      <c r="U81" s="48"/>
      <c r="V81" s="49"/>
      <c r="W81" s="49"/>
      <c r="X81" s="50"/>
      <c r="Y81" s="51"/>
      <c r="Z81" s="49"/>
      <c r="AA81" s="49"/>
      <c r="AB81" s="52"/>
      <c r="AC81" s="48"/>
      <c r="AD81" s="49"/>
      <c r="AE81" s="49"/>
      <c r="AF81" s="50"/>
      <c r="AG81" s="51"/>
      <c r="AH81" s="49"/>
      <c r="AI81" s="49"/>
      <c r="AJ81" s="52"/>
      <c r="AK81" s="48"/>
      <c r="AL81" s="49"/>
      <c r="AM81" s="49"/>
      <c r="AN81" s="50"/>
      <c r="AO81" s="51"/>
      <c r="AP81" s="49"/>
      <c r="AQ81" s="49"/>
      <c r="AR81" s="52"/>
      <c r="AS81" s="48"/>
      <c r="AT81" s="49"/>
      <c r="AU81" s="49"/>
      <c r="AV81" s="50"/>
      <c r="AW81" s="51"/>
      <c r="AX81" s="49"/>
      <c r="AY81" s="49"/>
      <c r="AZ81" s="52"/>
      <c r="BA81" s="48"/>
      <c r="BB81" s="49"/>
      <c r="BC81" s="49"/>
      <c r="BD81" s="50"/>
      <c r="BE81" s="1167"/>
    </row>
    <row r="82" spans="1:57" s="43" customFormat="1" x14ac:dyDescent="0.25">
      <c r="B82" s="44"/>
      <c r="C82" s="18"/>
      <c r="D82" s="45"/>
      <c r="E82" s="45"/>
      <c r="F82" s="46"/>
      <c r="G82" s="46"/>
      <c r="H82" s="46"/>
      <c r="J82" s="47"/>
      <c r="K82" s="47"/>
      <c r="BE82" s="18"/>
    </row>
    <row r="83" spans="1:57" s="43" customFormat="1" x14ac:dyDescent="0.25">
      <c r="B83" s="44"/>
      <c r="C83" s="18"/>
      <c r="D83" s="45"/>
      <c r="E83" s="45"/>
      <c r="F83" s="46"/>
      <c r="G83" s="46"/>
      <c r="H83" s="46"/>
      <c r="J83" s="47"/>
      <c r="K83" s="47"/>
      <c r="BE83" s="18"/>
    </row>
    <row r="84" spans="1:57" s="43" customFormat="1" ht="15.75" thickBot="1" x14ac:dyDescent="0.3">
      <c r="B84" s="44"/>
      <c r="C84" s="18"/>
      <c r="D84" s="45"/>
      <c r="E84" s="45"/>
      <c r="F84" s="46"/>
      <c r="G84" s="46"/>
      <c r="H84" s="46"/>
      <c r="J84" s="47"/>
      <c r="K84" s="47"/>
      <c r="BE84" s="18"/>
    </row>
    <row r="85" spans="1:57" s="18" customFormat="1" x14ac:dyDescent="0.25">
      <c r="A85" s="61"/>
      <c r="B85" s="9" t="s">
        <v>227</v>
      </c>
      <c r="C85" s="10"/>
      <c r="D85" s="11"/>
      <c r="E85" s="11"/>
      <c r="F85" s="12">
        <f>+F86</f>
        <v>2</v>
      </c>
      <c r="G85" s="12">
        <f>+G86</f>
        <v>0</v>
      </c>
      <c r="H85" s="13" t="s">
        <v>228</v>
      </c>
      <c r="I85" s="14"/>
      <c r="J85" s="15"/>
      <c r="K85" s="15"/>
      <c r="L85" s="16"/>
      <c r="M85" s="14"/>
      <c r="N85" s="15"/>
      <c r="O85" s="15"/>
      <c r="P85" s="16"/>
      <c r="Q85" s="14"/>
      <c r="R85" s="15"/>
      <c r="S85" s="15"/>
      <c r="T85" s="16"/>
      <c r="U85" s="14"/>
      <c r="V85" s="15"/>
      <c r="W85" s="15"/>
      <c r="X85" s="16"/>
      <c r="Y85" s="14"/>
      <c r="Z85" s="15"/>
      <c r="AA85" s="15"/>
      <c r="AB85" s="16"/>
      <c r="AC85" s="14"/>
      <c r="AD85" s="15"/>
      <c r="AE85" s="15"/>
      <c r="AF85" s="16"/>
      <c r="AG85" s="14"/>
      <c r="AH85" s="15"/>
      <c r="AI85" s="15"/>
      <c r="AJ85" s="16"/>
      <c r="AK85" s="14"/>
      <c r="AL85" s="15"/>
      <c r="AM85" s="15"/>
      <c r="AN85" s="16"/>
      <c r="AO85" s="14"/>
      <c r="AP85" s="15"/>
      <c r="AQ85" s="15"/>
      <c r="AR85" s="16"/>
      <c r="AS85" s="14"/>
      <c r="AT85" s="15"/>
      <c r="AU85" s="15"/>
      <c r="AV85" s="16"/>
      <c r="AW85" s="14"/>
      <c r="AX85" s="15"/>
      <c r="AY85" s="15"/>
      <c r="AZ85" s="16"/>
      <c r="BA85" s="14"/>
      <c r="BB85" s="15"/>
      <c r="BC85" s="15"/>
      <c r="BD85" s="16"/>
      <c r="BE85" s="17"/>
    </row>
    <row r="86" spans="1:57" s="1" customFormat="1" x14ac:dyDescent="0.25">
      <c r="A86" s="62"/>
      <c r="B86" s="20" t="s">
        <v>18</v>
      </c>
      <c r="C86" s="21" t="s">
        <v>19</v>
      </c>
      <c r="D86" s="22"/>
      <c r="E86" s="23"/>
      <c r="F86" s="24">
        <f>+F87</f>
        <v>2</v>
      </c>
      <c r="G86" s="25">
        <f>+G87</f>
        <v>0</v>
      </c>
      <c r="H86" s="26" t="s">
        <v>228</v>
      </c>
      <c r="I86" s="27"/>
      <c r="J86" s="28"/>
      <c r="K86" s="28"/>
      <c r="L86" s="29"/>
      <c r="M86" s="27"/>
      <c r="N86" s="28"/>
      <c r="O86" s="28"/>
      <c r="P86" s="29"/>
      <c r="Q86" s="27"/>
      <c r="R86" s="28"/>
      <c r="S86" s="28"/>
      <c r="T86" s="29"/>
      <c r="U86" s="27"/>
      <c r="V86" s="28"/>
      <c r="W86" s="28"/>
      <c r="X86" s="29"/>
      <c r="Y86" s="27"/>
      <c r="Z86" s="28"/>
      <c r="AA86" s="28"/>
      <c r="AB86" s="29"/>
      <c r="AC86" s="27"/>
      <c r="AD86" s="28"/>
      <c r="AE86" s="28"/>
      <c r="AF86" s="29"/>
      <c r="AG86" s="27"/>
      <c r="AH86" s="28"/>
      <c r="AI86" s="28"/>
      <c r="AJ86" s="29"/>
      <c r="AK86" s="27"/>
      <c r="AL86" s="28"/>
      <c r="AM86" s="28"/>
      <c r="AN86" s="29"/>
      <c r="AO86" s="27"/>
      <c r="AP86" s="28"/>
      <c r="AQ86" s="28"/>
      <c r="AR86" s="29"/>
      <c r="AS86" s="27"/>
      <c r="AT86" s="28"/>
      <c r="AU86" s="28"/>
      <c r="AV86" s="29"/>
      <c r="AW86" s="27"/>
      <c r="AX86" s="28"/>
      <c r="AY86" s="28"/>
      <c r="AZ86" s="29"/>
      <c r="BA86" s="27"/>
      <c r="BB86" s="28"/>
      <c r="BC86" s="28"/>
      <c r="BD86" s="29"/>
      <c r="BE86" s="30"/>
    </row>
    <row r="87" spans="1:57" s="43" customFormat="1" ht="63.75" customHeight="1" outlineLevel="1" x14ac:dyDescent="0.25">
      <c r="A87" s="63"/>
      <c r="B87" s="32" t="s">
        <v>229</v>
      </c>
      <c r="C87" s="64" t="s">
        <v>230</v>
      </c>
      <c r="D87" s="34"/>
      <c r="E87" s="35"/>
      <c r="F87" s="1145">
        <v>2</v>
      </c>
      <c r="G87" s="57"/>
      <c r="H87" s="1160" t="s">
        <v>231</v>
      </c>
      <c r="I87" s="48"/>
      <c r="J87" s="49"/>
      <c r="K87" s="49"/>
      <c r="L87" s="50"/>
      <c r="M87" s="65"/>
      <c r="N87" s="66"/>
      <c r="O87" s="67"/>
      <c r="P87" s="67"/>
      <c r="Q87" s="67"/>
      <c r="R87" s="67"/>
      <c r="S87" s="67"/>
      <c r="T87" s="67"/>
      <c r="U87" s="67"/>
      <c r="V87" s="67"/>
      <c r="W87" s="67"/>
      <c r="X87" s="67"/>
      <c r="Y87" s="67"/>
      <c r="Z87" s="67"/>
      <c r="AA87" s="67"/>
      <c r="AB87" s="67"/>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1165"/>
    </row>
    <row r="88" spans="1:57" s="43" customFormat="1" ht="25.5" customHeight="1" outlineLevel="1" x14ac:dyDescent="0.25">
      <c r="A88" s="63"/>
      <c r="B88" s="32" t="s">
        <v>232</v>
      </c>
      <c r="C88" s="69" t="s">
        <v>233</v>
      </c>
      <c r="D88" s="34"/>
      <c r="E88" s="35"/>
      <c r="F88" s="1146"/>
      <c r="G88" s="59"/>
      <c r="H88" s="1161"/>
      <c r="I88" s="48"/>
      <c r="J88" s="49"/>
      <c r="K88" s="49"/>
      <c r="L88" s="50"/>
      <c r="M88" s="70"/>
      <c r="N88" s="67"/>
      <c r="O88" s="67"/>
      <c r="P88" s="67"/>
      <c r="Q88" s="67"/>
      <c r="R88" s="67"/>
      <c r="S88" s="67"/>
      <c r="T88" s="67"/>
      <c r="U88" s="67"/>
      <c r="V88" s="67"/>
      <c r="W88" s="67"/>
      <c r="X88" s="67"/>
      <c r="Y88" s="67"/>
      <c r="Z88" s="67"/>
      <c r="AA88" s="67"/>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6"/>
      <c r="BE88" s="1166"/>
    </row>
    <row r="89" spans="1:57" s="43" customFormat="1" outlineLevel="1" x14ac:dyDescent="0.25">
      <c r="A89" s="63"/>
      <c r="B89" s="32" t="s">
        <v>234</v>
      </c>
      <c r="C89" s="69" t="s">
        <v>233</v>
      </c>
      <c r="D89" s="34"/>
      <c r="E89" s="35"/>
      <c r="F89" s="1146"/>
      <c r="G89" s="59"/>
      <c r="H89" s="1161"/>
      <c r="I89" s="48"/>
      <c r="J89" s="49"/>
      <c r="K89" s="49"/>
      <c r="L89" s="50"/>
      <c r="M89" s="71"/>
      <c r="N89" s="71"/>
      <c r="O89" s="71"/>
      <c r="P89" s="71"/>
      <c r="Q89" s="71"/>
      <c r="R89" s="71"/>
      <c r="S89" s="71"/>
      <c r="T89" s="71"/>
      <c r="U89" s="71"/>
      <c r="V89" s="71"/>
      <c r="W89" s="71"/>
      <c r="X89" s="71"/>
      <c r="Y89" s="71"/>
      <c r="Z89" s="71"/>
      <c r="AA89" s="71"/>
      <c r="AB89" s="71"/>
      <c r="AC89" s="72"/>
      <c r="AD89" s="72"/>
      <c r="AE89" s="72"/>
      <c r="AF89" s="73"/>
      <c r="AG89" s="72"/>
      <c r="AH89" s="72"/>
      <c r="AI89" s="72"/>
      <c r="AJ89" s="72"/>
      <c r="AK89" s="72"/>
      <c r="AL89" s="72"/>
      <c r="AM89" s="72"/>
      <c r="AN89" s="72"/>
      <c r="AO89" s="72"/>
      <c r="AP89" s="72"/>
      <c r="AQ89" s="72"/>
      <c r="AR89" s="72"/>
      <c r="AS89" s="72"/>
      <c r="AT89" s="72"/>
      <c r="AU89" s="72"/>
      <c r="AV89" s="72"/>
      <c r="AW89" s="72"/>
      <c r="AX89" s="72"/>
      <c r="AY89" s="72"/>
      <c r="AZ89" s="72"/>
      <c r="BA89" s="73"/>
      <c r="BB89" s="72"/>
      <c r="BC89" s="72"/>
      <c r="BD89" s="72"/>
      <c r="BE89" s="1166"/>
    </row>
    <row r="90" spans="1:57" s="43" customFormat="1" outlineLevel="1" x14ac:dyDescent="0.25">
      <c r="A90" s="63"/>
      <c r="B90" s="32" t="s">
        <v>235</v>
      </c>
      <c r="C90" s="69" t="s">
        <v>233</v>
      </c>
      <c r="D90" s="34"/>
      <c r="E90" s="35"/>
      <c r="F90" s="1146"/>
      <c r="G90" s="59"/>
      <c r="H90" s="1161"/>
      <c r="I90" s="48"/>
      <c r="J90" s="49"/>
      <c r="K90" s="49"/>
      <c r="L90" s="50"/>
      <c r="M90" s="71"/>
      <c r="N90" s="71"/>
      <c r="O90" s="71"/>
      <c r="P90" s="71"/>
      <c r="Q90" s="71"/>
      <c r="R90" s="71"/>
      <c r="S90" s="71"/>
      <c r="T90" s="71"/>
      <c r="U90" s="71"/>
      <c r="V90" s="71"/>
      <c r="W90" s="71"/>
      <c r="X90" s="71"/>
      <c r="Y90" s="71"/>
      <c r="Z90" s="71"/>
      <c r="AA90" s="71"/>
      <c r="AB90" s="71"/>
      <c r="AC90" s="72"/>
      <c r="AD90" s="72"/>
      <c r="AE90" s="72"/>
      <c r="AF90" s="73"/>
      <c r="AG90" s="72"/>
      <c r="AH90" s="72"/>
      <c r="AI90" s="72"/>
      <c r="AJ90" s="72"/>
      <c r="AK90" s="72"/>
      <c r="AL90" s="72"/>
      <c r="AM90" s="72"/>
      <c r="AN90" s="72"/>
      <c r="AO90" s="72"/>
      <c r="AP90" s="72"/>
      <c r="AQ90" s="72"/>
      <c r="AR90" s="72"/>
      <c r="AS90" s="72"/>
      <c r="AT90" s="72"/>
      <c r="AU90" s="72"/>
      <c r="AV90" s="72"/>
      <c r="AW90" s="72"/>
      <c r="AX90" s="72"/>
      <c r="AY90" s="72"/>
      <c r="AZ90" s="72"/>
      <c r="BA90" s="73"/>
      <c r="BB90" s="72"/>
      <c r="BC90" s="72"/>
      <c r="BD90" s="72"/>
      <c r="BE90" s="1166"/>
    </row>
    <row r="91" spans="1:57" s="43" customFormat="1" outlineLevel="1" x14ac:dyDescent="0.25">
      <c r="A91" s="63"/>
      <c r="B91" s="32" t="s">
        <v>236</v>
      </c>
      <c r="C91" s="69" t="s">
        <v>237</v>
      </c>
      <c r="D91" s="34"/>
      <c r="E91" s="35"/>
      <c r="F91" s="1146"/>
      <c r="G91" s="59"/>
      <c r="H91" s="1161"/>
      <c r="I91" s="48"/>
      <c r="J91" s="49"/>
      <c r="K91" s="49"/>
      <c r="L91" s="50"/>
      <c r="M91" s="71"/>
      <c r="N91" s="71"/>
      <c r="O91" s="71"/>
      <c r="P91" s="71"/>
      <c r="Q91" s="71"/>
      <c r="R91" s="71"/>
      <c r="S91" s="71"/>
      <c r="T91" s="71"/>
      <c r="U91" s="71"/>
      <c r="V91" s="71"/>
      <c r="W91" s="71"/>
      <c r="X91" s="71"/>
      <c r="Y91" s="74"/>
      <c r="Z91" s="74"/>
      <c r="AA91" s="74"/>
      <c r="AB91" s="74"/>
      <c r="AC91" s="72"/>
      <c r="AD91" s="72"/>
      <c r="AE91" s="72"/>
      <c r="AF91" s="72"/>
      <c r="AG91" s="72"/>
      <c r="AH91" s="72"/>
      <c r="AI91" s="72"/>
      <c r="AJ91" s="72"/>
      <c r="AK91" s="72"/>
      <c r="AL91" s="72"/>
      <c r="AM91" s="72"/>
      <c r="AN91" s="72"/>
      <c r="AO91" s="72"/>
      <c r="AP91" s="72"/>
      <c r="AQ91" s="72"/>
      <c r="AR91" s="72"/>
      <c r="AS91" s="73"/>
      <c r="AT91" s="73"/>
      <c r="AU91" s="73"/>
      <c r="AV91" s="73"/>
      <c r="AW91" s="72"/>
      <c r="AX91" s="72"/>
      <c r="AY91" s="72"/>
      <c r="AZ91" s="72"/>
      <c r="BA91" s="72"/>
      <c r="BB91" s="72"/>
      <c r="BC91" s="72"/>
      <c r="BD91" s="72"/>
      <c r="BE91" s="1166"/>
    </row>
    <row r="92" spans="1:57" s="43" customFormat="1" ht="25.5" outlineLevel="1" x14ac:dyDescent="0.25">
      <c r="A92" s="63"/>
      <c r="B92" s="32" t="s">
        <v>238</v>
      </c>
      <c r="C92" s="69" t="s">
        <v>237</v>
      </c>
      <c r="D92" s="34"/>
      <c r="E92" s="35"/>
      <c r="F92" s="1146"/>
      <c r="G92" s="59"/>
      <c r="H92" s="1161"/>
      <c r="I92" s="48"/>
      <c r="J92" s="49"/>
      <c r="K92" s="49"/>
      <c r="L92" s="50"/>
      <c r="M92" s="71"/>
      <c r="N92" s="71"/>
      <c r="O92" s="71"/>
      <c r="P92" s="71"/>
      <c r="Q92" s="71"/>
      <c r="R92" s="71"/>
      <c r="S92" s="71"/>
      <c r="T92" s="71"/>
      <c r="U92" s="71"/>
      <c r="V92" s="71"/>
      <c r="W92" s="71"/>
      <c r="X92" s="71"/>
      <c r="Y92" s="71"/>
      <c r="Z92" s="71"/>
      <c r="AA92" s="71"/>
      <c r="AB92" s="71"/>
      <c r="AC92" s="73"/>
      <c r="AD92" s="73"/>
      <c r="AE92" s="73"/>
      <c r="AF92" s="73"/>
      <c r="AG92" s="73"/>
      <c r="AH92" s="72"/>
      <c r="AI92" s="72"/>
      <c r="AJ92" s="72"/>
      <c r="AK92" s="72"/>
      <c r="AL92" s="72"/>
      <c r="AM92" s="72"/>
      <c r="AN92" s="72"/>
      <c r="AO92" s="72"/>
      <c r="AP92" s="72"/>
      <c r="AQ92" s="72"/>
      <c r="AR92" s="72"/>
      <c r="AS92" s="72"/>
      <c r="AT92" s="72"/>
      <c r="AU92" s="72"/>
      <c r="AV92" s="72"/>
      <c r="AW92" s="73"/>
      <c r="AX92" s="73"/>
      <c r="AY92" s="73"/>
      <c r="AZ92" s="73"/>
      <c r="BA92" s="73"/>
      <c r="BB92" s="72"/>
      <c r="BC92" s="72"/>
      <c r="BD92" s="72"/>
      <c r="BE92" s="1166"/>
    </row>
    <row r="93" spans="1:57" s="43" customFormat="1" outlineLevel="1" x14ac:dyDescent="0.25">
      <c r="A93" s="63"/>
      <c r="B93" s="32" t="s">
        <v>239</v>
      </c>
      <c r="C93" s="69" t="s">
        <v>240</v>
      </c>
      <c r="D93" s="34"/>
      <c r="E93" s="35"/>
      <c r="F93" s="1146"/>
      <c r="G93" s="59"/>
      <c r="H93" s="1161"/>
      <c r="I93" s="48"/>
      <c r="J93" s="49"/>
      <c r="K93" s="49"/>
      <c r="L93" s="50"/>
      <c r="M93" s="75"/>
      <c r="N93" s="75"/>
      <c r="O93" s="75"/>
      <c r="P93" s="75"/>
      <c r="Q93" s="75"/>
      <c r="R93" s="75"/>
      <c r="S93" s="75"/>
      <c r="T93" s="75"/>
      <c r="U93" s="75"/>
      <c r="V93" s="75"/>
      <c r="W93" s="75"/>
      <c r="X93" s="75"/>
      <c r="Y93" s="75"/>
      <c r="Z93" s="75"/>
      <c r="AA93" s="75"/>
      <c r="AB93" s="75"/>
      <c r="AC93" s="75"/>
      <c r="AD93" s="75"/>
      <c r="AE93" s="75"/>
      <c r="AF93" s="75"/>
      <c r="AG93" s="74"/>
      <c r="AH93" s="74"/>
      <c r="AI93" s="74"/>
      <c r="AJ93" s="74"/>
      <c r="AK93" s="74"/>
      <c r="AL93" s="73"/>
      <c r="AM93" s="73"/>
      <c r="AN93" s="73"/>
      <c r="AO93" s="73"/>
      <c r="AP93" s="73"/>
      <c r="AQ93" s="73"/>
      <c r="AR93" s="73"/>
      <c r="AS93" s="73"/>
      <c r="AT93" s="73"/>
      <c r="AU93" s="73"/>
      <c r="AV93" s="73"/>
      <c r="AW93" s="73"/>
      <c r="AX93" s="73"/>
      <c r="AY93" s="73"/>
      <c r="AZ93" s="73"/>
      <c r="BA93" s="73"/>
      <c r="BB93" s="73"/>
      <c r="BC93" s="73"/>
      <c r="BD93" s="73"/>
      <c r="BE93" s="1166"/>
    </row>
    <row r="94" spans="1:57" ht="15.75" thickBot="1" x14ac:dyDescent="0.3"/>
    <row r="95" spans="1:57" s="18" customFormat="1" ht="25.5" x14ac:dyDescent="0.25">
      <c r="A95" s="61"/>
      <c r="B95" s="9" t="s">
        <v>241</v>
      </c>
      <c r="C95" s="10"/>
      <c r="D95" s="11"/>
      <c r="E95" s="11"/>
      <c r="F95" s="12">
        <f>+F96</f>
        <v>3</v>
      </c>
      <c r="G95" s="12">
        <f>+G96</f>
        <v>0</v>
      </c>
      <c r="H95" s="13" t="s">
        <v>228</v>
      </c>
      <c r="I95" s="14"/>
      <c r="J95" s="15"/>
      <c r="K95" s="15"/>
      <c r="L95" s="16"/>
      <c r="M95" s="14"/>
      <c r="N95" s="15"/>
      <c r="O95" s="15"/>
      <c r="P95" s="16"/>
      <c r="Q95" s="14"/>
      <c r="R95" s="15"/>
      <c r="S95" s="15"/>
      <c r="T95" s="16"/>
      <c r="U95" s="14"/>
      <c r="V95" s="15"/>
      <c r="W95" s="15"/>
      <c r="X95" s="16"/>
      <c r="Y95" s="14"/>
      <c r="Z95" s="15"/>
      <c r="AA95" s="15"/>
      <c r="AB95" s="16"/>
      <c r="AC95" s="14"/>
      <c r="AD95" s="15"/>
      <c r="AE95" s="15"/>
      <c r="AF95" s="16"/>
      <c r="AG95" s="14"/>
      <c r="AH95" s="15"/>
      <c r="AI95" s="15"/>
      <c r="AJ95" s="16"/>
      <c r="AK95" s="14"/>
      <c r="AL95" s="15"/>
      <c r="AM95" s="15"/>
      <c r="AN95" s="16"/>
      <c r="AO95" s="14"/>
      <c r="AP95" s="15"/>
      <c r="AQ95" s="15"/>
      <c r="AR95" s="16"/>
      <c r="AS95" s="14"/>
      <c r="AT95" s="15"/>
      <c r="AU95" s="15"/>
      <c r="AV95" s="16"/>
      <c r="AW95" s="14"/>
      <c r="AX95" s="15"/>
      <c r="AY95" s="15"/>
      <c r="AZ95" s="16"/>
      <c r="BA95" s="14"/>
      <c r="BB95" s="15"/>
      <c r="BC95" s="15"/>
      <c r="BD95" s="16"/>
      <c r="BE95" s="17"/>
    </row>
    <row r="96" spans="1:57" s="1" customFormat="1" x14ac:dyDescent="0.25">
      <c r="A96" s="62"/>
      <c r="B96" s="20" t="s">
        <v>18</v>
      </c>
      <c r="C96" s="21" t="s">
        <v>19</v>
      </c>
      <c r="D96" s="22"/>
      <c r="E96" s="23"/>
      <c r="F96" s="24">
        <f>+F97</f>
        <v>3</v>
      </c>
      <c r="G96" s="25">
        <f>+G97</f>
        <v>0</v>
      </c>
      <c r="H96" s="26" t="s">
        <v>228</v>
      </c>
      <c r="I96" s="27"/>
      <c r="J96" s="28"/>
      <c r="K96" s="28"/>
      <c r="L96" s="29"/>
      <c r="M96" s="27"/>
      <c r="N96" s="28"/>
      <c r="O96" s="28"/>
      <c r="P96" s="29"/>
      <c r="Q96" s="27"/>
      <c r="R96" s="28"/>
      <c r="S96" s="28"/>
      <c r="T96" s="29"/>
      <c r="U96" s="27"/>
      <c r="V96" s="28"/>
      <c r="W96" s="28"/>
      <c r="X96" s="29"/>
      <c r="Y96" s="27"/>
      <c r="Z96" s="28"/>
      <c r="AA96" s="28"/>
      <c r="AB96" s="29"/>
      <c r="AC96" s="27"/>
      <c r="AD96" s="28"/>
      <c r="AE96" s="28"/>
      <c r="AF96" s="29"/>
      <c r="AG96" s="27"/>
      <c r="AH96" s="28"/>
      <c r="AI96" s="28"/>
      <c r="AJ96" s="29"/>
      <c r="AK96" s="27"/>
      <c r="AL96" s="28"/>
      <c r="AM96" s="28"/>
      <c r="AN96" s="29"/>
      <c r="AO96" s="27"/>
      <c r="AP96" s="28"/>
      <c r="AQ96" s="28"/>
      <c r="AR96" s="29"/>
      <c r="AS96" s="27"/>
      <c r="AT96" s="28"/>
      <c r="AU96" s="28"/>
      <c r="AV96" s="29"/>
      <c r="AW96" s="27"/>
      <c r="AX96" s="28"/>
      <c r="AY96" s="28"/>
      <c r="AZ96" s="29"/>
      <c r="BA96" s="27"/>
      <c r="BB96" s="28"/>
      <c r="BC96" s="28"/>
      <c r="BD96" s="29"/>
      <c r="BE96" s="30"/>
    </row>
    <row r="97" spans="1:57" s="43" customFormat="1" ht="63.75" customHeight="1" outlineLevel="1" x14ac:dyDescent="0.25">
      <c r="A97" s="63"/>
      <c r="B97" s="32" t="s">
        <v>242</v>
      </c>
      <c r="C97" s="64" t="s">
        <v>243</v>
      </c>
      <c r="D97" s="34"/>
      <c r="E97" s="35"/>
      <c r="F97" s="1145">
        <v>3</v>
      </c>
      <c r="G97" s="57"/>
      <c r="H97" s="1160" t="s">
        <v>244</v>
      </c>
      <c r="I97" s="48"/>
      <c r="J97" s="49"/>
      <c r="K97" s="49"/>
      <c r="L97" s="50"/>
      <c r="M97" s="74"/>
      <c r="N97" s="74"/>
      <c r="O97" s="74"/>
      <c r="P97" s="74"/>
      <c r="Q97" s="74"/>
      <c r="R97" s="74"/>
      <c r="S97" s="74"/>
      <c r="T97" s="74"/>
      <c r="U97" s="74"/>
      <c r="V97" s="74"/>
      <c r="W97" s="74"/>
      <c r="X97" s="74"/>
      <c r="Y97" s="74"/>
      <c r="Z97" s="74"/>
      <c r="AA97" s="74"/>
      <c r="AB97" s="74"/>
      <c r="AC97" s="73"/>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1"/>
      <c r="BC97" s="71"/>
      <c r="BD97" s="71"/>
      <c r="BE97" s="1165"/>
    </row>
    <row r="98" spans="1:57" s="43" customFormat="1" ht="25.5" customHeight="1" outlineLevel="1" x14ac:dyDescent="0.25">
      <c r="A98" s="63"/>
      <c r="B98" s="32" t="s">
        <v>245</v>
      </c>
      <c r="C98" s="69" t="s">
        <v>246</v>
      </c>
      <c r="D98" s="34"/>
      <c r="E98" s="35"/>
      <c r="F98" s="1146"/>
      <c r="G98" s="59"/>
      <c r="H98" s="1161"/>
      <c r="I98" s="48"/>
      <c r="J98" s="49"/>
      <c r="K98" s="49"/>
      <c r="L98" s="50"/>
      <c r="M98" s="74"/>
      <c r="N98" s="74"/>
      <c r="O98" s="74"/>
      <c r="P98" s="74"/>
      <c r="Q98" s="74"/>
      <c r="R98" s="74"/>
      <c r="S98" s="74"/>
      <c r="T98" s="74"/>
      <c r="U98" s="74"/>
      <c r="V98" s="74"/>
      <c r="W98" s="74"/>
      <c r="X98" s="74"/>
      <c r="Y98" s="74"/>
      <c r="Z98" s="74"/>
      <c r="AA98" s="74"/>
      <c r="AB98" s="74"/>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4"/>
      <c r="BC98" s="74"/>
      <c r="BD98" s="74"/>
      <c r="BE98" s="1166"/>
    </row>
    <row r="99" spans="1:57" s="43" customFormat="1" outlineLevel="1" x14ac:dyDescent="0.25">
      <c r="A99" s="63"/>
      <c r="B99" s="32" t="s">
        <v>247</v>
      </c>
      <c r="C99" s="69" t="s">
        <v>233</v>
      </c>
      <c r="D99" s="34"/>
      <c r="E99" s="35"/>
      <c r="F99" s="1146"/>
      <c r="G99" s="59"/>
      <c r="H99" s="1161"/>
      <c r="I99" s="48"/>
      <c r="J99" s="49"/>
      <c r="K99" s="49"/>
      <c r="L99" s="50"/>
      <c r="M99" s="71"/>
      <c r="N99" s="71"/>
      <c r="O99" s="71"/>
      <c r="P99" s="71"/>
      <c r="Q99" s="75"/>
      <c r="R99" s="75"/>
      <c r="S99" s="76"/>
      <c r="T99" s="75"/>
      <c r="U99" s="75"/>
      <c r="V99" s="75"/>
      <c r="W99" s="75"/>
      <c r="X99" s="75"/>
      <c r="Y99" s="75"/>
      <c r="Z99" s="75"/>
      <c r="AA99" s="75"/>
      <c r="AB99" s="75"/>
      <c r="AC99" s="75"/>
      <c r="AD99" s="75"/>
      <c r="AE99" s="75"/>
      <c r="AF99" s="75"/>
      <c r="AG99" s="75"/>
      <c r="AH99" s="73"/>
      <c r="AI99" s="75"/>
      <c r="AJ99" s="75"/>
      <c r="AK99" s="75"/>
      <c r="AL99" s="75"/>
      <c r="AM99" s="75"/>
      <c r="AN99" s="75"/>
      <c r="AO99" s="75"/>
      <c r="AP99" s="75"/>
      <c r="AQ99" s="75"/>
      <c r="AR99" s="75"/>
      <c r="AS99" s="75"/>
      <c r="AT99" s="75"/>
      <c r="AU99" s="75"/>
      <c r="AV99" s="75"/>
      <c r="AW99" s="75"/>
      <c r="AX99" s="75"/>
      <c r="AY99" s="75"/>
      <c r="AZ99" s="75"/>
      <c r="BA99" s="75"/>
      <c r="BB99" s="73"/>
      <c r="BC99" s="75"/>
      <c r="BD99" s="75"/>
      <c r="BE99" s="1166"/>
    </row>
    <row r="100" spans="1:57" s="43" customFormat="1" ht="25.5" outlineLevel="1" x14ac:dyDescent="0.25">
      <c r="A100" s="63"/>
      <c r="B100" s="32" t="s">
        <v>248</v>
      </c>
      <c r="C100" s="69" t="s">
        <v>233</v>
      </c>
      <c r="D100" s="34"/>
      <c r="E100" s="35"/>
      <c r="F100" s="1146"/>
      <c r="G100" s="59"/>
      <c r="H100" s="1161"/>
      <c r="I100" s="48"/>
      <c r="J100" s="49"/>
      <c r="K100" s="49"/>
      <c r="L100" s="50"/>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1166"/>
    </row>
    <row r="101" spans="1:57" ht="15.75" thickBot="1" x14ac:dyDescent="0.3"/>
    <row r="102" spans="1:57" s="18" customFormat="1" x14ac:dyDescent="0.25">
      <c r="A102" s="61"/>
      <c r="B102" s="9" t="s">
        <v>249</v>
      </c>
      <c r="C102" s="10"/>
      <c r="D102" s="11"/>
      <c r="E102" s="11"/>
      <c r="F102" s="12">
        <f>+F103</f>
        <v>4</v>
      </c>
      <c r="G102" s="12">
        <f>+G103</f>
        <v>0</v>
      </c>
      <c r="H102" s="13" t="s">
        <v>228</v>
      </c>
      <c r="I102" s="14"/>
      <c r="J102" s="15"/>
      <c r="K102" s="15"/>
      <c r="L102" s="16"/>
      <c r="M102" s="14"/>
      <c r="N102" s="15"/>
      <c r="O102" s="15"/>
      <c r="P102" s="16"/>
      <c r="Q102" s="14"/>
      <c r="R102" s="15"/>
      <c r="S102" s="15"/>
      <c r="T102" s="16"/>
      <c r="U102" s="14"/>
      <c r="V102" s="15"/>
      <c r="W102" s="15"/>
      <c r="X102" s="16"/>
      <c r="Y102" s="14"/>
      <c r="Z102" s="15"/>
      <c r="AA102" s="15"/>
      <c r="AB102" s="16"/>
      <c r="AC102" s="14"/>
      <c r="AD102" s="15"/>
      <c r="AE102" s="15"/>
      <c r="AF102" s="16"/>
      <c r="AG102" s="14"/>
      <c r="AH102" s="15"/>
      <c r="AI102" s="15"/>
      <c r="AJ102" s="16"/>
      <c r="AK102" s="14"/>
      <c r="AL102" s="15"/>
      <c r="AM102" s="15"/>
      <c r="AN102" s="16"/>
      <c r="AO102" s="14"/>
      <c r="AP102" s="15"/>
      <c r="AQ102" s="15"/>
      <c r="AR102" s="16"/>
      <c r="AS102" s="14"/>
      <c r="AT102" s="15"/>
      <c r="AU102" s="15"/>
      <c r="AV102" s="16"/>
      <c r="AW102" s="14"/>
      <c r="AX102" s="15"/>
      <c r="AY102" s="15"/>
      <c r="AZ102" s="16"/>
      <c r="BA102" s="14"/>
      <c r="BB102" s="15"/>
      <c r="BC102" s="15"/>
      <c r="BD102" s="16"/>
      <c r="BE102" s="17"/>
    </row>
    <row r="103" spans="1:57" s="1" customFormat="1" x14ac:dyDescent="0.25">
      <c r="A103" s="62"/>
      <c r="B103" s="20" t="s">
        <v>18</v>
      </c>
      <c r="C103" s="21" t="s">
        <v>19</v>
      </c>
      <c r="D103" s="22"/>
      <c r="E103" s="23"/>
      <c r="F103" s="24">
        <f>+F104</f>
        <v>4</v>
      </c>
      <c r="G103" s="25">
        <f>+G104</f>
        <v>0</v>
      </c>
      <c r="H103" s="26" t="s">
        <v>228</v>
      </c>
      <c r="I103" s="27"/>
      <c r="J103" s="28"/>
      <c r="K103" s="28"/>
      <c r="L103" s="29"/>
      <c r="M103" s="27"/>
      <c r="N103" s="28"/>
      <c r="O103" s="28"/>
      <c r="P103" s="29"/>
      <c r="Q103" s="27"/>
      <c r="R103" s="28"/>
      <c r="S103" s="28"/>
      <c r="T103" s="29"/>
      <c r="U103" s="27"/>
      <c r="V103" s="28"/>
      <c r="W103" s="28"/>
      <c r="X103" s="29"/>
      <c r="Y103" s="27"/>
      <c r="Z103" s="28"/>
      <c r="AA103" s="28"/>
      <c r="AB103" s="29"/>
      <c r="AC103" s="27"/>
      <c r="AD103" s="28"/>
      <c r="AE103" s="28"/>
      <c r="AF103" s="29"/>
      <c r="AG103" s="27"/>
      <c r="AH103" s="28"/>
      <c r="AI103" s="28"/>
      <c r="AJ103" s="29"/>
      <c r="AK103" s="27"/>
      <c r="AL103" s="28"/>
      <c r="AM103" s="28"/>
      <c r="AN103" s="29"/>
      <c r="AO103" s="27"/>
      <c r="AP103" s="28"/>
      <c r="AQ103" s="28"/>
      <c r="AR103" s="29"/>
      <c r="AS103" s="27"/>
      <c r="AT103" s="28"/>
      <c r="AU103" s="28"/>
      <c r="AV103" s="29"/>
      <c r="AW103" s="27"/>
      <c r="AX103" s="28"/>
      <c r="AY103" s="28"/>
      <c r="AZ103" s="29"/>
      <c r="BA103" s="27"/>
      <c r="BB103" s="28"/>
      <c r="BC103" s="28"/>
      <c r="BD103" s="29"/>
      <c r="BE103" s="30"/>
    </row>
    <row r="104" spans="1:57" s="43" customFormat="1" ht="63.75" customHeight="1" outlineLevel="1" x14ac:dyDescent="0.25">
      <c r="A104" s="63"/>
      <c r="B104" s="32" t="s">
        <v>250</v>
      </c>
      <c r="C104" s="1168" t="s">
        <v>251</v>
      </c>
      <c r="D104" s="34"/>
      <c r="E104" s="35"/>
      <c r="F104" s="1170">
        <v>4</v>
      </c>
      <c r="G104" s="57"/>
      <c r="H104" s="1170" t="s">
        <v>252</v>
      </c>
      <c r="I104" s="48"/>
      <c r="J104" s="49"/>
      <c r="K104" s="49"/>
      <c r="L104" s="50"/>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7"/>
      <c r="AL104" s="77"/>
      <c r="AM104" s="77"/>
      <c r="AN104" s="77"/>
      <c r="AO104" s="77"/>
      <c r="AP104" s="77"/>
      <c r="AQ104" s="77"/>
      <c r="AR104" s="77"/>
      <c r="AS104" s="77"/>
      <c r="AT104" s="77"/>
      <c r="AU104" s="77"/>
      <c r="AV104" s="77"/>
      <c r="AW104" s="77"/>
      <c r="AX104" s="77"/>
      <c r="AY104" s="77"/>
      <c r="AZ104" s="77"/>
      <c r="BA104" s="77"/>
      <c r="BB104" s="77"/>
      <c r="BC104" s="77"/>
      <c r="BD104" s="77"/>
      <c r="BE104" s="1172"/>
    </row>
    <row r="105" spans="1:57" s="43" customFormat="1" ht="25.5" customHeight="1" outlineLevel="1" x14ac:dyDescent="0.25">
      <c r="A105" s="63"/>
      <c r="B105" s="32" t="s">
        <v>253</v>
      </c>
      <c r="C105" s="1169"/>
      <c r="D105" s="34"/>
      <c r="E105" s="35"/>
      <c r="F105" s="1171"/>
      <c r="G105" s="59"/>
      <c r="H105" s="1171"/>
      <c r="I105" s="48"/>
      <c r="J105" s="49"/>
      <c r="K105" s="49"/>
      <c r="L105" s="50"/>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7"/>
      <c r="AL105" s="77"/>
      <c r="AM105" s="77"/>
      <c r="AN105" s="77"/>
      <c r="AO105" s="77"/>
      <c r="AP105" s="77"/>
      <c r="AQ105" s="77"/>
      <c r="AR105" s="77"/>
      <c r="AS105" s="77"/>
      <c r="AT105" s="77"/>
      <c r="AU105" s="77"/>
      <c r="AV105" s="77"/>
      <c r="AW105" s="77"/>
      <c r="AX105" s="77"/>
      <c r="AY105" s="77"/>
      <c r="AZ105" s="77"/>
      <c r="BA105" s="77"/>
      <c r="BB105" s="77"/>
      <c r="BC105" s="77"/>
      <c r="BD105" s="77"/>
      <c r="BE105" s="1173"/>
    </row>
    <row r="106" spans="1:57" s="43" customFormat="1" outlineLevel="1" x14ac:dyDescent="0.25">
      <c r="A106" s="63"/>
      <c r="B106" s="32" t="s">
        <v>254</v>
      </c>
      <c r="C106" s="1169"/>
      <c r="D106" s="34"/>
      <c r="E106" s="35"/>
      <c r="F106" s="1171"/>
      <c r="G106" s="59"/>
      <c r="H106" s="1171"/>
      <c r="I106" s="48"/>
      <c r="J106" s="49"/>
      <c r="K106" s="49"/>
      <c r="L106" s="50"/>
      <c r="M106" s="73"/>
      <c r="N106" s="73"/>
      <c r="O106" s="73"/>
      <c r="P106" s="73"/>
      <c r="Q106" s="72"/>
      <c r="R106" s="72"/>
      <c r="S106" s="72"/>
      <c r="T106" s="72"/>
      <c r="U106" s="72"/>
      <c r="V106" s="72"/>
      <c r="W106" s="72"/>
      <c r="X106" s="72"/>
      <c r="Y106" s="72"/>
      <c r="Z106" s="72"/>
      <c r="AA106" s="72"/>
      <c r="AB106" s="72"/>
      <c r="AC106" s="72"/>
      <c r="AD106" s="72"/>
      <c r="AE106" s="72"/>
      <c r="AF106" s="72"/>
      <c r="AG106" s="72"/>
      <c r="AH106" s="72"/>
      <c r="AI106" s="72"/>
      <c r="AJ106" s="72"/>
      <c r="AK106" s="78"/>
      <c r="AL106" s="78"/>
      <c r="AM106" s="78"/>
      <c r="AN106" s="78"/>
      <c r="AO106" s="78"/>
      <c r="AP106" s="78"/>
      <c r="AQ106" s="78"/>
      <c r="AR106" s="78"/>
      <c r="AS106" s="78"/>
      <c r="AT106" s="78"/>
      <c r="AU106" s="78"/>
      <c r="AV106" s="78"/>
      <c r="AW106" s="78"/>
      <c r="AX106" s="78"/>
      <c r="AY106" s="78"/>
      <c r="AZ106" s="78"/>
      <c r="BA106" s="78"/>
      <c r="BB106" s="78"/>
      <c r="BC106" s="78"/>
      <c r="BD106" s="78"/>
      <c r="BE106" s="1173"/>
    </row>
    <row r="107" spans="1:57" s="43" customFormat="1" outlineLevel="1" x14ac:dyDescent="0.25">
      <c r="A107" s="63"/>
      <c r="B107" s="32" t="s">
        <v>255</v>
      </c>
      <c r="C107" s="1169"/>
      <c r="D107" s="34"/>
      <c r="E107" s="35"/>
      <c r="F107" s="1171"/>
      <c r="G107" s="59"/>
      <c r="H107" s="1171"/>
      <c r="I107" s="48"/>
      <c r="J107" s="49"/>
      <c r="K107" s="49"/>
      <c r="L107" s="50"/>
      <c r="M107" s="71"/>
      <c r="N107" s="71"/>
      <c r="O107" s="71"/>
      <c r="P107" s="71"/>
      <c r="Q107" s="71"/>
      <c r="R107" s="71"/>
      <c r="S107" s="71"/>
      <c r="T107" s="71"/>
      <c r="U107" s="71"/>
      <c r="V107" s="74"/>
      <c r="W107" s="74"/>
      <c r="X107" s="74"/>
      <c r="Y107" s="74"/>
      <c r="Z107" s="74"/>
      <c r="AA107" s="74"/>
      <c r="AB107" s="74"/>
      <c r="AC107" s="74"/>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1173"/>
    </row>
    <row r="108" spans="1:57" x14ac:dyDescent="0.25">
      <c r="B108" s="79" t="s">
        <v>256</v>
      </c>
      <c r="C108" s="1169"/>
      <c r="D108" s="34"/>
      <c r="E108" s="35"/>
      <c r="F108" s="1171"/>
      <c r="G108" s="59"/>
      <c r="H108" s="1171"/>
      <c r="I108" s="48"/>
      <c r="J108" s="49"/>
      <c r="K108" s="49"/>
      <c r="L108" s="50"/>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1173"/>
    </row>
    <row r="109" spans="1:57" ht="15.75" thickBot="1" x14ac:dyDescent="0.3"/>
    <row r="110" spans="1:57" s="18" customFormat="1" x14ac:dyDescent="0.25">
      <c r="A110" s="61"/>
      <c r="B110" s="9" t="s">
        <v>257</v>
      </c>
      <c r="C110" s="10"/>
      <c r="D110" s="11"/>
      <c r="E110" s="11"/>
      <c r="F110" s="12">
        <f>+F111</f>
        <v>4</v>
      </c>
      <c r="G110" s="12">
        <f>+G111</f>
        <v>0</v>
      </c>
      <c r="H110" s="13" t="s">
        <v>228</v>
      </c>
      <c r="I110" s="14"/>
      <c r="J110" s="15"/>
      <c r="K110" s="15"/>
      <c r="L110" s="16"/>
      <c r="M110" s="14"/>
      <c r="N110" s="15"/>
      <c r="O110" s="15"/>
      <c r="P110" s="16"/>
      <c r="Q110" s="14"/>
      <c r="R110" s="15"/>
      <c r="S110" s="15"/>
      <c r="T110" s="16"/>
      <c r="U110" s="14"/>
      <c r="V110" s="15"/>
      <c r="W110" s="15"/>
      <c r="X110" s="16"/>
      <c r="Y110" s="14"/>
      <c r="Z110" s="15"/>
      <c r="AA110" s="15"/>
      <c r="AB110" s="16"/>
      <c r="AC110" s="14"/>
      <c r="AD110" s="15"/>
      <c r="AE110" s="15"/>
      <c r="AF110" s="16"/>
      <c r="AG110" s="14"/>
      <c r="AH110" s="15"/>
      <c r="AI110" s="15"/>
      <c r="AJ110" s="16"/>
      <c r="AK110" s="14"/>
      <c r="AL110" s="15"/>
      <c r="AM110" s="15"/>
      <c r="AN110" s="16"/>
      <c r="AO110" s="14"/>
      <c r="AP110" s="15"/>
      <c r="AQ110" s="15"/>
      <c r="AR110" s="16"/>
      <c r="AS110" s="14"/>
      <c r="AT110" s="15"/>
      <c r="AU110" s="15"/>
      <c r="AV110" s="16"/>
      <c r="AW110" s="14"/>
      <c r="AX110" s="15"/>
      <c r="AY110" s="15"/>
      <c r="AZ110" s="16"/>
      <c r="BA110" s="14"/>
      <c r="BB110" s="15"/>
      <c r="BC110" s="15"/>
      <c r="BD110" s="16"/>
      <c r="BE110" s="17"/>
    </row>
    <row r="111" spans="1:57" s="1" customFormat="1" x14ac:dyDescent="0.25">
      <c r="A111" s="62"/>
      <c r="B111" s="20" t="s">
        <v>18</v>
      </c>
      <c r="C111" s="21" t="s">
        <v>19</v>
      </c>
      <c r="D111" s="22"/>
      <c r="E111" s="23"/>
      <c r="F111" s="24">
        <f>+F112</f>
        <v>4</v>
      </c>
      <c r="G111" s="25">
        <f>+G112</f>
        <v>0</v>
      </c>
      <c r="H111" s="26" t="s">
        <v>228</v>
      </c>
      <c r="I111" s="27"/>
      <c r="J111" s="28"/>
      <c r="K111" s="28"/>
      <c r="L111" s="29"/>
      <c r="M111" s="27"/>
      <c r="N111" s="28"/>
      <c r="O111" s="28"/>
      <c r="P111" s="29"/>
      <c r="Q111" s="27"/>
      <c r="R111" s="28"/>
      <c r="S111" s="28"/>
      <c r="T111" s="29"/>
      <c r="U111" s="27"/>
      <c r="V111" s="28"/>
      <c r="W111" s="28"/>
      <c r="X111" s="29"/>
      <c r="Y111" s="27"/>
      <c r="Z111" s="28"/>
      <c r="AA111" s="28"/>
      <c r="AB111" s="29"/>
      <c r="AC111" s="27"/>
      <c r="AD111" s="28"/>
      <c r="AE111" s="28"/>
      <c r="AF111" s="29"/>
      <c r="AG111" s="27"/>
      <c r="AH111" s="28"/>
      <c r="AI111" s="28"/>
      <c r="AJ111" s="29"/>
      <c r="AK111" s="27"/>
      <c r="AL111" s="28"/>
      <c r="AM111" s="28"/>
      <c r="AN111" s="29"/>
      <c r="AO111" s="27"/>
      <c r="AP111" s="28"/>
      <c r="AQ111" s="28"/>
      <c r="AR111" s="29"/>
      <c r="AS111" s="27"/>
      <c r="AT111" s="28"/>
      <c r="AU111" s="28"/>
      <c r="AV111" s="29"/>
      <c r="AW111" s="27"/>
      <c r="AX111" s="28"/>
      <c r="AY111" s="28"/>
      <c r="AZ111" s="29"/>
      <c r="BA111" s="27"/>
      <c r="BB111" s="28"/>
      <c r="BC111" s="28"/>
      <c r="BD111" s="29"/>
      <c r="BE111" s="30"/>
    </row>
    <row r="112" spans="1:57" s="43" customFormat="1" ht="63.75" customHeight="1" outlineLevel="1" x14ac:dyDescent="0.25">
      <c r="A112" s="63"/>
      <c r="B112" s="32" t="s">
        <v>258</v>
      </c>
      <c r="C112" s="64" t="s">
        <v>246</v>
      </c>
      <c r="D112" s="34"/>
      <c r="E112" s="35"/>
      <c r="F112" s="1170">
        <v>4</v>
      </c>
      <c r="G112" s="57"/>
      <c r="H112" s="1170" t="s">
        <v>259</v>
      </c>
      <c r="I112" s="48"/>
      <c r="J112" s="49"/>
      <c r="K112" s="49"/>
      <c r="L112" s="50"/>
      <c r="M112" s="75"/>
      <c r="N112" s="75"/>
      <c r="O112" s="75"/>
      <c r="P112" s="75"/>
      <c r="Q112" s="75"/>
      <c r="R112" s="75"/>
      <c r="S112" s="75"/>
      <c r="T112" s="75"/>
      <c r="U112" s="75"/>
      <c r="V112" s="75"/>
      <c r="W112" s="75"/>
      <c r="X112" s="75"/>
      <c r="Y112" s="75"/>
      <c r="Z112" s="75"/>
      <c r="AA112" s="75"/>
      <c r="AB112" s="75"/>
      <c r="AC112" s="75"/>
      <c r="AD112" s="75"/>
      <c r="AE112" s="75"/>
      <c r="AF112" s="75"/>
      <c r="AG112" s="80"/>
      <c r="AH112" s="80"/>
      <c r="AI112" s="80"/>
      <c r="AJ112" s="80"/>
      <c r="AK112" s="75"/>
      <c r="AL112" s="75"/>
      <c r="AM112" s="75"/>
      <c r="AN112" s="75"/>
      <c r="AO112" s="75"/>
      <c r="AP112" s="75"/>
      <c r="AQ112" s="75"/>
      <c r="AR112" s="75"/>
      <c r="AS112" s="75"/>
      <c r="AT112" s="75"/>
      <c r="AU112" s="75"/>
      <c r="AV112" s="75"/>
      <c r="AW112" s="75"/>
      <c r="AX112" s="75"/>
      <c r="AY112" s="75"/>
      <c r="AZ112" s="75"/>
      <c r="BA112" s="75"/>
      <c r="BB112" s="75"/>
      <c r="BC112" s="75"/>
      <c r="BD112" s="75"/>
      <c r="BE112" s="1172"/>
    </row>
    <row r="113" spans="1:57" s="43" customFormat="1" ht="25.5" customHeight="1" outlineLevel="1" x14ac:dyDescent="0.25">
      <c r="A113" s="63"/>
      <c r="B113" s="32" t="s">
        <v>260</v>
      </c>
      <c r="C113" s="69" t="s">
        <v>233</v>
      </c>
      <c r="D113" s="34"/>
      <c r="E113" s="35"/>
      <c r="F113" s="1171"/>
      <c r="G113" s="59"/>
      <c r="H113" s="1171"/>
      <c r="I113" s="48"/>
      <c r="J113" s="49"/>
      <c r="K113" s="49"/>
      <c r="L113" s="50"/>
      <c r="M113" s="75"/>
      <c r="N113" s="75"/>
      <c r="O113" s="75"/>
      <c r="P113" s="75"/>
      <c r="Q113" s="75"/>
      <c r="R113" s="75"/>
      <c r="S113" s="75"/>
      <c r="T113" s="75"/>
      <c r="U113" s="75"/>
      <c r="V113" s="75"/>
      <c r="W113" s="75"/>
      <c r="X113" s="75"/>
      <c r="Y113" s="75"/>
      <c r="Z113" s="75"/>
      <c r="AA113" s="75"/>
      <c r="AB113" s="75"/>
      <c r="AC113" s="75"/>
      <c r="AD113" s="75"/>
      <c r="AE113" s="75"/>
      <c r="AF113" s="75"/>
      <c r="AG113" s="74"/>
      <c r="AH113" s="74"/>
      <c r="AI113" s="74"/>
      <c r="AJ113" s="74"/>
      <c r="AK113" s="76"/>
      <c r="AL113" s="75"/>
      <c r="AM113" s="75"/>
      <c r="AN113" s="75"/>
      <c r="AO113" s="75"/>
      <c r="AP113" s="75"/>
      <c r="AQ113" s="75"/>
      <c r="AR113" s="75"/>
      <c r="AS113" s="75"/>
      <c r="AT113" s="75"/>
      <c r="AU113" s="75"/>
      <c r="AV113" s="75"/>
      <c r="AW113" s="75"/>
      <c r="AX113" s="75"/>
      <c r="AY113" s="75"/>
      <c r="AZ113" s="75"/>
      <c r="BA113" s="75"/>
      <c r="BB113" s="75"/>
      <c r="BC113" s="75"/>
      <c r="BD113" s="75"/>
      <c r="BE113" s="1173"/>
    </row>
    <row r="114" spans="1:57" s="43" customFormat="1" ht="25.5" outlineLevel="1" x14ac:dyDescent="0.25">
      <c r="A114" s="63"/>
      <c r="B114" s="32" t="s">
        <v>261</v>
      </c>
      <c r="C114" s="69" t="s">
        <v>237</v>
      </c>
      <c r="D114" s="34"/>
      <c r="E114" s="35"/>
      <c r="F114" s="1171"/>
      <c r="G114" s="59"/>
      <c r="H114" s="1171"/>
      <c r="I114" s="48"/>
      <c r="J114" s="49"/>
      <c r="K114" s="49"/>
      <c r="L114" s="50"/>
      <c r="M114" s="75"/>
      <c r="N114" s="75"/>
      <c r="O114" s="75"/>
      <c r="P114" s="75"/>
      <c r="Q114" s="75"/>
      <c r="R114" s="75"/>
      <c r="S114" s="75"/>
      <c r="T114" s="75"/>
      <c r="U114" s="75"/>
      <c r="V114" s="75"/>
      <c r="W114" s="75"/>
      <c r="X114" s="75"/>
      <c r="Y114" s="75"/>
      <c r="Z114" s="75"/>
      <c r="AA114" s="75"/>
      <c r="AB114" s="75"/>
      <c r="AC114" s="75"/>
      <c r="AD114" s="75"/>
      <c r="AE114" s="75"/>
      <c r="AF114" s="75"/>
      <c r="AG114" s="74"/>
      <c r="AH114" s="74"/>
      <c r="AI114" s="74"/>
      <c r="AJ114" s="74"/>
      <c r="AK114" s="74"/>
      <c r="AL114" s="74"/>
      <c r="AM114" s="74"/>
      <c r="AN114" s="74"/>
      <c r="AO114" s="75"/>
      <c r="AP114" s="75"/>
      <c r="AQ114" s="75"/>
      <c r="AR114" s="81"/>
      <c r="AS114" s="75"/>
      <c r="AT114" s="75"/>
      <c r="AU114" s="75"/>
      <c r="AV114" s="75"/>
      <c r="AW114" s="75"/>
      <c r="AX114" s="75"/>
      <c r="AY114" s="75"/>
      <c r="AZ114" s="75"/>
      <c r="BA114" s="75"/>
      <c r="BB114" s="75"/>
      <c r="BC114" s="75"/>
      <c r="BD114" s="75"/>
      <c r="BE114" s="1173"/>
    </row>
    <row r="115" spans="1:57" s="43" customFormat="1" outlineLevel="1" x14ac:dyDescent="0.25">
      <c r="A115" s="63"/>
      <c r="B115" s="32" t="s">
        <v>262</v>
      </c>
      <c r="C115" s="69" t="s">
        <v>263</v>
      </c>
      <c r="D115" s="34"/>
      <c r="E115" s="35"/>
      <c r="F115" s="1171"/>
      <c r="G115" s="59"/>
      <c r="H115" s="1171"/>
      <c r="I115" s="48"/>
      <c r="J115" s="49"/>
      <c r="K115" s="49"/>
      <c r="L115" s="50"/>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4"/>
      <c r="AL115" s="74"/>
      <c r="AM115" s="74"/>
      <c r="AN115" s="74"/>
      <c r="AO115" s="75"/>
      <c r="AP115" s="75"/>
      <c r="AQ115" s="75"/>
      <c r="AR115" s="75"/>
      <c r="AS115" s="75"/>
      <c r="AT115" s="75"/>
      <c r="AU115" s="75"/>
      <c r="AV115" s="75"/>
      <c r="AW115" s="75"/>
      <c r="AX115" s="75"/>
      <c r="AY115" s="75"/>
      <c r="AZ115" s="75"/>
      <c r="BA115" s="75"/>
      <c r="BB115" s="75"/>
      <c r="BC115" s="75"/>
      <c r="BD115" s="75"/>
      <c r="BE115" s="1173"/>
    </row>
    <row r="116" spans="1:57" ht="15.75" thickBot="1" x14ac:dyDescent="0.3"/>
    <row r="117" spans="1:57" s="18" customFormat="1" x14ac:dyDescent="0.25">
      <c r="A117" s="61"/>
      <c r="B117" s="9" t="s">
        <v>264</v>
      </c>
      <c r="C117" s="10"/>
      <c r="D117" s="11"/>
      <c r="E117" s="11"/>
      <c r="F117" s="12">
        <f>+F118</f>
        <v>2</v>
      </c>
      <c r="G117" s="12">
        <f>+G118</f>
        <v>0</v>
      </c>
      <c r="H117" s="13" t="s">
        <v>228</v>
      </c>
      <c r="I117" s="14"/>
      <c r="J117" s="15"/>
      <c r="K117" s="15"/>
      <c r="L117" s="16"/>
      <c r="M117" s="14"/>
      <c r="N117" s="15"/>
      <c r="O117" s="15"/>
      <c r="P117" s="16"/>
      <c r="Q117" s="14"/>
      <c r="R117" s="15"/>
      <c r="S117" s="15"/>
      <c r="T117" s="16"/>
      <c r="U117" s="14"/>
      <c r="V117" s="15"/>
      <c r="W117" s="15"/>
      <c r="X117" s="16"/>
      <c r="Y117" s="14"/>
      <c r="Z117" s="15"/>
      <c r="AA117" s="15"/>
      <c r="AB117" s="16"/>
      <c r="AC117" s="14"/>
      <c r="AD117" s="15"/>
      <c r="AE117" s="15"/>
      <c r="AF117" s="16"/>
      <c r="AG117" s="14"/>
      <c r="AH117" s="15"/>
      <c r="AI117" s="15"/>
      <c r="AJ117" s="16"/>
      <c r="AK117" s="14"/>
      <c r="AL117" s="15"/>
      <c r="AM117" s="15"/>
      <c r="AN117" s="16"/>
      <c r="AO117" s="14"/>
      <c r="AP117" s="15"/>
      <c r="AQ117" s="15"/>
      <c r="AR117" s="16"/>
      <c r="AS117" s="14"/>
      <c r="AT117" s="15"/>
      <c r="AU117" s="15"/>
      <c r="AV117" s="16"/>
      <c r="AW117" s="14"/>
      <c r="AX117" s="15"/>
      <c r="AY117" s="15"/>
      <c r="AZ117" s="16"/>
      <c r="BA117" s="14"/>
      <c r="BB117" s="15"/>
      <c r="BC117" s="15"/>
      <c r="BD117" s="16"/>
      <c r="BE117" s="17"/>
    </row>
    <row r="118" spans="1:57" s="1" customFormat="1" x14ac:dyDescent="0.25">
      <c r="A118" s="62"/>
      <c r="B118" s="20" t="s">
        <v>18</v>
      </c>
      <c r="C118" s="21" t="s">
        <v>19</v>
      </c>
      <c r="D118" s="22"/>
      <c r="E118" s="23"/>
      <c r="F118" s="24">
        <f>+F119</f>
        <v>2</v>
      </c>
      <c r="G118" s="25">
        <f>+G119</f>
        <v>0</v>
      </c>
      <c r="H118" s="26" t="s">
        <v>228</v>
      </c>
      <c r="I118" s="27"/>
      <c r="J118" s="28"/>
      <c r="K118" s="28"/>
      <c r="L118" s="29"/>
      <c r="M118" s="27"/>
      <c r="N118" s="28"/>
      <c r="O118" s="28"/>
      <c r="P118" s="29"/>
      <c r="Q118" s="27"/>
      <c r="R118" s="28"/>
      <c r="S118" s="28"/>
      <c r="T118" s="29"/>
      <c r="U118" s="27"/>
      <c r="V118" s="28"/>
      <c r="W118" s="28"/>
      <c r="X118" s="29"/>
      <c r="Y118" s="27"/>
      <c r="Z118" s="28"/>
      <c r="AA118" s="28"/>
      <c r="AB118" s="29"/>
      <c r="AC118" s="27"/>
      <c r="AD118" s="28"/>
      <c r="AE118" s="28"/>
      <c r="AF118" s="29"/>
      <c r="AG118" s="27"/>
      <c r="AH118" s="28"/>
      <c r="AI118" s="28"/>
      <c r="AJ118" s="29"/>
      <c r="AK118" s="27"/>
      <c r="AL118" s="28"/>
      <c r="AM118" s="28"/>
      <c r="AN118" s="29"/>
      <c r="AO118" s="27"/>
      <c r="AP118" s="28"/>
      <c r="AQ118" s="28"/>
      <c r="AR118" s="29"/>
      <c r="AS118" s="27"/>
      <c r="AT118" s="28"/>
      <c r="AU118" s="28"/>
      <c r="AV118" s="29"/>
      <c r="AW118" s="27"/>
      <c r="AX118" s="28"/>
      <c r="AY118" s="28"/>
      <c r="AZ118" s="29"/>
      <c r="BA118" s="27"/>
      <c r="BB118" s="28"/>
      <c r="BC118" s="28"/>
      <c r="BD118" s="29"/>
      <c r="BE118" s="30"/>
    </row>
    <row r="119" spans="1:57" s="43" customFormat="1" ht="63.75" customHeight="1" outlineLevel="1" x14ac:dyDescent="0.25">
      <c r="A119" s="63"/>
      <c r="B119" s="32" t="s">
        <v>265</v>
      </c>
      <c r="C119" s="64" t="s">
        <v>243</v>
      </c>
      <c r="D119" s="34"/>
      <c r="E119" s="35"/>
      <c r="F119" s="55">
        <v>2</v>
      </c>
      <c r="G119" s="57"/>
      <c r="H119" s="58" t="s">
        <v>266</v>
      </c>
      <c r="I119" s="48"/>
      <c r="J119" s="49"/>
      <c r="K119" s="49"/>
      <c r="L119" s="50"/>
      <c r="M119" s="74"/>
      <c r="N119" s="74"/>
      <c r="O119" s="74"/>
      <c r="P119" s="74"/>
      <c r="Q119" s="74"/>
      <c r="R119" s="74"/>
      <c r="S119" s="74"/>
      <c r="T119" s="74"/>
      <c r="U119" s="74"/>
      <c r="V119" s="74"/>
      <c r="W119" s="74"/>
      <c r="X119" s="74"/>
      <c r="Y119" s="74"/>
      <c r="Z119" s="74"/>
      <c r="AA119" s="74"/>
      <c r="AB119" s="74"/>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1165"/>
    </row>
    <row r="120" spans="1:57" s="43" customFormat="1" ht="25.5" customHeight="1" outlineLevel="1" x14ac:dyDescent="0.25">
      <c r="A120" s="63"/>
      <c r="B120" s="32" t="s">
        <v>267</v>
      </c>
      <c r="C120" s="69" t="s">
        <v>263</v>
      </c>
      <c r="D120" s="34"/>
      <c r="E120" s="35"/>
      <c r="F120" s="56">
        <v>1</v>
      </c>
      <c r="G120" s="59"/>
      <c r="H120" s="60" t="s">
        <v>268</v>
      </c>
      <c r="I120" s="48"/>
      <c r="J120" s="49"/>
      <c r="K120" s="49"/>
      <c r="L120" s="50"/>
      <c r="M120" s="75"/>
      <c r="N120" s="75"/>
      <c r="O120" s="75"/>
      <c r="P120" s="75"/>
      <c r="Q120" s="75"/>
      <c r="R120" s="75"/>
      <c r="S120" s="75"/>
      <c r="T120" s="75"/>
      <c r="U120" s="75"/>
      <c r="V120" s="75"/>
      <c r="W120" s="75"/>
      <c r="X120" s="75"/>
      <c r="Y120" s="75"/>
      <c r="Z120" s="75"/>
      <c r="AA120" s="75"/>
      <c r="AB120" s="75"/>
      <c r="AC120" s="74"/>
      <c r="AD120" s="74"/>
      <c r="AE120" s="74"/>
      <c r="AF120" s="74"/>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1166"/>
    </row>
    <row r="121" spans="1:57" s="43" customFormat="1" ht="63.75" outlineLevel="1" x14ac:dyDescent="0.25">
      <c r="A121" s="63"/>
      <c r="B121" s="32" t="s">
        <v>269</v>
      </c>
      <c r="C121" s="69" t="s">
        <v>246</v>
      </c>
      <c r="D121" s="34"/>
      <c r="E121" s="35"/>
      <c r="F121" s="56">
        <v>2</v>
      </c>
      <c r="G121" s="59"/>
      <c r="H121" s="60" t="s">
        <v>270</v>
      </c>
      <c r="I121" s="48"/>
      <c r="J121" s="49"/>
      <c r="K121" s="49"/>
      <c r="L121" s="50"/>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1166"/>
    </row>
    <row r="122" spans="1:57" s="43" customFormat="1" ht="25.5" customHeight="1" outlineLevel="1" x14ac:dyDescent="0.25">
      <c r="A122" s="63"/>
      <c r="B122" s="32" t="s">
        <v>271</v>
      </c>
      <c r="C122" s="69" t="s">
        <v>272</v>
      </c>
      <c r="D122" s="34"/>
      <c r="E122" s="35"/>
      <c r="F122" s="1146">
        <v>1</v>
      </c>
      <c r="G122" s="59"/>
      <c r="H122" s="1161" t="s">
        <v>268</v>
      </c>
      <c r="I122" s="48"/>
      <c r="J122" s="49"/>
      <c r="K122" s="49"/>
      <c r="L122" s="50"/>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1166"/>
    </row>
    <row r="123" spans="1:57" s="43" customFormat="1" ht="25.5" outlineLevel="1" x14ac:dyDescent="0.25">
      <c r="A123" s="63"/>
      <c r="B123" s="32" t="s">
        <v>273</v>
      </c>
      <c r="C123" s="69" t="s">
        <v>274</v>
      </c>
      <c r="D123" s="34"/>
      <c r="E123" s="35"/>
      <c r="F123" s="1146"/>
      <c r="G123" s="59"/>
      <c r="H123" s="1161"/>
      <c r="I123" s="48"/>
      <c r="J123" s="49"/>
      <c r="K123" s="49"/>
      <c r="L123" s="50"/>
      <c r="M123" s="82"/>
      <c r="N123" s="82"/>
      <c r="O123" s="82"/>
      <c r="P123" s="82"/>
      <c r="Q123" s="77"/>
      <c r="R123" s="77"/>
      <c r="S123" s="77"/>
      <c r="T123" s="77"/>
      <c r="U123" s="77"/>
      <c r="V123" s="77"/>
      <c r="W123" s="77"/>
      <c r="X123" s="77"/>
      <c r="Y123" s="77"/>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1166"/>
    </row>
    <row r="124" spans="1:57" s="43" customFormat="1" outlineLevel="1" x14ac:dyDescent="0.25">
      <c r="A124" s="63"/>
      <c r="B124" s="32" t="s">
        <v>275</v>
      </c>
      <c r="C124" s="69" t="s">
        <v>276</v>
      </c>
      <c r="D124" s="34"/>
      <c r="E124" s="35"/>
      <c r="F124" s="1146"/>
      <c r="G124" s="59"/>
      <c r="H124" s="1161"/>
      <c r="I124" s="48"/>
      <c r="J124" s="49"/>
      <c r="K124" s="49"/>
      <c r="L124" s="50"/>
      <c r="M124" s="73"/>
      <c r="N124" s="73"/>
      <c r="O124" s="73"/>
      <c r="P124" s="73"/>
      <c r="Q124" s="73"/>
      <c r="R124" s="73"/>
      <c r="S124" s="73"/>
      <c r="T124" s="73"/>
      <c r="U124" s="73"/>
      <c r="V124" s="73"/>
      <c r="W124" s="83"/>
      <c r="X124" s="83"/>
      <c r="Y124" s="83"/>
      <c r="Z124" s="83"/>
      <c r="AA124" s="83"/>
      <c r="AB124" s="83"/>
      <c r="AC124" s="83"/>
      <c r="AD124" s="83"/>
      <c r="AE124" s="83"/>
      <c r="AF124" s="83"/>
      <c r="AG124" s="83"/>
      <c r="AH124" s="83"/>
      <c r="AI124" s="83"/>
      <c r="AJ124" s="83"/>
      <c r="AK124" s="84"/>
      <c r="AL124" s="84"/>
      <c r="AM124" s="84"/>
      <c r="AN124" s="84"/>
      <c r="AO124" s="84"/>
      <c r="AP124" s="84"/>
      <c r="AQ124" s="84"/>
      <c r="AR124" s="84"/>
      <c r="AS124" s="84"/>
      <c r="AT124" s="84"/>
      <c r="AU124" s="84"/>
      <c r="AV124" s="84"/>
      <c r="AW124" s="84"/>
      <c r="AX124" s="84"/>
      <c r="AY124" s="84"/>
      <c r="AZ124" s="84"/>
      <c r="BA124" s="84"/>
      <c r="BB124" s="84"/>
      <c r="BC124" s="84"/>
      <c r="BD124" s="84"/>
      <c r="BE124" s="1166"/>
    </row>
  </sheetData>
  <mergeCells count="72">
    <mergeCell ref="F112:F115"/>
    <mergeCell ref="H112:H115"/>
    <mergeCell ref="BE112:BE115"/>
    <mergeCell ref="BE119:BE124"/>
    <mergeCell ref="F122:F124"/>
    <mergeCell ref="H122:H124"/>
    <mergeCell ref="BE97:BE100"/>
    <mergeCell ref="C104:C108"/>
    <mergeCell ref="F104:F108"/>
    <mergeCell ref="H104:H108"/>
    <mergeCell ref="BE104:BE108"/>
    <mergeCell ref="C75:C76"/>
    <mergeCell ref="C78:C79"/>
    <mergeCell ref="C80:C81"/>
    <mergeCell ref="F97:F100"/>
    <mergeCell ref="H97:H100"/>
    <mergeCell ref="F87:F93"/>
    <mergeCell ref="H87:H93"/>
    <mergeCell ref="BE87:BE93"/>
    <mergeCell ref="F56:F59"/>
    <mergeCell ref="G56:G59"/>
    <mergeCell ref="H56:H59"/>
    <mergeCell ref="BE73:BE81"/>
    <mergeCell ref="H74:H78"/>
    <mergeCell ref="C58:C59"/>
    <mergeCell ref="G64:G69"/>
    <mergeCell ref="H64:H66"/>
    <mergeCell ref="C66:C67"/>
    <mergeCell ref="H67:H69"/>
    <mergeCell ref="C68:C69"/>
    <mergeCell ref="C38:C42"/>
    <mergeCell ref="F38:F42"/>
    <mergeCell ref="G38:G42"/>
    <mergeCell ref="H38:H42"/>
    <mergeCell ref="C46:C52"/>
    <mergeCell ref="F46:F52"/>
    <mergeCell ref="G46:G52"/>
    <mergeCell ref="H46:H52"/>
    <mergeCell ref="C28:C34"/>
    <mergeCell ref="F28:F34"/>
    <mergeCell ref="G28:G34"/>
    <mergeCell ref="H28:H34"/>
    <mergeCell ref="BA1:BD1"/>
    <mergeCell ref="U1:X1"/>
    <mergeCell ref="Y1:AB1"/>
    <mergeCell ref="G1:G2"/>
    <mergeCell ref="C18:C19"/>
    <mergeCell ref="F18:F23"/>
    <mergeCell ref="G18:G23"/>
    <mergeCell ref="H18:H23"/>
    <mergeCell ref="C20:C23"/>
    <mergeCell ref="BE1:BE2"/>
    <mergeCell ref="F6:F14"/>
    <mergeCell ref="G6:G14"/>
    <mergeCell ref="C7:C8"/>
    <mergeCell ref="C9:C10"/>
    <mergeCell ref="C11:C14"/>
    <mergeCell ref="AC1:AF1"/>
    <mergeCell ref="AG1:AJ1"/>
    <mergeCell ref="AK1:AN1"/>
    <mergeCell ref="AO1:AR1"/>
    <mergeCell ref="AS1:AV1"/>
    <mergeCell ref="AW1:AZ1"/>
    <mergeCell ref="H1:H2"/>
    <mergeCell ref="I1:L1"/>
    <mergeCell ref="M1:P1"/>
    <mergeCell ref="Q1:T1"/>
    <mergeCell ref="B1:B2"/>
    <mergeCell ref="C1:C2"/>
    <mergeCell ref="D1:D2"/>
    <mergeCell ref="E1:E2"/>
    <mergeCell ref="F1: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por Dirección</vt:lpstr>
      <vt:lpstr>No_misionales</vt:lpstr>
      <vt:lpstr>no misionales</vt:lpstr>
      <vt:lpstr>No_misionales!Área_de_impresión</vt:lpstr>
      <vt:lpstr>'por Dirección'!Área_de_impresión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Amarilla</dc:creator>
  <cp:lastModifiedBy>Nelly Acosta</cp:lastModifiedBy>
  <cp:revision/>
  <cp:lastPrinted>2022-12-23T00:12:49Z</cp:lastPrinted>
  <dcterms:created xsi:type="dcterms:W3CDTF">2020-02-25T14:46:57Z</dcterms:created>
  <dcterms:modified xsi:type="dcterms:W3CDTF">2022-12-23T00:13:40Z</dcterms:modified>
</cp:coreProperties>
</file>