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1.9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K37" i="1" l="1"/>
  <c r="M37" i="1" s="1"/>
  <c r="L37" i="1" s="1"/>
  <c r="G37" i="1"/>
  <c r="K36" i="1"/>
  <c r="G36" i="1"/>
  <c r="K35" i="1"/>
  <c r="G35" i="1"/>
  <c r="K34" i="1"/>
  <c r="G34" i="1"/>
  <c r="K33" i="1"/>
  <c r="M33" i="1" s="1"/>
  <c r="G33" i="1"/>
  <c r="K32" i="1"/>
  <c r="G32" i="1"/>
  <c r="K31" i="1"/>
  <c r="G31" i="1"/>
  <c r="K30" i="1"/>
  <c r="G30" i="1"/>
  <c r="K29" i="1"/>
  <c r="M29" i="1" s="1"/>
  <c r="G29" i="1"/>
  <c r="K28" i="1"/>
  <c r="G28" i="1"/>
  <c r="K27" i="1"/>
  <c r="G27" i="1"/>
  <c r="K26" i="1"/>
  <c r="G26" i="1"/>
  <c r="K22" i="1"/>
  <c r="M22" i="1" s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M21" i="1" l="1"/>
  <c r="L21" i="1" s="1"/>
  <c r="M12" i="1"/>
  <c r="L12" i="1" s="1"/>
  <c r="M16" i="1"/>
  <c r="H16" i="1" s="1"/>
  <c r="M20" i="1"/>
  <c r="M14" i="1"/>
  <c r="M18" i="1"/>
  <c r="H18" i="1" s="1"/>
  <c r="M27" i="1"/>
  <c r="H27" i="1" s="1"/>
  <c r="M31" i="1"/>
  <c r="L31" i="1" s="1"/>
  <c r="M35" i="1"/>
  <c r="H35" i="1" s="1"/>
  <c r="H21" i="1"/>
  <c r="L35" i="1"/>
  <c r="L16" i="1"/>
  <c r="H20" i="1"/>
  <c r="L20" i="1"/>
  <c r="L14" i="1"/>
  <c r="H14" i="1"/>
  <c r="L27" i="1"/>
  <c r="H31" i="1"/>
  <c r="H37" i="1"/>
  <c r="L22" i="1"/>
  <c r="H22" i="1"/>
  <c r="L29" i="1"/>
  <c r="H29" i="1"/>
  <c r="L33" i="1"/>
  <c r="H33" i="1"/>
  <c r="M11" i="1"/>
  <c r="H11" i="1" s="1"/>
  <c r="M15" i="1"/>
  <c r="H15" i="1" s="1"/>
  <c r="M19" i="1"/>
  <c r="H19" i="1" s="1"/>
  <c r="M26" i="1"/>
  <c r="H26" i="1" s="1"/>
  <c r="M30" i="1"/>
  <c r="H30" i="1" s="1"/>
  <c r="M34" i="1"/>
  <c r="H34" i="1" s="1"/>
  <c r="M17" i="1"/>
  <c r="L17" i="1" s="1"/>
  <c r="M28" i="1"/>
  <c r="L28" i="1" s="1"/>
  <c r="M32" i="1"/>
  <c r="L32" i="1" s="1"/>
  <c r="M36" i="1"/>
  <c r="L36" i="1" s="1"/>
  <c r="M13" i="1"/>
  <c r="L13" i="1" s="1"/>
  <c r="L18" i="1" l="1"/>
  <c r="H12" i="1"/>
  <c r="L30" i="1"/>
  <c r="H28" i="1"/>
  <c r="L26" i="1"/>
  <c r="L19" i="1"/>
  <c r="H17" i="1"/>
  <c r="H36" i="1"/>
  <c r="L15" i="1"/>
  <c r="H13" i="1"/>
  <c r="L34" i="1"/>
  <c r="H32" i="1"/>
  <c r="L11" i="1"/>
</calcChain>
</file>

<file path=xl/sharedStrings.xml><?xml version="1.0" encoding="utf-8"?>
<sst xmlns="http://schemas.openxmlformats.org/spreadsheetml/2006/main" count="43" uniqueCount="30">
  <si>
    <t>CUADRO 7.1.9. DEPÓSITOS DEL SECTOR PRIVADO EN EL SISTEMA BANCARIO, SEGÚN AÑO Y MES. PERIODO 2016-2017</t>
  </si>
  <si>
    <t xml:space="preserve">AÑO Y MES </t>
  </si>
  <si>
    <t>EN MONEDA NACIONAL (En millones de Guaraníes)</t>
  </si>
  <si>
    <t>EN MONEDA EXTRANJERA (En millones)</t>
  </si>
  <si>
    <t xml:space="preserve">TOTAL DE DEPÓSITOS (En millones de Guaraníes) </t>
  </si>
  <si>
    <t xml:space="preserve"> CUENTA CORRIENTE</t>
  </si>
  <si>
    <t xml:space="preserve"> AHORRO VISTA</t>
  </si>
  <si>
    <t xml:space="preserve"> AHORRO PLAZO</t>
  </si>
  <si>
    <t>CD's</t>
  </si>
  <si>
    <t>TOTAL</t>
  </si>
  <si>
    <t>PARTICI-PACIÓN %</t>
  </si>
  <si>
    <t xml:space="preserve">EN DÓLARES </t>
  </si>
  <si>
    <t>TIPO DE CAMBIO</t>
  </si>
  <si>
    <t>EN GUARANÍES</t>
  </si>
  <si>
    <t>(1+2+3+4)</t>
  </si>
  <si>
    <t>AÑO 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</si>
  <si>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</si>
  <si>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</si>
  <si>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</si>
  <si>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</si>
  <si>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</si>
  <si>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</si>
  <si>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</si>
  <si>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</si>
  <si>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</si>
  <si>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</si>
  <si>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</si>
  <si>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</si>
  <si>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AÑO 2017</t>
  </si>
  <si>
    <t>FUENTE: Informe Económico Julio 2018. Banco Central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</si>
</sst>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#,##0.0_);\(#,##0.0\)"/>
    <numFmt numFmtId="166" formatCode="0.0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8">
    <xf numFmtId="0" fontId="0" fillId="0" borderId="0"/>
    <xf numFmtId="0" fontId="18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3" borderId="0" applyNumberFormat="0" applyBorder="0" applyAlignment="0" applyProtection="0"/>
    <xf numFmtId="167" fontId="23" fillId="33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4" borderId="0" applyNumberFormat="0" applyBorder="0" applyAlignment="0" applyProtection="0"/>
    <xf numFmtId="167" fontId="23" fillId="34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5" borderId="0" applyNumberFormat="0" applyBorder="0" applyAlignment="0" applyProtection="0"/>
    <xf numFmtId="167" fontId="23" fillId="35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7" borderId="0" applyNumberFormat="0" applyBorder="0" applyAlignment="0" applyProtection="0"/>
    <xf numFmtId="167" fontId="23" fillId="37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8" borderId="0" applyNumberFormat="0" applyBorder="0" applyAlignment="0" applyProtection="0"/>
    <xf numFmtId="167" fontId="23" fillId="38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6" borderId="0" applyNumberFormat="0" applyBorder="0" applyAlignment="0" applyProtection="0"/>
    <xf numFmtId="167" fontId="23" fillId="36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3" fillId="39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3" fillId="42" borderId="0" applyNumberFormat="0" applyBorder="0" applyAlignment="0" applyProtection="0"/>
    <xf numFmtId="167" fontId="23" fillId="42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167" fontId="17" fillId="12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7" fillId="16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7" fillId="20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167" fontId="17" fillId="2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167" fontId="17" fillId="28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167" fontId="17" fillId="32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24" fillId="46" borderId="0" applyNumberFormat="0" applyBorder="0" applyAlignment="0" applyProtection="0"/>
    <xf numFmtId="167" fontId="24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6" fillId="2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167" fontId="11" fillId="6" borderId="4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7" fillId="47" borderId="15" applyNumberFormat="0" applyAlignment="0" applyProtection="0"/>
    <xf numFmtId="167" fontId="27" fillId="47" borderId="15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167" fontId="13" fillId="7" borderId="7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8" fillId="48" borderId="16" applyNumberFormat="0" applyAlignment="0" applyProtection="0"/>
    <xf numFmtId="167" fontId="28" fillId="48" borderId="16" applyNumberFormat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12" fillId="0" borderId="6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29" fillId="0" borderId="17" applyNumberFormat="0" applyFill="0" applyAlignment="0" applyProtection="0"/>
    <xf numFmtId="167" fontId="29" fillId="0" borderId="17" applyNumberFormat="0" applyFill="0" applyAlignment="0" applyProtection="0"/>
    <xf numFmtId="168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167" fontId="17" fillId="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49" borderId="0" applyNumberFormat="0" applyBorder="0" applyAlignment="0" applyProtection="0"/>
    <xf numFmtId="167" fontId="24" fillId="49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167" fontId="17" fillId="13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0" borderId="0" applyNumberFormat="0" applyBorder="0" applyAlignment="0" applyProtection="0"/>
    <xf numFmtId="167" fontId="24" fillId="50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167" fontId="17" fillId="17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51" borderId="0" applyNumberFormat="0" applyBorder="0" applyAlignment="0" applyProtection="0"/>
    <xf numFmtId="167" fontId="24" fillId="51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167" fontId="17" fillId="21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167" fontId="17" fillId="2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45" borderId="0" applyNumberFormat="0" applyBorder="0" applyAlignment="0" applyProtection="0"/>
    <xf numFmtId="167" fontId="24" fillId="45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167" fontId="17" fillId="29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4" fillId="52" borderId="0" applyNumberFormat="0" applyBorder="0" applyAlignment="0" applyProtection="0"/>
    <xf numFmtId="167" fontId="24" fillId="52" borderId="0" applyNumberFormat="0" applyBorder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167" fontId="9" fillId="5" borderId="4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25" fillId="38" borderId="15" applyNumberFormat="0" applyAlignment="0" applyProtection="0"/>
    <xf numFmtId="167" fontId="25" fillId="38" borderId="15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1" fillId="53" borderId="0" applyNumberFormat="0" applyFont="0" applyBorder="0" applyProtection="0"/>
    <xf numFmtId="175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167" fontId="7" fillId="3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0" fontId="37" fillId="34" borderId="0" applyNumberFormat="0" applyBorder="0" applyAlignment="0" applyProtection="0"/>
    <xf numFmtId="167" fontId="37" fillId="34" borderId="0" applyNumberFormat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8" fillId="0" borderId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2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9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1" fillId="0" borderId="0" applyNumberFormat="0" applyBorder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167" fontId="8" fillId="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42" fillId="54" borderId="0" applyNumberFormat="0" applyBorder="0" applyAlignment="0" applyProtection="0"/>
    <xf numFmtId="167" fontId="42" fillId="54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7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7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43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37" fontId="40" fillId="0" borderId="0"/>
    <xf numFmtId="195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3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7" fontId="23" fillId="0" borderId="0"/>
    <xf numFmtId="0" fontId="19" fillId="0" borderId="0" applyNumberFormat="0" applyFill="0" applyBorder="0" applyAlignment="0" applyProtection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7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7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167" fontId="23" fillId="8" borderId="8" applyNumberFormat="0" applyFont="0" applyAlignment="0" applyProtection="0"/>
    <xf numFmtId="167" fontId="23" fillId="8" borderId="8" applyNumberFormat="0" applyFont="0" applyAlignment="0" applyProtection="0"/>
    <xf numFmtId="167" fontId="23" fillId="8" borderId="8" applyNumberFormat="0" applyFont="0" applyAlignment="0" applyProtection="0"/>
    <xf numFmtId="167" fontId="18" fillId="55" borderId="18" applyNumberFormat="0" applyFont="0" applyAlignment="0" applyProtection="0"/>
    <xf numFmtId="167" fontId="18" fillId="55" borderId="18" applyNumberFormat="0" applyFont="0" applyAlignment="0" applyProtection="0"/>
    <xf numFmtId="167" fontId="18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0" fontId="23" fillId="55" borderId="18" applyNumberFormat="0" applyFont="0" applyAlignment="0" applyProtection="0"/>
    <xf numFmtId="167" fontId="23" fillId="55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167" fontId="10" fillId="6" borderId="5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49" fillId="47" borderId="19" applyNumberFormat="0" applyAlignment="0" applyProtection="0"/>
    <xf numFmtId="167" fontId="49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167" fontId="3" fillId="0" borderId="1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53" fillId="0" borderId="20" applyNumberFormat="0" applyFill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167" fontId="4" fillId="0" borderId="2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5" fillId="0" borderId="21" applyNumberFormat="0" applyFill="0" applyAlignment="0" applyProtection="0"/>
    <xf numFmtId="167" fontId="55" fillId="0" borderId="21" applyNumberFormat="0" applyFill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167" fontId="5" fillId="0" borderId="3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30" fillId="0" borderId="22" applyNumberFormat="0" applyFill="0" applyAlignment="0" applyProtection="0"/>
    <xf numFmtId="167" fontId="30" fillId="0" borderId="22" applyNumberFormat="0" applyFill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54" fillId="0" borderId="0" applyNumberFormat="0" applyFill="0" applyBorder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167" fontId="16" fillId="0" borderId="9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  <xf numFmtId="0" fontId="56" fillId="0" borderId="23" applyNumberFormat="0" applyFill="0" applyAlignment="0" applyProtection="0"/>
    <xf numFmtId="167" fontId="56" fillId="0" borderId="23" applyNumberFormat="0" applyFill="0" applyAlignment="0" applyProtection="0"/>
  </cellStyleXfs>
  <cellXfs count="54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19" fillId="0" borderId="0" xfId="0" applyFont="1" applyFill="1"/>
    <xf numFmtId="0" fontId="19" fillId="0" borderId="13" xfId="1" applyFont="1" applyFill="1" applyBorder="1" applyAlignment="1" applyProtection="1">
      <alignment horizontal="center"/>
    </xf>
    <xf numFmtId="0" fontId="19" fillId="0" borderId="13" xfId="1" quotePrefix="1" applyFont="1" applyFill="1" applyBorder="1" applyAlignment="1" applyProtection="1">
      <alignment horizontal="center"/>
    </xf>
    <xf numFmtId="37" fontId="19" fillId="0" borderId="0" xfId="1" applyNumberFormat="1" applyFont="1" applyFill="1" applyProtection="1"/>
    <xf numFmtId="3" fontId="19" fillId="0" borderId="0" xfId="2" applyNumberFormat="1" applyFont="1" applyFill="1" applyBorder="1" applyAlignment="1">
      <alignment horizontal="right"/>
    </xf>
    <xf numFmtId="3" fontId="19" fillId="0" borderId="0" xfId="3" applyNumberFormat="1" applyFont="1" applyFill="1" applyBorder="1" applyAlignment="1">
      <alignment horizontal="right"/>
    </xf>
    <xf numFmtId="3" fontId="19" fillId="0" borderId="0" xfId="1" applyNumberFormat="1" applyFont="1" applyFill="1" applyAlignment="1" applyProtection="1">
      <alignment horizontal="center"/>
    </xf>
    <xf numFmtId="3" fontId="19" fillId="0" borderId="0" xfId="1" applyNumberFormat="1" applyFont="1" applyFill="1" applyAlignment="1">
      <alignment horizontal="center"/>
    </xf>
    <xf numFmtId="4" fontId="19" fillId="0" borderId="0" xfId="3" applyNumberFormat="1" applyFont="1" applyFill="1" applyBorder="1" applyAlignment="1">
      <alignment horizontal="right"/>
    </xf>
    <xf numFmtId="3" fontId="19" fillId="0" borderId="0" xfId="2" applyNumberFormat="1" applyFont="1" applyFill="1" applyBorder="1" applyAlignment="1">
      <alignment horizontal="right" indent="1"/>
    </xf>
    <xf numFmtId="3" fontId="19" fillId="0" borderId="0" xfId="3" applyNumberFormat="1" applyFont="1" applyFill="1" applyBorder="1" applyAlignment="1">
      <alignment horizontal="right" indent="1"/>
    </xf>
    <xf numFmtId="3" fontId="19" fillId="0" borderId="0" xfId="3" applyNumberFormat="1" applyFont="1" applyFill="1" applyBorder="1" applyAlignment="1">
      <alignment horizontal="right" indent="3"/>
    </xf>
    <xf numFmtId="4" fontId="19" fillId="0" borderId="0" xfId="3" applyNumberFormat="1" applyFont="1" applyFill="1" applyBorder="1" applyAlignment="1">
      <alignment horizontal="right" indent="1"/>
    </xf>
    <xf numFmtId="3" fontId="19" fillId="0" borderId="0" xfId="3" applyNumberFormat="1" applyFont="1" applyFill="1" applyBorder="1" applyAlignment="1">
      <alignment horizontal="right" indent="2"/>
    </xf>
    <xf numFmtId="0" fontId="19" fillId="0" borderId="14" xfId="1" applyFont="1" applyFill="1" applyBorder="1" applyAlignment="1" applyProtection="1">
      <alignment horizontal="left"/>
    </xf>
    <xf numFmtId="3" fontId="19" fillId="0" borderId="14" xfId="2" applyNumberFormat="1" applyFont="1" applyFill="1" applyBorder="1" applyAlignment="1">
      <alignment horizontal="right"/>
    </xf>
    <xf numFmtId="3" fontId="19" fillId="0" borderId="14" xfId="4" applyNumberFormat="1" applyFont="1" applyFill="1" applyBorder="1" applyAlignment="1">
      <alignment horizontal="right"/>
    </xf>
    <xf numFmtId="3" fontId="21" fillId="0" borderId="14" xfId="1" applyNumberFormat="1" applyFont="1" applyFill="1" applyBorder="1" applyAlignment="1" applyProtection="1">
      <alignment horizontal="right"/>
    </xf>
    <xf numFmtId="3" fontId="21" fillId="0" borderId="14" xfId="1" applyNumberFormat="1" applyFont="1" applyFill="1" applyBorder="1" applyAlignment="1">
      <alignment horizontal="right"/>
    </xf>
    <xf numFmtId="4" fontId="21" fillId="0" borderId="14" xfId="1" applyNumberFormat="1" applyFont="1" applyFill="1" applyBorder="1" applyAlignment="1">
      <alignment horizontal="right"/>
    </xf>
    <xf numFmtId="39" fontId="19" fillId="0" borderId="0" xfId="1" applyNumberFormat="1" applyFont="1" applyFill="1" applyProtection="1"/>
    <xf numFmtId="165" fontId="19" fillId="0" borderId="0" xfId="1" applyNumberFormat="1" applyFont="1" applyFill="1" applyProtection="1"/>
    <xf numFmtId="0" fontId="19" fillId="0" borderId="0" xfId="1" quotePrefix="1" applyFont="1" applyFill="1" applyAlignment="1" applyProtection="1">
      <alignment horizontal="left"/>
    </xf>
    <xf numFmtId="0" fontId="21" fillId="0" borderId="0" xfId="1" applyFont="1" applyFill="1"/>
    <xf numFmtId="37" fontId="21" fillId="0" borderId="0" xfId="1" applyNumberFormat="1" applyFont="1" applyFill="1" applyProtection="1"/>
    <xf numFmtId="0" fontId="21" fillId="0" borderId="0" xfId="1" applyFont="1" applyFill="1" applyAlignment="1">
      <alignment vertical="center"/>
    </xf>
    <xf numFmtId="166" fontId="21" fillId="0" borderId="0" xfId="5" quotePrefix="1" applyNumberFormat="1" applyFont="1" applyFill="1" applyBorder="1" applyAlignment="1" applyProtection="1">
      <alignment horizontal="centerContinuous"/>
      <protection locked="0"/>
    </xf>
    <xf numFmtId="166" fontId="19" fillId="0" borderId="0" xfId="5" quotePrefix="1" applyNumberFormat="1" applyFont="1" applyFill="1" applyBorder="1" applyAlignment="1" applyProtection="1">
      <alignment horizontal="left"/>
      <protection locked="0"/>
    </xf>
    <xf numFmtId="166" fontId="21" fillId="0" borderId="0" xfId="5" applyNumberFormat="1" applyFont="1" applyFill="1" applyBorder="1" applyAlignment="1" applyProtection="1">
      <alignment horizontal="centerContinuous"/>
      <protection locked="0"/>
    </xf>
    <xf numFmtId="3" fontId="19" fillId="56" borderId="0" xfId="2" applyNumberFormat="1" applyFont="1" applyFill="1" applyBorder="1" applyAlignment="1">
      <alignment horizontal="right"/>
    </xf>
    <xf numFmtId="3" fontId="19" fillId="56" borderId="0" xfId="3" applyNumberFormat="1" applyFont="1" applyFill="1" applyBorder="1" applyAlignment="1">
      <alignment horizontal="right"/>
    </xf>
    <xf numFmtId="3" fontId="19" fillId="56" borderId="0" xfId="1" applyNumberFormat="1" applyFont="1" applyFill="1" applyAlignment="1" applyProtection="1">
      <alignment horizontal="center"/>
    </xf>
    <xf numFmtId="3" fontId="19" fillId="56" borderId="0" xfId="1" applyNumberFormat="1" applyFont="1" applyFill="1" applyAlignment="1">
      <alignment horizontal="center"/>
    </xf>
    <xf numFmtId="4" fontId="19" fillId="56" borderId="0" xfId="3" applyNumberFormat="1" applyFont="1" applyFill="1" applyBorder="1" applyAlignment="1">
      <alignment horizontal="right"/>
    </xf>
    <xf numFmtId="3" fontId="19" fillId="56" borderId="0" xfId="2" applyNumberFormat="1" applyFont="1" applyFill="1" applyBorder="1" applyAlignment="1">
      <alignment horizontal="right" indent="1"/>
    </xf>
    <xf numFmtId="3" fontId="19" fillId="56" borderId="0" xfId="3" applyNumberFormat="1" applyFont="1" applyFill="1" applyBorder="1" applyAlignment="1">
      <alignment horizontal="right" indent="1"/>
    </xf>
    <xf numFmtId="3" fontId="19" fillId="56" borderId="0" xfId="3" applyNumberFormat="1" applyFont="1" applyFill="1" applyBorder="1" applyAlignment="1">
      <alignment horizontal="right" indent="3"/>
    </xf>
    <xf numFmtId="4" fontId="19" fillId="56" borderId="0" xfId="3" applyNumberFormat="1" applyFont="1" applyFill="1" applyBorder="1" applyAlignment="1">
      <alignment horizontal="right" indent="1"/>
    </xf>
    <xf numFmtId="3" fontId="19" fillId="56" borderId="0" xfId="3" applyNumberFormat="1" applyFont="1" applyFill="1" applyBorder="1" applyAlignment="1">
      <alignment horizontal="right" indent="2"/>
    </xf>
    <xf numFmtId="0" fontId="19" fillId="0" borderId="0" xfId="1" applyFont="1" applyFill="1" applyAlignment="1">
      <alignment horizontal="left" indent="3"/>
    </xf>
    <xf numFmtId="0" fontId="21" fillId="56" borderId="0" xfId="1" applyFont="1" applyFill="1" applyAlignment="1" applyProtection="1">
      <alignment horizontal="left" indent="3"/>
    </xf>
    <xf numFmtId="0" fontId="21" fillId="0" borderId="0" xfId="1" applyFont="1" applyFill="1" applyAlignment="1" applyProtection="1">
      <alignment horizontal="left" indent="3"/>
    </xf>
    <xf numFmtId="0" fontId="19" fillId="0" borderId="0" xfId="1" applyFont="1" applyFill="1" applyAlignment="1" applyProtection="1">
      <alignment horizontal="left" indent="3"/>
    </xf>
    <xf numFmtId="37" fontId="22" fillId="0" borderId="0" xfId="1" applyNumberFormat="1" applyFont="1" applyFill="1" applyAlignment="1" applyProtection="1">
      <alignment horizontal="center"/>
    </xf>
    <xf numFmtId="0" fontId="19" fillId="0" borderId="0" xfId="1" applyFont="1" applyFill="1" applyAlignment="1" applyProtection="1">
      <alignment horizontal="left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 applyProtection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 wrapText="1"/>
    </xf>
  </cellXfs>
  <cellStyles count="42768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5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_base monetario temporal" xfId="2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rmal_Monetario May08" xfId="4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showGridLines="0" tabSelected="1" zoomScale="85" zoomScaleNormal="85" workbookViewId="0"/>
  </sheetViews>
  <sheetFormatPr baseColWidth="10" defaultColWidth="11" defaultRowHeight="15"/>
  <cols>
    <col min="1" max="1" width="3.7109375" style="2" customWidth="1"/>
    <col min="2" max="2" width="25.85546875" style="1" customWidth="1"/>
    <col min="3" max="3" width="14.42578125" style="1" customWidth="1"/>
    <col min="4" max="4" width="12" style="1" customWidth="1"/>
    <col min="5" max="5" width="15.7109375" style="1" customWidth="1"/>
    <col min="6" max="6" width="12.28515625" style="1" customWidth="1"/>
    <col min="7" max="7" width="11.7109375" style="1" customWidth="1"/>
    <col min="8" max="8" width="10.42578125" style="1" customWidth="1"/>
    <col min="9" max="9" width="10.5703125" style="1" customWidth="1"/>
    <col min="10" max="10" width="9.85546875" style="1" customWidth="1"/>
    <col min="11" max="11" width="14" style="1" customWidth="1"/>
    <col min="12" max="12" width="10.28515625" style="1" customWidth="1"/>
    <col min="13" max="13" width="14" style="1" customWidth="1"/>
    <col min="14" max="16384" width="11" style="1"/>
  </cols>
  <sheetData>
    <row r="2" spans="1:13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5.0999999999999996" customHeight="1"/>
    <row r="4" spans="1:13" ht="12.75">
      <c r="A4" s="3"/>
      <c r="B4" s="48" t="s">
        <v>1</v>
      </c>
      <c r="C4" s="51" t="s">
        <v>2</v>
      </c>
      <c r="D4" s="51"/>
      <c r="E4" s="51"/>
      <c r="F4" s="51"/>
      <c r="G4" s="51"/>
      <c r="H4" s="51"/>
      <c r="I4" s="51" t="s">
        <v>3</v>
      </c>
      <c r="J4" s="51"/>
      <c r="K4" s="51"/>
      <c r="L4" s="51"/>
      <c r="M4" s="51" t="s">
        <v>4</v>
      </c>
    </row>
    <row r="5" spans="1:13">
      <c r="B5" s="49"/>
      <c r="C5" s="53" t="s">
        <v>5</v>
      </c>
      <c r="D5" s="53" t="s">
        <v>6</v>
      </c>
      <c r="E5" s="53" t="s">
        <v>7</v>
      </c>
      <c r="F5" s="53" t="s">
        <v>8</v>
      </c>
      <c r="G5" s="53" t="s">
        <v>9</v>
      </c>
      <c r="H5" s="51" t="s">
        <v>10</v>
      </c>
      <c r="I5" s="51" t="s">
        <v>11</v>
      </c>
      <c r="J5" s="51" t="s">
        <v>12</v>
      </c>
      <c r="K5" s="51" t="s">
        <v>13</v>
      </c>
      <c r="L5" s="51" t="s">
        <v>10</v>
      </c>
      <c r="M5" s="52"/>
    </row>
    <row r="6" spans="1:13">
      <c r="B6" s="49"/>
      <c r="C6" s="49"/>
      <c r="D6" s="49"/>
      <c r="E6" s="49"/>
      <c r="F6" s="49"/>
      <c r="G6" s="49"/>
      <c r="H6" s="52"/>
      <c r="I6" s="51"/>
      <c r="J6" s="51"/>
      <c r="K6" s="51"/>
      <c r="L6" s="52"/>
      <c r="M6" s="52"/>
    </row>
    <row r="7" spans="1:13">
      <c r="B7" s="50"/>
      <c r="C7" s="4">
        <v>1</v>
      </c>
      <c r="D7" s="4">
        <v>2</v>
      </c>
      <c r="E7" s="4">
        <v>3</v>
      </c>
      <c r="F7" s="4">
        <v>4</v>
      </c>
      <c r="G7" s="5" t="s">
        <v>14</v>
      </c>
      <c r="H7" s="52"/>
      <c r="I7" s="51"/>
      <c r="J7" s="51"/>
      <c r="K7" s="51"/>
      <c r="L7" s="52"/>
      <c r="M7" s="52"/>
    </row>
    <row r="8" spans="1:13" ht="5.0999999999999996" customHeight="1">
      <c r="B8" s="42"/>
      <c r="C8" s="6"/>
    </row>
    <row r="9" spans="1:13">
      <c r="B9" s="43" t="s">
        <v>15</v>
      </c>
      <c r="C9" s="32"/>
      <c r="D9" s="33"/>
      <c r="E9" s="33"/>
      <c r="F9" s="33"/>
      <c r="G9" s="34"/>
      <c r="H9" s="35"/>
      <c r="I9" s="36"/>
      <c r="J9" s="33"/>
      <c r="K9" s="33"/>
      <c r="L9" s="35"/>
      <c r="M9" s="34"/>
    </row>
    <row r="10" spans="1:13" ht="4.5" customHeight="1">
      <c r="B10" s="44"/>
      <c r="C10" s="7"/>
      <c r="D10" s="8"/>
      <c r="E10" s="8"/>
      <c r="F10" s="8"/>
      <c r="G10" s="9"/>
      <c r="H10" s="10"/>
      <c r="I10" s="11"/>
      <c r="J10" s="8"/>
      <c r="K10" s="8"/>
      <c r="L10" s="10"/>
      <c r="M10" s="9"/>
    </row>
    <row r="11" spans="1:13">
      <c r="B11" s="45" t="s">
        <v>16</v>
      </c>
      <c r="C11" s="12">
        <v>14451550</v>
      </c>
      <c r="D11" s="13">
        <v>4583375</v>
      </c>
      <c r="E11" s="14">
        <v>58936</v>
      </c>
      <c r="F11" s="13">
        <v>9797153</v>
      </c>
      <c r="G11" s="9">
        <f>SUM(C11:F11)</f>
        <v>28891014</v>
      </c>
      <c r="H11" s="10">
        <f>+G11/M11*100</f>
        <v>46.700610196656491</v>
      </c>
      <c r="I11" s="15">
        <v>5558.0415808405842</v>
      </c>
      <c r="J11" s="16">
        <v>5932.54</v>
      </c>
      <c r="K11" s="13">
        <f>I11*J11</f>
        <v>32973304</v>
      </c>
      <c r="L11" s="10">
        <f>+K11/M11*100</f>
        <v>53.299389803343502</v>
      </c>
      <c r="M11" s="9">
        <f>+K11+G11</f>
        <v>61864318</v>
      </c>
    </row>
    <row r="12" spans="1:13" ht="12.75" customHeight="1">
      <c r="B12" s="45" t="s">
        <v>17</v>
      </c>
      <c r="C12" s="12">
        <v>14072048</v>
      </c>
      <c r="D12" s="13">
        <v>4514161</v>
      </c>
      <c r="E12" s="14">
        <v>60050</v>
      </c>
      <c r="F12" s="13">
        <v>9865983</v>
      </c>
      <c r="G12" s="9">
        <f t="shared" ref="G12:G22" si="0">SUM(C12:F12)</f>
        <v>28512242</v>
      </c>
      <c r="H12" s="10">
        <f t="shared" ref="H12:H22" si="1">+G12/M12*100</f>
        <v>46.331061811111205</v>
      </c>
      <c r="I12" s="15">
        <v>5771.5608803083942</v>
      </c>
      <c r="J12" s="16">
        <v>5722.54</v>
      </c>
      <c r="K12" s="13">
        <f t="shared" ref="K12:K22" si="2">I12*J12</f>
        <v>33027987.999999996</v>
      </c>
      <c r="L12" s="10">
        <f t="shared" ref="L12:L22" si="3">+K12/M12*100</f>
        <v>53.668938188888795</v>
      </c>
      <c r="M12" s="9">
        <f t="shared" ref="M12:M22" si="4">+K12+G12</f>
        <v>61540230</v>
      </c>
    </row>
    <row r="13" spans="1:13">
      <c r="B13" s="45" t="s">
        <v>18</v>
      </c>
      <c r="C13" s="12">
        <v>14380860</v>
      </c>
      <c r="D13" s="13">
        <v>4310905</v>
      </c>
      <c r="E13" s="14">
        <v>78924</v>
      </c>
      <c r="F13" s="13">
        <v>9905518</v>
      </c>
      <c r="G13" s="9">
        <f t="shared" si="0"/>
        <v>28676207</v>
      </c>
      <c r="H13" s="10">
        <f t="shared" si="1"/>
        <v>46.312856397152906</v>
      </c>
      <c r="I13" s="15">
        <v>5905.8384603221693</v>
      </c>
      <c r="J13" s="16">
        <v>5628.71</v>
      </c>
      <c r="K13" s="13">
        <f t="shared" si="2"/>
        <v>33242251.999999996</v>
      </c>
      <c r="L13" s="10">
        <f t="shared" si="3"/>
        <v>53.687143602847087</v>
      </c>
      <c r="M13" s="9">
        <f t="shared" si="4"/>
        <v>61918459</v>
      </c>
    </row>
    <row r="14" spans="1:13">
      <c r="B14" s="45" t="s">
        <v>19</v>
      </c>
      <c r="C14" s="12">
        <v>14023685</v>
      </c>
      <c r="D14" s="13">
        <v>4512720</v>
      </c>
      <c r="E14" s="14">
        <v>81696</v>
      </c>
      <c r="F14" s="13">
        <v>9936811</v>
      </c>
      <c r="G14" s="9">
        <f t="shared" si="0"/>
        <v>28554912</v>
      </c>
      <c r="H14" s="10">
        <f t="shared" si="1"/>
        <v>46.120336606651733</v>
      </c>
      <c r="I14" s="15">
        <v>5987.8688230331527</v>
      </c>
      <c r="J14" s="16">
        <v>5571.1</v>
      </c>
      <c r="K14" s="13">
        <f t="shared" si="2"/>
        <v>33359016</v>
      </c>
      <c r="L14" s="10">
        <f t="shared" si="3"/>
        <v>53.879663393348267</v>
      </c>
      <c r="M14" s="9">
        <f t="shared" si="4"/>
        <v>61913928</v>
      </c>
    </row>
    <row r="15" spans="1:13">
      <c r="B15" s="45" t="s">
        <v>20</v>
      </c>
      <c r="C15" s="12">
        <v>14264363</v>
      </c>
      <c r="D15" s="13">
        <v>4450593</v>
      </c>
      <c r="E15" s="14">
        <v>56855</v>
      </c>
      <c r="F15" s="13">
        <v>9992067</v>
      </c>
      <c r="G15" s="9">
        <f t="shared" si="0"/>
        <v>28763878</v>
      </c>
      <c r="H15" s="10">
        <f t="shared" si="1"/>
        <v>46.341932249270577</v>
      </c>
      <c r="I15" s="15">
        <v>5834.0833607769218</v>
      </c>
      <c r="J15" s="16">
        <v>5708.68</v>
      </c>
      <c r="K15" s="13">
        <f t="shared" si="2"/>
        <v>33304915</v>
      </c>
      <c r="L15" s="10">
        <f t="shared" si="3"/>
        <v>53.658067750729423</v>
      </c>
      <c r="M15" s="9">
        <f t="shared" si="4"/>
        <v>62068793</v>
      </c>
    </row>
    <row r="16" spans="1:13">
      <c r="B16" s="45" t="s">
        <v>21</v>
      </c>
      <c r="C16" s="12">
        <v>13997352</v>
      </c>
      <c r="D16" s="13">
        <v>4565790</v>
      </c>
      <c r="E16" s="14">
        <v>69438</v>
      </c>
      <c r="F16" s="13">
        <v>10092718</v>
      </c>
      <c r="G16" s="9">
        <f t="shared" si="0"/>
        <v>28725298</v>
      </c>
      <c r="H16" s="10">
        <f t="shared" si="1"/>
        <v>46.437698076551911</v>
      </c>
      <c r="I16" s="15">
        <v>5928.1896810855687</v>
      </c>
      <c r="J16" s="16">
        <v>5588.96</v>
      </c>
      <c r="K16" s="13">
        <f t="shared" si="2"/>
        <v>33132415</v>
      </c>
      <c r="L16" s="10">
        <f t="shared" si="3"/>
        <v>53.562301923448089</v>
      </c>
      <c r="M16" s="9">
        <f t="shared" si="4"/>
        <v>61857713</v>
      </c>
    </row>
    <row r="17" spans="2:13">
      <c r="B17" s="45" t="s">
        <v>22</v>
      </c>
      <c r="C17" s="12">
        <v>14053685</v>
      </c>
      <c r="D17" s="13">
        <v>4531653</v>
      </c>
      <c r="E17" s="14">
        <v>82207</v>
      </c>
      <c r="F17" s="13">
        <v>10130674</v>
      </c>
      <c r="G17" s="9">
        <f t="shared" si="0"/>
        <v>28798219</v>
      </c>
      <c r="H17" s="10">
        <f t="shared" si="1"/>
        <v>46.550769096977227</v>
      </c>
      <c r="I17" s="15">
        <v>5964.7286856664568</v>
      </c>
      <c r="J17" s="16">
        <v>5543.57</v>
      </c>
      <c r="K17" s="13">
        <f t="shared" si="2"/>
        <v>33065891</v>
      </c>
      <c r="L17" s="10">
        <f t="shared" si="3"/>
        <v>53.449230903022773</v>
      </c>
      <c r="M17" s="9">
        <f t="shared" si="4"/>
        <v>61864110</v>
      </c>
    </row>
    <row r="18" spans="2:13">
      <c r="B18" s="45" t="s">
        <v>23</v>
      </c>
      <c r="C18" s="12">
        <v>14478479</v>
      </c>
      <c r="D18" s="13">
        <v>4522252</v>
      </c>
      <c r="E18" s="14">
        <v>97409</v>
      </c>
      <c r="F18" s="13">
        <v>10194890</v>
      </c>
      <c r="G18" s="9">
        <f t="shared" si="0"/>
        <v>29293030</v>
      </c>
      <c r="H18" s="10">
        <f t="shared" si="1"/>
        <v>47.02798166056688</v>
      </c>
      <c r="I18" s="15">
        <v>5968.9863273406154</v>
      </c>
      <c r="J18" s="16">
        <v>5527.82</v>
      </c>
      <c r="K18" s="13">
        <f t="shared" si="2"/>
        <v>32995482</v>
      </c>
      <c r="L18" s="10">
        <f t="shared" si="3"/>
        <v>52.972018339433127</v>
      </c>
      <c r="M18" s="9">
        <f t="shared" si="4"/>
        <v>62288512</v>
      </c>
    </row>
    <row r="19" spans="2:13">
      <c r="B19" s="45" t="s">
        <v>24</v>
      </c>
      <c r="C19" s="12">
        <v>14468606</v>
      </c>
      <c r="D19" s="13">
        <v>4558613</v>
      </c>
      <c r="E19" s="14">
        <v>81550</v>
      </c>
      <c r="F19" s="13">
        <v>10338545</v>
      </c>
      <c r="G19" s="9">
        <f t="shared" si="0"/>
        <v>29447314</v>
      </c>
      <c r="H19" s="10">
        <f t="shared" si="1"/>
        <v>47.509580386153083</v>
      </c>
      <c r="I19" s="15">
        <v>5856.3899204196277</v>
      </c>
      <c r="J19" s="16">
        <v>5555.39</v>
      </c>
      <c r="K19" s="13">
        <f t="shared" si="2"/>
        <v>32534529.999999996</v>
      </c>
      <c r="L19" s="10">
        <f t="shared" si="3"/>
        <v>52.490419613846917</v>
      </c>
      <c r="M19" s="9">
        <f t="shared" si="4"/>
        <v>61981844</v>
      </c>
    </row>
    <row r="20" spans="2:13">
      <c r="B20" s="45" t="s">
        <v>25</v>
      </c>
      <c r="C20" s="12">
        <v>14782965</v>
      </c>
      <c r="D20" s="13">
        <v>4550802</v>
      </c>
      <c r="E20" s="14">
        <v>101922</v>
      </c>
      <c r="F20" s="13">
        <v>10300427</v>
      </c>
      <c r="G20" s="9">
        <f t="shared" si="0"/>
        <v>29736116</v>
      </c>
      <c r="H20" s="10">
        <f t="shared" si="1"/>
        <v>47.322122721209411</v>
      </c>
      <c r="I20" s="15">
        <v>5783.4550248187734</v>
      </c>
      <c r="J20" s="16">
        <v>5723.49</v>
      </c>
      <c r="K20" s="13">
        <f t="shared" si="2"/>
        <v>33101547</v>
      </c>
      <c r="L20" s="10">
        <f t="shared" si="3"/>
        <v>52.677877278790589</v>
      </c>
      <c r="M20" s="9">
        <f t="shared" si="4"/>
        <v>62837663</v>
      </c>
    </row>
    <row r="21" spans="2:13">
      <c r="B21" s="45" t="s">
        <v>26</v>
      </c>
      <c r="C21" s="12">
        <v>15097029</v>
      </c>
      <c r="D21" s="13">
        <v>4581601</v>
      </c>
      <c r="E21" s="14">
        <v>101443</v>
      </c>
      <c r="F21" s="13">
        <v>10408606</v>
      </c>
      <c r="G21" s="9">
        <f t="shared" si="0"/>
        <v>30188679</v>
      </c>
      <c r="H21" s="10">
        <f t="shared" si="1"/>
        <v>47.071354579986718</v>
      </c>
      <c r="I21" s="15">
        <v>5812.6612407467974</v>
      </c>
      <c r="J21" s="16">
        <v>5839.87</v>
      </c>
      <c r="K21" s="13">
        <f t="shared" si="2"/>
        <v>33945186</v>
      </c>
      <c r="L21" s="10">
        <f t="shared" si="3"/>
        <v>52.928645420013275</v>
      </c>
      <c r="M21" s="9">
        <f t="shared" si="4"/>
        <v>64133865</v>
      </c>
    </row>
    <row r="22" spans="2:13">
      <c r="B22" s="45" t="s">
        <v>27</v>
      </c>
      <c r="C22" s="12">
        <v>15573364</v>
      </c>
      <c r="D22" s="13">
        <v>4850140</v>
      </c>
      <c r="E22" s="14">
        <v>104803</v>
      </c>
      <c r="F22" s="13">
        <v>10476579</v>
      </c>
      <c r="G22" s="9">
        <f t="shared" si="0"/>
        <v>31004886</v>
      </c>
      <c r="H22" s="10">
        <f t="shared" si="1"/>
        <v>48.431394993632743</v>
      </c>
      <c r="I22" s="15">
        <v>5724.5830970724455</v>
      </c>
      <c r="J22" s="16">
        <v>5766.93</v>
      </c>
      <c r="K22" s="13">
        <f t="shared" si="2"/>
        <v>33013270</v>
      </c>
      <c r="L22" s="10">
        <f t="shared" si="3"/>
        <v>51.56860500636725</v>
      </c>
      <c r="M22" s="9">
        <f t="shared" si="4"/>
        <v>64018156</v>
      </c>
    </row>
    <row r="23" spans="2:13" ht="4.5" customHeight="1">
      <c r="B23" s="45"/>
      <c r="C23" s="12"/>
      <c r="D23" s="13"/>
      <c r="E23" s="14"/>
      <c r="F23" s="13"/>
      <c r="G23" s="9"/>
      <c r="H23" s="10"/>
      <c r="I23" s="15"/>
      <c r="J23" s="16"/>
      <c r="K23" s="13"/>
      <c r="L23" s="10"/>
      <c r="M23" s="9"/>
    </row>
    <row r="24" spans="2:13">
      <c r="B24" s="43" t="s">
        <v>28</v>
      </c>
      <c r="C24" s="37"/>
      <c r="D24" s="38"/>
      <c r="E24" s="39"/>
      <c r="F24" s="38"/>
      <c r="G24" s="34"/>
      <c r="H24" s="35"/>
      <c r="I24" s="40"/>
      <c r="J24" s="41"/>
      <c r="K24" s="38"/>
      <c r="L24" s="35"/>
      <c r="M24" s="34"/>
    </row>
    <row r="25" spans="2:13" ht="4.5" customHeight="1">
      <c r="B25" s="44"/>
      <c r="C25" s="12"/>
      <c r="D25" s="13"/>
      <c r="E25" s="14"/>
      <c r="F25" s="13"/>
      <c r="G25" s="9"/>
      <c r="H25" s="10"/>
      <c r="I25" s="15"/>
      <c r="J25" s="16"/>
      <c r="K25" s="13"/>
      <c r="L25" s="10"/>
      <c r="M25" s="9"/>
    </row>
    <row r="26" spans="2:13">
      <c r="B26" s="45" t="s">
        <v>16</v>
      </c>
      <c r="C26" s="12">
        <v>16136748</v>
      </c>
      <c r="D26" s="13">
        <v>4973828</v>
      </c>
      <c r="E26" s="14">
        <v>111039</v>
      </c>
      <c r="F26" s="13">
        <v>10542672</v>
      </c>
      <c r="G26" s="9">
        <f>SUM(C26:F26)</f>
        <v>31764287</v>
      </c>
      <c r="H26" s="10">
        <f>+G26/M26*100</f>
        <v>49.089078501975095</v>
      </c>
      <c r="I26" s="15">
        <v>5702.5761266009913</v>
      </c>
      <c r="J26" s="16">
        <v>5776.89</v>
      </c>
      <c r="K26" s="13">
        <f>I26*J26</f>
        <v>32943155.000000004</v>
      </c>
      <c r="L26" s="10">
        <f>+K26/M26*100</f>
        <v>50.910921498024919</v>
      </c>
      <c r="M26" s="9">
        <f t="shared" ref="M26:M37" si="5">+K26+G26</f>
        <v>64707442</v>
      </c>
    </row>
    <row r="27" spans="2:13" ht="12.75" customHeight="1">
      <c r="B27" s="45" t="s">
        <v>17</v>
      </c>
      <c r="C27" s="12">
        <v>15746963</v>
      </c>
      <c r="D27" s="13">
        <v>5080463</v>
      </c>
      <c r="E27" s="14">
        <v>151041</v>
      </c>
      <c r="F27" s="13">
        <v>10648918</v>
      </c>
      <c r="G27" s="9">
        <f t="shared" ref="G27:G37" si="6">SUM(C27:F27)</f>
        <v>31627385</v>
      </c>
      <c r="H27" s="10">
        <f t="shared" ref="H27:H37" si="7">+G27/M27*100</f>
        <v>49.166888892018754</v>
      </c>
      <c r="I27" s="15">
        <v>5983.3977738294125</v>
      </c>
      <c r="J27" s="16">
        <v>5464.99</v>
      </c>
      <c r="K27" s="13">
        <f t="shared" ref="K27:K37" si="8">I27*J27</f>
        <v>32699209</v>
      </c>
      <c r="L27" s="10">
        <f t="shared" ref="L27:L37" si="9">+K27/M27*100</f>
        <v>50.833111107981253</v>
      </c>
      <c r="M27" s="9">
        <f t="shared" si="5"/>
        <v>64326594</v>
      </c>
    </row>
    <row r="28" spans="2:13">
      <c r="B28" s="45" t="s">
        <v>18</v>
      </c>
      <c r="C28" s="12">
        <v>16277468</v>
      </c>
      <c r="D28" s="13">
        <v>4859331</v>
      </c>
      <c r="E28" s="14">
        <v>172709</v>
      </c>
      <c r="F28" s="13">
        <v>10825934</v>
      </c>
      <c r="G28" s="9">
        <f t="shared" si="6"/>
        <v>32135442</v>
      </c>
      <c r="H28" s="10">
        <f t="shared" si="7"/>
        <v>48.381451551855683</v>
      </c>
      <c r="I28" s="15">
        <v>6081.0043737828428</v>
      </c>
      <c r="J28" s="16">
        <v>5638.14</v>
      </c>
      <c r="K28" s="13">
        <f t="shared" si="8"/>
        <v>34285554</v>
      </c>
      <c r="L28" s="10">
        <f t="shared" si="9"/>
        <v>51.618548448144317</v>
      </c>
      <c r="M28" s="9">
        <f t="shared" si="5"/>
        <v>66420996</v>
      </c>
    </row>
    <row r="29" spans="2:13">
      <c r="B29" s="45" t="s">
        <v>19</v>
      </c>
      <c r="C29" s="12">
        <v>16308624</v>
      </c>
      <c r="D29" s="13">
        <v>5170156</v>
      </c>
      <c r="E29" s="14">
        <v>137394</v>
      </c>
      <c r="F29" s="13">
        <v>10777690</v>
      </c>
      <c r="G29" s="9">
        <f t="shared" si="6"/>
        <v>32393864</v>
      </c>
      <c r="H29" s="10">
        <f t="shared" si="7"/>
        <v>48.92974161683069</v>
      </c>
      <c r="I29" s="15">
        <v>6068.3871593026133</v>
      </c>
      <c r="J29" s="16">
        <v>5571.66</v>
      </c>
      <c r="K29" s="13">
        <f t="shared" si="8"/>
        <v>33810990</v>
      </c>
      <c r="L29" s="10">
        <f t="shared" si="9"/>
        <v>51.07025838316931</v>
      </c>
      <c r="M29" s="9">
        <f t="shared" si="5"/>
        <v>66204854</v>
      </c>
    </row>
    <row r="30" spans="2:13">
      <c r="B30" s="45" t="s">
        <v>20</v>
      </c>
      <c r="C30" s="12">
        <v>16290283</v>
      </c>
      <c r="D30" s="13">
        <v>5117918</v>
      </c>
      <c r="E30" s="14">
        <v>131655</v>
      </c>
      <c r="F30" s="13">
        <v>10892140</v>
      </c>
      <c r="G30" s="9">
        <f t="shared" si="6"/>
        <v>32431996</v>
      </c>
      <c r="H30" s="10">
        <f t="shared" si="7"/>
        <v>49.16068637372986</v>
      </c>
      <c r="I30" s="15">
        <v>5992.7331918208647</v>
      </c>
      <c r="J30" s="16">
        <v>5596.68</v>
      </c>
      <c r="K30" s="13">
        <f t="shared" si="8"/>
        <v>33539410</v>
      </c>
      <c r="L30" s="10">
        <f t="shared" si="9"/>
        <v>50.83931362627014</v>
      </c>
      <c r="M30" s="9">
        <f t="shared" si="5"/>
        <v>65971406</v>
      </c>
    </row>
    <row r="31" spans="2:13">
      <c r="B31" s="45" t="s">
        <v>21</v>
      </c>
      <c r="C31" s="12">
        <v>16243779</v>
      </c>
      <c r="D31" s="13">
        <v>5221736</v>
      </c>
      <c r="E31" s="14">
        <v>121826</v>
      </c>
      <c r="F31" s="13">
        <v>11082742</v>
      </c>
      <c r="G31" s="9">
        <f t="shared" si="6"/>
        <v>32670083</v>
      </c>
      <c r="H31" s="10">
        <f t="shared" si="7"/>
        <v>49.530032891981989</v>
      </c>
      <c r="I31" s="15">
        <v>5987.7771522410503</v>
      </c>
      <c r="J31" s="16">
        <v>5559.67</v>
      </c>
      <c r="K31" s="13">
        <f t="shared" si="8"/>
        <v>33290065</v>
      </c>
      <c r="L31" s="10">
        <f t="shared" si="9"/>
        <v>50.469967108018011</v>
      </c>
      <c r="M31" s="9">
        <f t="shared" si="5"/>
        <v>65960148</v>
      </c>
    </row>
    <row r="32" spans="2:13">
      <c r="B32" s="45" t="s">
        <v>22</v>
      </c>
      <c r="C32" s="12">
        <v>16614877</v>
      </c>
      <c r="D32" s="13">
        <v>5144196</v>
      </c>
      <c r="E32" s="14">
        <v>121889</v>
      </c>
      <c r="F32" s="13">
        <v>11191663</v>
      </c>
      <c r="G32" s="9">
        <f t="shared" si="6"/>
        <v>33072625</v>
      </c>
      <c r="H32" s="10">
        <f t="shared" si="7"/>
        <v>49.110834787039238</v>
      </c>
      <c r="I32" s="15">
        <v>6168.9203103342752</v>
      </c>
      <c r="J32" s="16">
        <v>5555.3</v>
      </c>
      <c r="K32" s="13">
        <f t="shared" si="8"/>
        <v>34270203</v>
      </c>
      <c r="L32" s="10">
        <f t="shared" si="9"/>
        <v>50.889165212960762</v>
      </c>
      <c r="M32" s="9">
        <f t="shared" si="5"/>
        <v>67342828</v>
      </c>
    </row>
    <row r="33" spans="2:13">
      <c r="B33" s="45" t="s">
        <v>23</v>
      </c>
      <c r="C33" s="12">
        <v>17093317</v>
      </c>
      <c r="D33" s="13">
        <v>5213783</v>
      </c>
      <c r="E33" s="14">
        <v>122962</v>
      </c>
      <c r="F33" s="13">
        <v>11247871</v>
      </c>
      <c r="G33" s="9">
        <f t="shared" si="6"/>
        <v>33677933</v>
      </c>
      <c r="H33" s="10">
        <f t="shared" si="7"/>
        <v>49.32802913157083</v>
      </c>
      <c r="I33" s="15">
        <v>6118.2223008223536</v>
      </c>
      <c r="J33" s="16">
        <v>5654.5</v>
      </c>
      <c r="K33" s="13">
        <f t="shared" si="8"/>
        <v>34595488</v>
      </c>
      <c r="L33" s="10">
        <f t="shared" si="9"/>
        <v>50.671970868429163</v>
      </c>
      <c r="M33" s="9">
        <f t="shared" si="5"/>
        <v>68273421</v>
      </c>
    </row>
    <row r="34" spans="2:13">
      <c r="B34" s="45" t="s">
        <v>24</v>
      </c>
      <c r="C34" s="12">
        <v>16828001</v>
      </c>
      <c r="D34" s="13">
        <v>5283333</v>
      </c>
      <c r="E34" s="14">
        <v>127717</v>
      </c>
      <c r="F34" s="13">
        <v>11397503</v>
      </c>
      <c r="G34" s="9">
        <f t="shared" si="6"/>
        <v>33636554</v>
      </c>
      <c r="H34" s="10">
        <f t="shared" si="7"/>
        <v>49.490302129227942</v>
      </c>
      <c r="I34" s="15">
        <v>6068.9314037810836</v>
      </c>
      <c r="J34" s="16">
        <v>5656.58</v>
      </c>
      <c r="K34" s="13">
        <f t="shared" si="8"/>
        <v>34329396</v>
      </c>
      <c r="L34" s="10">
        <f t="shared" si="9"/>
        <v>50.509697870772051</v>
      </c>
      <c r="M34" s="9">
        <f t="shared" si="5"/>
        <v>67965950</v>
      </c>
    </row>
    <row r="35" spans="2:13">
      <c r="B35" s="45" t="s">
        <v>25</v>
      </c>
      <c r="C35" s="12">
        <v>17186085</v>
      </c>
      <c r="D35" s="13">
        <v>5295149</v>
      </c>
      <c r="E35" s="14">
        <v>123708</v>
      </c>
      <c r="F35" s="13">
        <v>11384809</v>
      </c>
      <c r="G35" s="9">
        <f t="shared" si="6"/>
        <v>33989751</v>
      </c>
      <c r="H35" s="10">
        <f t="shared" si="7"/>
        <v>49.887323392958152</v>
      </c>
      <c r="I35" s="15">
        <v>6057.2869376393764</v>
      </c>
      <c r="J35" s="16">
        <v>5636.73</v>
      </c>
      <c r="K35" s="13">
        <f t="shared" si="8"/>
        <v>34143291</v>
      </c>
      <c r="L35" s="10">
        <f t="shared" si="9"/>
        <v>50.112676607041848</v>
      </c>
      <c r="M35" s="9">
        <f t="shared" si="5"/>
        <v>68133042</v>
      </c>
    </row>
    <row r="36" spans="2:13">
      <c r="B36" s="45" t="s">
        <v>26</v>
      </c>
      <c r="C36" s="12">
        <v>17500731</v>
      </c>
      <c r="D36" s="13">
        <v>5488655</v>
      </c>
      <c r="E36" s="14">
        <v>107894</v>
      </c>
      <c r="F36" s="13">
        <v>11414242</v>
      </c>
      <c r="G36" s="9">
        <f t="shared" si="6"/>
        <v>34511522</v>
      </c>
      <c r="H36" s="10">
        <f t="shared" si="7"/>
        <v>50.454169101729526</v>
      </c>
      <c r="I36" s="15">
        <v>5977.8144860151024</v>
      </c>
      <c r="J36" s="16">
        <v>5669.33</v>
      </c>
      <c r="K36" s="13">
        <f t="shared" si="8"/>
        <v>33890203</v>
      </c>
      <c r="L36" s="10">
        <f t="shared" si="9"/>
        <v>49.545830898270474</v>
      </c>
      <c r="M36" s="9">
        <f t="shared" si="5"/>
        <v>68401725</v>
      </c>
    </row>
    <row r="37" spans="2:13">
      <c r="B37" s="45" t="s">
        <v>27</v>
      </c>
      <c r="C37" s="12">
        <v>18451488</v>
      </c>
      <c r="D37" s="13">
        <v>6382048</v>
      </c>
      <c r="E37" s="14">
        <v>92019</v>
      </c>
      <c r="F37" s="13">
        <v>11372644</v>
      </c>
      <c r="G37" s="9">
        <f t="shared" si="6"/>
        <v>36298199</v>
      </c>
      <c r="H37" s="10">
        <f t="shared" si="7"/>
        <v>52.300137283865801</v>
      </c>
      <c r="I37" s="15">
        <v>5921.7634653258128</v>
      </c>
      <c r="J37" s="16">
        <v>5590.47</v>
      </c>
      <c r="K37" s="13">
        <f t="shared" si="8"/>
        <v>33105441</v>
      </c>
      <c r="L37" s="10">
        <f t="shared" si="9"/>
        <v>47.699862716134191</v>
      </c>
      <c r="M37" s="9">
        <f t="shared" si="5"/>
        <v>69403640</v>
      </c>
    </row>
    <row r="38" spans="2:13" ht="5.0999999999999996" customHeight="1" thickBot="1">
      <c r="B38" s="17"/>
      <c r="C38" s="18"/>
      <c r="D38" s="19"/>
      <c r="E38" s="19"/>
      <c r="F38" s="19"/>
      <c r="G38" s="20"/>
      <c r="H38" s="21"/>
      <c r="I38" s="22"/>
      <c r="J38" s="19"/>
      <c r="K38" s="19"/>
      <c r="L38" s="21"/>
      <c r="M38" s="20"/>
    </row>
    <row r="39" spans="2:13" ht="5.0999999999999996" customHeight="1">
      <c r="C39" s="6"/>
      <c r="D39" s="6"/>
      <c r="E39" s="6"/>
      <c r="F39" s="6"/>
      <c r="G39" s="6"/>
      <c r="H39" s="6"/>
      <c r="I39" s="23"/>
      <c r="J39" s="6"/>
      <c r="K39" s="24"/>
      <c r="L39" s="6"/>
      <c r="M39" s="6"/>
    </row>
    <row r="40" spans="2:13">
      <c r="B40" s="25" t="s">
        <v>29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>
      <c r="E41" s="26"/>
      <c r="F41" s="27"/>
      <c r="G41" s="26"/>
    </row>
    <row r="42" spans="2:13">
      <c r="E42" s="26"/>
      <c r="F42" s="27"/>
      <c r="G42" s="26"/>
      <c r="H42" s="26"/>
      <c r="I42" s="26"/>
    </row>
    <row r="43" spans="2:13">
      <c r="B43" s="28"/>
      <c r="C43" s="28"/>
      <c r="D43" s="28"/>
      <c r="E43" s="28"/>
      <c r="F43" s="28"/>
      <c r="G43" s="28"/>
      <c r="H43" s="28"/>
      <c r="I43" s="28"/>
      <c r="J43" s="28"/>
    </row>
    <row r="44" spans="2:13" ht="20.25">
      <c r="C44" s="6"/>
      <c r="D44" s="6"/>
      <c r="E44" s="46"/>
      <c r="F44" s="46"/>
      <c r="G44" s="46"/>
      <c r="H44" s="46"/>
      <c r="I44" s="46"/>
      <c r="J44" s="46"/>
      <c r="K44" s="6"/>
      <c r="L44" s="6"/>
      <c r="M44" s="6"/>
    </row>
    <row r="45" spans="2:13">
      <c r="C45" s="6"/>
      <c r="D45" s="6"/>
      <c r="E45" s="6"/>
      <c r="F45" s="29"/>
      <c r="G45" s="30"/>
      <c r="H45" s="29"/>
      <c r="I45" s="31"/>
      <c r="J45" s="31"/>
      <c r="K45" s="6"/>
      <c r="L45" s="6"/>
      <c r="M45" s="6"/>
    </row>
  </sheetData>
  <mergeCells count="16">
    <mergeCell ref="E44:J44"/>
    <mergeCell ref="B2:M2"/>
    <mergeCell ref="B4:B7"/>
    <mergeCell ref="C4:H4"/>
    <mergeCell ref="I4:L4"/>
    <mergeCell ref="M4:M7"/>
    <mergeCell ref="C5:C6"/>
    <mergeCell ref="D5:D6"/>
    <mergeCell ref="E5:E6"/>
    <mergeCell ref="F5:F6"/>
    <mergeCell ref="G5:G6"/>
    <mergeCell ref="H5:H7"/>
    <mergeCell ref="I5:I7"/>
    <mergeCell ref="J5:J7"/>
    <mergeCell ref="K5:K7"/>
    <mergeCell ref="L5:L7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7.1.9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2019-08-19T14:33:12Z</dcterms:created>
  <dcterms:modified xsi:type="dcterms:W3CDTF">2021-05-11T16:02:30Z</dcterms:modified>
</cp:coreProperties>
</file>