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2.4.4_A" sheetId="1" r:id="rId1"/>
    <sheet name="Gráf-02.4.4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9" i="2" l="1"/>
  <c r="B9" i="2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D22" i="1"/>
  <c r="C22" i="1"/>
  <c r="F20" i="1"/>
  <c r="E20" i="1"/>
  <c r="F19" i="1"/>
  <c r="E19" i="1"/>
  <c r="F18" i="1"/>
  <c r="E18" i="1"/>
  <c r="F17" i="1"/>
  <c r="E17" i="1"/>
  <c r="D15" i="1"/>
  <c r="F15" i="1" s="1"/>
  <c r="C15" i="1"/>
  <c r="F13" i="1"/>
  <c r="E13" i="1"/>
  <c r="F12" i="1"/>
  <c r="E12" i="1"/>
  <c r="D10" i="1"/>
  <c r="E10" i="1" s="1"/>
  <c r="C10" i="1"/>
  <c r="C8" i="1" s="1"/>
  <c r="F10" i="1" l="1"/>
  <c r="E15" i="1"/>
  <c r="D8" i="1"/>
  <c r="F8" i="1" s="1"/>
  <c r="F22" i="1"/>
  <c r="E22" i="1"/>
  <c r="E8" i="1" l="1"/>
</calcChain>
</file>

<file path=xl/sharedStrings.xml><?xml version="1.0" encoding="utf-8"?>
<sst xmlns="http://schemas.openxmlformats.org/spreadsheetml/2006/main" count="35" uniqueCount="35">
  <si>
    <t xml:space="preserve">CUADRO  2.4.4. LLEGADA DE TURISTAS Y VARIACIÓN POR AÑO, SEGÚN VÍA DE INGRESO Y LUGAR DE ENTRADA. </t>
  </si>
  <si>
    <t>PERIODO 2016-2017</t>
  </si>
  <si>
    <t>VÍA DE INGRESO Y LUGAR DE ENTRADA</t>
  </si>
  <si>
    <t>AÑO</t>
  </si>
  <si>
    <t>VARIACIÓN</t>
  </si>
  <si>
    <t>ABSOLUTA</t>
  </si>
  <si>
    <t>RELATIVA</t>
  </si>
  <si>
    <t>TOTAL</t>
  </si>
  <si>
    <t xml:space="preserve">AÉREA </t>
  </si>
  <si>
    <t>Aeropuerto Silvio Pettirossi</t>
  </si>
  <si>
    <t>Aeropuerto Guaraní</t>
  </si>
  <si>
    <t xml:space="preserve">FLUVIAL </t>
  </si>
  <si>
    <t xml:space="preserve">Itá Enramada </t>
  </si>
  <si>
    <t>Pilar</t>
  </si>
  <si>
    <t>Alberdi</t>
  </si>
  <si>
    <t>Presidente Franco</t>
  </si>
  <si>
    <t>TERRESTRE</t>
  </si>
  <si>
    <t>Puerto Falcón</t>
  </si>
  <si>
    <t>Puerto San Roque (Encarnación)</t>
  </si>
  <si>
    <t>Ciudad del Este</t>
  </si>
  <si>
    <t>Pedro Juan Caballero</t>
  </si>
  <si>
    <t>Salto del Guairá</t>
  </si>
  <si>
    <r>
      <t xml:space="preserve">Km 7 - Ciudad del Este </t>
    </r>
    <r>
      <rPr>
        <vertAlign val="superscript"/>
        <sz val="10"/>
        <rFont val="Times New Roman"/>
        <family val="1"/>
      </rPr>
      <t xml:space="preserve">1/ </t>
    </r>
  </si>
  <si>
    <t>Concepción</t>
  </si>
  <si>
    <r>
      <t xml:space="preserve">29 de Setiembre </t>
    </r>
    <r>
      <rPr>
        <vertAlign val="superscript"/>
        <sz val="10"/>
        <rFont val="Times New Roman"/>
        <family val="1"/>
      </rPr>
      <t>1/</t>
    </r>
  </si>
  <si>
    <r>
      <t xml:space="preserve">Paso del Tren / Posadas </t>
    </r>
    <r>
      <rPr>
        <vertAlign val="superscript"/>
        <sz val="10"/>
        <rFont val="Times New Roman"/>
        <family val="1"/>
      </rPr>
      <t xml:space="preserve">1/ </t>
    </r>
  </si>
  <si>
    <r>
      <t xml:space="preserve">Mariscal Estigarribia </t>
    </r>
    <r>
      <rPr>
        <vertAlign val="superscript"/>
        <sz val="10"/>
        <rFont val="Times New Roman"/>
        <family val="1"/>
      </rPr>
      <t>1/</t>
    </r>
  </si>
  <si>
    <t>Infante Rivarola</t>
  </si>
  <si>
    <t>-</t>
  </si>
  <si>
    <t>1/ Incluido a partir del 2015.</t>
  </si>
  <si>
    <t>FUENTE: Dirección General de Migraciones y Secretaría Nacional de Turismo.</t>
  </si>
  <si>
    <t>Llegada de turistas, según vía de ingreso. Periodo 2016-2017</t>
  </si>
  <si>
    <t>Aérea</t>
  </si>
  <si>
    <t>Terrestre</t>
  </si>
  <si>
    <t>Fluvial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</si>
</sst>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_-* #,##0\ _€_-;\-* #,##0\ _€_-;_-* &quot;-&quot;??\ _€_-;_-@_-"/>
    <numFmt numFmtId="165" formatCode="_-* #,##0\ _€_-;\-* #,##0\ _€_-;_-* &quot;-&quot;\ _€_-;_-@_-"/>
    <numFmt numFmtId="166" formatCode="#,##0;[Red]#,##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vertAlign val="superscript"/>
      <sz val="10"/>
      <name val="Times New Roman"/>
      <family val="1"/>
    </font>
    <font>
      <sz val="9"/>
      <name val="Times New Roman"/>
      <family val="1"/>
    </font>
    <font>
      <b/>
      <sz val="11"/>
      <name val="Cambria"/>
      <family val="1"/>
      <scheme val="major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167" fontId="17" fillId="12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17" fillId="16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17" fillId="20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17" fillId="2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8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167" fontId="17" fillId="32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167" fontId="6" fillId="2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167" fontId="11" fillId="6" borderId="4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2" fillId="47" borderId="17" applyNumberFormat="0" applyAlignment="0" applyProtection="0"/>
    <xf numFmtId="167" fontId="32" fillId="47" borderId="17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167" fontId="13" fillId="7" borderId="7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3" fillId="48" borderId="18" applyNumberFormat="0" applyAlignment="0" applyProtection="0"/>
    <xf numFmtId="167" fontId="33" fillId="48" borderId="18" applyNumberFormat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167" fontId="12" fillId="0" borderId="6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168" fontId="19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167" fontId="17" fillId="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167" fontId="17" fillId="13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167" fontId="17" fillId="17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17" fillId="21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167" fontId="17" fillId="29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167" fontId="9" fillId="5" borderId="4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30" fillId="38" borderId="17" applyNumberFormat="0" applyAlignment="0" applyProtection="0"/>
    <xf numFmtId="167" fontId="30" fillId="38" borderId="17" applyNumberFormat="0" applyAlignment="0" applyProtection="0"/>
    <xf numFmtId="0" fontId="1" fillId="0" borderId="0" applyNumberFormat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ill="0" applyBorder="0" applyAlignment="0" applyProtection="0"/>
    <xf numFmtId="167" fontId="19" fillId="0" borderId="0" applyNumberFormat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ont="0" applyFill="0" applyBorder="0" applyAlignment="0" applyProtection="0"/>
    <xf numFmtId="0" fontId="36" fillId="53" borderId="0" applyNumberFormat="0" applyFont="0" applyBorder="0" applyProtection="0"/>
    <xf numFmtId="175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167" fontId="7" fillId="3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16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9" fillId="0" borderId="0" applyFill="0" applyBorder="0" applyAlignment="0" applyProtection="0"/>
    <xf numFmtId="16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9" fillId="0" borderId="0" applyFill="0" applyBorder="0" applyAlignment="0" applyProtection="0"/>
    <xf numFmtId="41" fontId="18" fillId="0" borderId="0" applyFont="0" applyFill="0" applyBorder="0" applyAlignment="0" applyProtection="0"/>
    <xf numFmtId="176" fontId="19" fillId="0" borderId="0" applyFill="0" applyBorder="0" applyAlignment="0" applyProtection="0"/>
    <xf numFmtId="177" fontId="19" fillId="0" borderId="0" applyFill="0" applyBorder="0" applyAlignment="0" applyProtection="0"/>
    <xf numFmtId="176" fontId="19" fillId="0" borderId="0" applyFill="0" applyBorder="0" applyAlignment="0" applyProtection="0"/>
    <xf numFmtId="41" fontId="43" fillId="0" borderId="0" applyFont="0" applyFill="0" applyBorder="0" applyAlignment="0" applyProtection="0"/>
    <xf numFmtId="41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9" fillId="0" borderId="0" applyFill="0" applyBorder="0" applyAlignment="0" applyProtection="0"/>
    <xf numFmtId="165" fontId="19" fillId="0" borderId="0" applyFill="0" applyBorder="0" applyAlignment="0" applyProtection="0"/>
    <xf numFmtId="43" fontId="18" fillId="0" borderId="0" applyFont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19" fillId="0" borderId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184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1" fontId="19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187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79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3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81" fontId="19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9" fillId="0" borderId="0" applyFill="0" applyBorder="0" applyAlignment="0" applyProtection="0"/>
    <xf numFmtId="179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79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0" fontId="46" fillId="0" borderId="0" applyNumberFormat="0" applyBorder="0" applyProtection="0"/>
    <xf numFmtId="18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90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0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167" fontId="8" fillId="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8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8" fillId="0" borderId="0"/>
    <xf numFmtId="37" fontId="45" fillId="0" borderId="0"/>
    <xf numFmtId="0" fontId="19" fillId="0" borderId="0"/>
    <xf numFmtId="0" fontId="28" fillId="0" borderId="0"/>
    <xf numFmtId="37" fontId="45" fillId="0" borderId="0"/>
    <xf numFmtId="0" fontId="19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5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3" fontId="48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37" fontId="45" fillId="0" borderId="0"/>
    <xf numFmtId="194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8" fillId="0" borderId="0"/>
    <xf numFmtId="0" fontId="19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5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8" fillId="0" borderId="0" applyNumberFormat="0" applyFill="0" applyBorder="0" applyAlignment="0" applyProtection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37" fontId="45" fillId="0" borderId="0"/>
    <xf numFmtId="0" fontId="19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0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19" fillId="55" borderId="20" applyNumberFormat="0" applyFont="0" applyAlignment="0" applyProtection="0"/>
    <xf numFmtId="167" fontId="19" fillId="55" borderId="20" applyNumberFormat="0" applyFont="0" applyAlignment="0" applyProtection="0"/>
    <xf numFmtId="167" fontId="19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0" fontId="28" fillId="55" borderId="20" applyNumberFormat="0" applyFont="0" applyAlignment="0" applyProtection="0"/>
    <xf numFmtId="167" fontId="28" fillId="55" borderId="20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3" fillId="0" borderId="0"/>
    <xf numFmtId="0" fontId="53" fillId="0" borderId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167" fontId="10" fillId="6" borderId="5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54" fillId="47" borderId="21" applyNumberFormat="0" applyAlignment="0" applyProtection="0"/>
    <xf numFmtId="167" fontId="54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167" fontId="3" fillId="0" borderId="1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167" fontId="4" fillId="0" borderId="2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167" fontId="5" fillId="0" borderId="3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167" fontId="16" fillId="0" borderId="9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</cellStyleXfs>
  <cellXfs count="48">
    <xf numFmtId="0" fontId="0" fillId="0" borderId="0" xfId="0"/>
    <xf numFmtId="0" fontId="18" fillId="0" borderId="0" xfId="0" applyFont="1" applyFill="1"/>
    <xf numFmtId="0" fontId="18" fillId="0" borderId="0" xfId="1" applyFont="1" applyFill="1" applyAlignment="1" applyProtection="1">
      <alignment horizontal="left"/>
    </xf>
    <xf numFmtId="0" fontId="19" fillId="0" borderId="0" xfId="1" applyFont="1" applyFill="1"/>
    <xf numFmtId="0" fontId="20" fillId="0" borderId="0" xfId="0" applyFont="1" applyFill="1"/>
    <xf numFmtId="0" fontId="18" fillId="0" borderId="0" xfId="1" applyFont="1" applyFill="1" applyAlignment="1" applyProtection="1">
      <alignment horizontal="left" indent="7"/>
    </xf>
    <xf numFmtId="0" fontId="19" fillId="0" borderId="0" xfId="1" applyFont="1" applyFill="1" applyAlignment="1">
      <alignment horizontal="left" indent="7"/>
    </xf>
    <xf numFmtId="0" fontId="18" fillId="0" borderId="14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indent="7"/>
    </xf>
    <xf numFmtId="0" fontId="18" fillId="0" borderId="0" xfId="1" applyFont="1" applyFill="1" applyBorder="1"/>
    <xf numFmtId="3" fontId="18" fillId="0" borderId="0" xfId="1" applyNumberFormat="1" applyFont="1" applyFill="1" applyBorder="1"/>
    <xf numFmtId="3" fontId="21" fillId="0" borderId="0" xfId="1" applyNumberFormat="1" applyFont="1" applyFill="1" applyBorder="1" applyAlignment="1" applyProtection="1">
      <alignment horizontal="right" indent="1"/>
    </xf>
    <xf numFmtId="10" fontId="21" fillId="0" borderId="0" xfId="1" applyNumberFormat="1" applyFont="1" applyFill="1" applyBorder="1" applyAlignment="1" applyProtection="1">
      <alignment horizontal="right" indent="1"/>
    </xf>
    <xf numFmtId="164" fontId="18" fillId="0" borderId="0" xfId="0" applyNumberFormat="1" applyFont="1" applyFill="1" applyBorder="1" applyAlignment="1" applyProtection="1">
      <alignment horizontal="right" indent="1"/>
    </xf>
    <xf numFmtId="0" fontId="22" fillId="0" borderId="0" xfId="0" applyFont="1" applyFill="1"/>
    <xf numFmtId="3" fontId="18" fillId="0" borderId="0" xfId="1" applyNumberFormat="1" applyFont="1" applyFill="1" applyBorder="1" applyAlignment="1" applyProtection="1">
      <alignment horizontal="right" indent="1"/>
    </xf>
    <xf numFmtId="10" fontId="18" fillId="0" borderId="0" xfId="1" applyNumberFormat="1" applyFont="1" applyFill="1" applyBorder="1" applyAlignment="1" applyProtection="1">
      <alignment horizontal="right" indent="1"/>
    </xf>
    <xf numFmtId="165" fontId="18" fillId="0" borderId="0" xfId="0" applyNumberFormat="1" applyFont="1" applyFill="1" applyAlignment="1">
      <alignment horizontal="right" vertical="top" wrapText="1" indent="1"/>
    </xf>
    <xf numFmtId="0" fontId="18" fillId="0" borderId="15" xfId="1" applyFont="1" applyFill="1" applyBorder="1"/>
    <xf numFmtId="0" fontId="24" fillId="0" borderId="0" xfId="0" applyFont="1" applyFill="1"/>
    <xf numFmtId="0" fontId="18" fillId="0" borderId="0" xfId="1" applyFont="1" applyFill="1" applyBorder="1" applyAlignment="1">
      <alignment horizontal="center"/>
    </xf>
    <xf numFmtId="0" fontId="62" fillId="0" borderId="0" xfId="2" applyFont="1" applyFill="1" applyBorder="1"/>
    <xf numFmtId="0" fontId="18" fillId="0" borderId="0" xfId="2" applyFont="1" applyFill="1" applyBorder="1"/>
    <xf numFmtId="0" fontId="25" fillId="0" borderId="0" xfId="3" applyFont="1" applyFill="1"/>
    <xf numFmtId="0" fontId="18" fillId="0" borderId="0" xfId="2" applyFont="1" applyFill="1"/>
    <xf numFmtId="0" fontId="17" fillId="0" borderId="0" xfId="3" applyFont="1" applyFill="1" applyBorder="1"/>
    <xf numFmtId="0" fontId="63" fillId="0" borderId="0" xfId="3" applyFont="1" applyFill="1" applyBorder="1"/>
    <xf numFmtId="0" fontId="21" fillId="0" borderId="0" xfId="3" applyFont="1" applyFill="1" applyBorder="1"/>
    <xf numFmtId="166" fontId="17" fillId="0" borderId="0" xfId="3" applyNumberFormat="1" applyFont="1" applyFill="1" applyBorder="1"/>
    <xf numFmtId="166" fontId="26" fillId="0" borderId="0" xfId="3" applyNumberFormat="1" applyFont="1" applyFill="1" applyBorder="1"/>
    <xf numFmtId="3" fontId="17" fillId="0" borderId="0" xfId="3" applyNumberFormat="1" applyFont="1" applyFill="1" applyBorder="1"/>
    <xf numFmtId="0" fontId="21" fillId="0" borderId="0" xfId="2" applyFont="1" applyFill="1"/>
    <xf numFmtId="0" fontId="27" fillId="0" borderId="0" xfId="3" applyFont="1" applyFill="1" applyAlignment="1">
      <alignment horizontal="left"/>
    </xf>
    <xf numFmtId="0" fontId="27" fillId="0" borderId="0" xfId="3" applyFont="1" applyFill="1"/>
    <xf numFmtId="0" fontId="26" fillId="0" borderId="16" xfId="3" applyFont="1" applyFill="1" applyBorder="1"/>
    <xf numFmtId="0" fontId="26" fillId="0" borderId="0" xfId="3" applyFont="1" applyFill="1" applyBorder="1"/>
    <xf numFmtId="166" fontId="26" fillId="0" borderId="0" xfId="3" applyNumberFormat="1" applyFont="1" applyFill="1"/>
    <xf numFmtId="0" fontId="21" fillId="0" borderId="0" xfId="1" applyNumberFormat="1" applyFont="1" applyFill="1" applyBorder="1" applyAlignment="1"/>
    <xf numFmtId="3" fontId="21" fillId="56" borderId="0" xfId="1" applyNumberFormat="1" applyFont="1" applyFill="1" applyBorder="1" applyAlignment="1" applyProtection="1">
      <alignment horizontal="right" indent="1"/>
    </xf>
    <xf numFmtId="10" fontId="21" fillId="56" borderId="0" xfId="1" applyNumberFormat="1" applyFont="1" applyFill="1" applyBorder="1" applyAlignment="1" applyProtection="1">
      <alignment horizontal="right" indent="1"/>
    </xf>
    <xf numFmtId="0" fontId="21" fillId="56" borderId="0" xfId="1" applyFont="1" applyFill="1" applyBorder="1" applyAlignment="1" applyProtection="1">
      <alignment horizontal="left" indent="4"/>
    </xf>
    <xf numFmtId="0" fontId="21" fillId="0" borderId="0" xfId="1" applyFont="1" applyFill="1" applyBorder="1" applyAlignment="1" applyProtection="1">
      <alignment horizontal="left" indent="4"/>
    </xf>
    <xf numFmtId="0" fontId="18" fillId="0" borderId="0" xfId="1" applyFont="1" applyFill="1" applyBorder="1" applyAlignment="1" applyProtection="1">
      <alignment horizontal="left" indent="4"/>
    </xf>
    <xf numFmtId="0" fontId="18" fillId="0" borderId="0" xfId="1" applyFont="1" applyFill="1" applyBorder="1" applyAlignment="1">
      <alignment horizontal="left" indent="4"/>
    </xf>
    <xf numFmtId="0" fontId="18" fillId="0" borderId="10" xfId="1" applyFont="1" applyFill="1" applyBorder="1" applyAlignment="1" applyProtection="1">
      <alignment horizontal="left" vertical="center" wrapText="1" indent="7"/>
    </xf>
    <xf numFmtId="0" fontId="18" fillId="0" borderId="13" xfId="1" applyFont="1" applyFill="1" applyBorder="1" applyAlignment="1" applyProtection="1">
      <alignment horizontal="left" vertical="center" wrapText="1" indent="7"/>
    </xf>
    <xf numFmtId="0" fontId="18" fillId="0" borderId="11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</cellXfs>
  <cellStyles count="42766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3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1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2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48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5994579747299029"/>
          <c:y val="0.17022462346589712"/>
          <c:w val="0.51453567722639326"/>
          <c:h val="0.6011562177439838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'Gráf-02.4.4_A'!$B$3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'Gráf-02.4.4_A'!$A$5:$A$7</c:f>
              <c:strCache>
                <c:ptCount val="3"/>
                <c:pt idx="0">
                  <c:v>Aérea</c:v>
                </c:pt>
                <c:pt idx="1">
                  <c:v>Terrestre</c:v>
                </c:pt>
                <c:pt idx="2">
                  <c:v>Fluvial</c:v>
                </c:pt>
              </c:strCache>
            </c:strRef>
          </c:cat>
          <c:val>
            <c:numRef>
              <c:f>'Gráf-02.4.4_A'!$B$5:$B$7</c:f>
              <c:numCache>
                <c:formatCode>#,##0;[Red]#,##0</c:formatCode>
                <c:ptCount val="3"/>
                <c:pt idx="0">
                  <c:v>221920</c:v>
                </c:pt>
                <c:pt idx="1">
                  <c:v>882526</c:v>
                </c:pt>
                <c:pt idx="2">
                  <c:v>203752</c:v>
                </c:pt>
              </c:numCache>
            </c:numRef>
          </c:val>
        </c:ser>
        <c:ser>
          <c:idx val="1"/>
          <c:order val="1"/>
          <c:tx>
            <c:strRef>
              <c:f>'Gráf-02.4.4_A'!$C$3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20155038759689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65116279069767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'Gráf-02.4.4_A'!$A$5:$A$7</c:f>
              <c:strCache>
                <c:ptCount val="3"/>
                <c:pt idx="0">
                  <c:v>Aérea</c:v>
                </c:pt>
                <c:pt idx="1">
                  <c:v>Terrestre</c:v>
                </c:pt>
                <c:pt idx="2">
                  <c:v>Fluvial</c:v>
                </c:pt>
              </c:strCache>
            </c:strRef>
          </c:cat>
          <c:val>
            <c:numRef>
              <c:f>'Gráf-02.4.4_A'!$C$5:$C$7</c:f>
              <c:numCache>
                <c:formatCode>#,##0;[Red]#,##0</c:formatCode>
                <c:ptCount val="3"/>
                <c:pt idx="0">
                  <c:v>194329</c:v>
                </c:pt>
                <c:pt idx="1">
                  <c:v>1048117</c:v>
                </c:pt>
                <c:pt idx="2">
                  <c:v>341491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62358400"/>
        <c:axId val="162359936"/>
        <c:axId val="0"/>
      </c:bar3DChart>
      <c:catAx>
        <c:axId val="16235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623599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2359936"/>
        <c:scaling>
          <c:orientation val="minMax"/>
          <c:max val="950000"/>
          <c:min val="0"/>
        </c:scaling>
        <c:delete val="1"/>
        <c:axPos val="l"/>
        <c:numFmt formatCode="#,##0;[Red]#,##0" sourceLinked="1"/>
        <c:majorTickMark val="none"/>
        <c:minorTickMark val="none"/>
        <c:tickLblPos val="nextTo"/>
        <c:crossAx val="162358400"/>
        <c:crosses val="autoZero"/>
        <c:crossBetween val="between"/>
        <c:majorUnit val="50000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</c:legendEntry>
      <c:layout>
        <c:manualLayout>
          <c:xMode val="edge"/>
          <c:yMode val="edge"/>
          <c:x val="0.41778270158090697"/>
          <c:y val="0.8938113933878431"/>
          <c:w val="0.20175045113639534"/>
          <c:h val="3.98471519987910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5748031496062993" l="1.7716535433070868" r="1.5748031496062993" t="1.7716535433070868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140494</xdr:colOff>
      <xdr:row>6</xdr:row>
      <xdr:rowOff>7143</xdr:rowOff>
    </xdr:from>
    <xdr:to>
      <xdr:col>14</xdr:col>
      <xdr:colOff>473869</xdr:colOff>
      <xdr:row>31</xdr:row>
      <xdr:rowOff>96951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0.40925</cdr:x>
      <cdr:y>0.78463</cdr:y>
    </cdr:from>
    <cdr:to>
      <cdr:x>0.64691</cdr:x>
      <cdr:y>0.82842</cdr:y>
    </cdr:to>
    <cdr:sp macro="" textlink="">
      <cdr:nvSpPr>
        <cdr:cNvPr id="1136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2345" y="3484558"/>
          <a:ext cx="1946791" cy="194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Vía de ingreso</a:t>
          </a:r>
        </a:p>
      </cdr:txBody>
    </cdr:sp>
  </cdr:relSizeAnchor>
  <cdr:relSizeAnchor xmlns:cdr="http://schemas.openxmlformats.org/drawingml/2006/chartDrawing">
    <cdr:from>
      <cdr:x>0.22882</cdr:x>
      <cdr:y>0.03257</cdr:y>
    </cdr:from>
    <cdr:to>
      <cdr:x>0.83161</cdr:x>
      <cdr:y>0.10014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94849" y="157228"/>
          <a:ext cx="4201439" cy="326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0.12903</cdr:x>
      <cdr:y>0.02187</cdr:y>
    </cdr:from>
    <cdr:to>
      <cdr:x>0.87784</cdr:x>
      <cdr:y>0.15281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892561" y="97120"/>
          <a:ext cx="5179917" cy="581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300" b="0">
              <a:latin typeface="Tahoma" pitchFamily="34" charset="0"/>
              <a:ea typeface="Tahoma" pitchFamily="34" charset="0"/>
              <a:cs typeface="Tahoma" pitchFamily="34" charset="0"/>
            </a:rPr>
            <a:t>LLEGADA</a:t>
          </a:r>
          <a:r>
            <a:rPr lang="es-PY" sz="1300" b="0" baseline="0">
              <a:latin typeface="Tahoma" pitchFamily="34" charset="0"/>
              <a:ea typeface="Tahoma" pitchFamily="34" charset="0"/>
              <a:cs typeface="Tahoma" pitchFamily="34" charset="0"/>
            </a:rPr>
            <a:t> DE TURISTAS, </a:t>
          </a:r>
          <a:r>
            <a:rPr lang="es-PY" sz="1300" b="0" baseline="0">
              <a:latin typeface="Arial" pitchFamily="34" charset="0"/>
              <a:ea typeface="Tahoma" pitchFamily="34" charset="0"/>
              <a:cs typeface="Arial" pitchFamily="34" charset="0"/>
            </a:rPr>
            <a:t>SEGÚN</a:t>
          </a:r>
          <a:r>
            <a:rPr lang="es-PY" sz="1300" b="0" baseline="0">
              <a:latin typeface="Tahoma" pitchFamily="34" charset="0"/>
              <a:ea typeface="Tahoma" pitchFamily="34" charset="0"/>
              <a:cs typeface="Tahoma" pitchFamily="34" charset="0"/>
            </a:rPr>
            <a:t> VÍA DE INGRESO.</a:t>
          </a:r>
        </a:p>
        <a:p xmlns:a="http://schemas.openxmlformats.org/drawingml/2006/main">
          <a:pPr algn="ctr"/>
          <a:r>
            <a:rPr lang="es-PY" sz="1300" b="0" baseline="0">
              <a:latin typeface="Tahoma" pitchFamily="34" charset="0"/>
              <a:ea typeface="Tahoma" pitchFamily="34" charset="0"/>
              <a:cs typeface="Tahoma" pitchFamily="34" charset="0"/>
            </a:rPr>
            <a:t>PERIODO 2016-2017</a:t>
          </a:r>
          <a:endParaRPr lang="es-PY" sz="1300" b="0">
            <a:latin typeface="Tahoma" pitchFamily="34" charset="0"/>
            <a:ea typeface="Tahoma" pitchFamily="34" charset="0"/>
            <a:cs typeface="Tahoma" pitchFamily="34" charset="0"/>
          </a:endParaRPr>
        </a:p>
      </cdr:txBody>
    </cdr:sp>
  </cdr:relSizeAnchor>
  <cdr:relSizeAnchor xmlns:cdr="http://schemas.openxmlformats.org/drawingml/2006/chartDrawing">
    <cdr:from>
      <cdr:x>0.02</cdr:x>
      <cdr:y>0.93012</cdr:y>
    </cdr:from>
    <cdr:to>
      <cdr:x>0.17914</cdr:x>
      <cdr:y>0.97516</cdr:y>
    </cdr:to>
    <cdr:sp macro="" textlink="">
      <cdr:nvSpPr>
        <cdr:cNvPr id="5" name="2 CuadroTexto"/>
        <cdr:cNvSpPr txBox="1"/>
      </cdr:nvSpPr>
      <cdr:spPr>
        <a:xfrm xmlns:a="http://schemas.openxmlformats.org/drawingml/2006/main">
          <a:off x="138358" y="4130714"/>
          <a:ext cx="1100856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2.4.4.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showGridLines="0" tabSelected="1" zoomScale="80" zoomScaleNormal="80" workbookViewId="0"/>
  </sheetViews>
  <sheetFormatPr baseColWidth="10" defaultColWidth="11.42578125" defaultRowHeight="12.75"/>
  <cols>
    <col min="1" max="1" width="3.7109375" style="1" customWidth="1"/>
    <col min="2" max="2" width="56" style="4" customWidth="1"/>
    <col min="3" max="6" width="12.7109375" style="4" customWidth="1"/>
    <col min="7" max="16384" width="11.42578125" style="4"/>
  </cols>
  <sheetData>
    <row r="2" spans="1:6" ht="15" customHeight="1">
      <c r="B2" s="2" t="s">
        <v>0</v>
      </c>
      <c r="C2" s="3"/>
      <c r="D2" s="3"/>
      <c r="E2" s="3"/>
      <c r="F2" s="3"/>
    </row>
    <row r="3" spans="1:6" ht="15" customHeight="1">
      <c r="B3" s="5" t="s">
        <v>1</v>
      </c>
      <c r="C3" s="3"/>
      <c r="D3" s="3"/>
      <c r="E3" s="3"/>
      <c r="F3" s="3"/>
    </row>
    <row r="4" spans="1:6" ht="5.0999999999999996" customHeight="1">
      <c r="B4" s="6"/>
      <c r="C4" s="3"/>
      <c r="D4" s="3"/>
      <c r="E4" s="3"/>
      <c r="F4" s="3"/>
    </row>
    <row r="5" spans="1:6" ht="15.95" customHeight="1">
      <c r="B5" s="44" t="s">
        <v>2</v>
      </c>
      <c r="C5" s="46" t="s">
        <v>3</v>
      </c>
      <c r="D5" s="47"/>
      <c r="E5" s="46" t="s">
        <v>4</v>
      </c>
      <c r="F5" s="47"/>
    </row>
    <row r="6" spans="1:6" ht="15.95" customHeight="1">
      <c r="B6" s="45"/>
      <c r="C6" s="7">
        <v>2016</v>
      </c>
      <c r="D6" s="7">
        <v>2017</v>
      </c>
      <c r="E6" s="7" t="s">
        <v>5</v>
      </c>
      <c r="F6" s="7" t="s">
        <v>6</v>
      </c>
    </row>
    <row r="7" spans="1:6" ht="5.0999999999999996" customHeight="1">
      <c r="B7" s="8"/>
      <c r="C7" s="9"/>
      <c r="D7" s="9"/>
      <c r="E7" s="10"/>
      <c r="F7" s="9"/>
    </row>
    <row r="8" spans="1:6" ht="15" customHeight="1">
      <c r="B8" s="40" t="s">
        <v>7</v>
      </c>
      <c r="C8" s="38">
        <f>C10+C15+C22</f>
        <v>1308198</v>
      </c>
      <c r="D8" s="38">
        <f>D10+D15+D22</f>
        <v>1583937</v>
      </c>
      <c r="E8" s="38">
        <f>D8-C8</f>
        <v>275739</v>
      </c>
      <c r="F8" s="39">
        <f>(D8/C8)-1</f>
        <v>0.21077772630748548</v>
      </c>
    </row>
    <row r="9" spans="1:6" ht="5.0999999999999996" customHeight="1">
      <c r="B9" s="41"/>
      <c r="C9" s="11"/>
      <c r="D9" s="13"/>
      <c r="E9" s="11"/>
      <c r="F9" s="12"/>
    </row>
    <row r="10" spans="1:6" s="14" customFormat="1" ht="15" customHeight="1">
      <c r="A10" s="1"/>
      <c r="B10" s="41" t="s">
        <v>8</v>
      </c>
      <c r="C10" s="11">
        <f>C12+C13</f>
        <v>221920</v>
      </c>
      <c r="D10" s="11">
        <f>D12+D13</f>
        <v>194329</v>
      </c>
      <c r="E10" s="11">
        <f>D10-C10</f>
        <v>-27591</v>
      </c>
      <c r="F10" s="12">
        <f>(D10/C10)-1</f>
        <v>-0.12432858687815429</v>
      </c>
    </row>
    <row r="11" spans="1:6" ht="5.0999999999999996" customHeight="1">
      <c r="B11" s="42"/>
      <c r="C11" s="11"/>
      <c r="D11" s="11"/>
      <c r="E11" s="11"/>
      <c r="F11" s="12"/>
    </row>
    <row r="12" spans="1:6" ht="15" customHeight="1">
      <c r="B12" s="42" t="s">
        <v>9</v>
      </c>
      <c r="C12" s="15">
        <v>221144</v>
      </c>
      <c r="D12" s="15">
        <v>194056</v>
      </c>
      <c r="E12" s="15">
        <f>D12-C12</f>
        <v>-27088</v>
      </c>
      <c r="F12" s="16">
        <f>(D12/C12)-1</f>
        <v>-0.12249032304742613</v>
      </c>
    </row>
    <row r="13" spans="1:6" ht="15" customHeight="1">
      <c r="B13" s="42" t="s">
        <v>10</v>
      </c>
      <c r="C13" s="15">
        <v>776</v>
      </c>
      <c r="D13" s="15">
        <v>273</v>
      </c>
      <c r="E13" s="15">
        <f>D13-C13</f>
        <v>-503</v>
      </c>
      <c r="F13" s="16">
        <f>(D13/C13)-1</f>
        <v>-0.64819587628865971</v>
      </c>
    </row>
    <row r="14" spans="1:6" ht="4.5" customHeight="1">
      <c r="B14" s="42"/>
      <c r="C14" s="11"/>
      <c r="D14" s="11"/>
      <c r="E14" s="11"/>
      <c r="F14" s="12"/>
    </row>
    <row r="15" spans="1:6" s="14" customFormat="1" ht="15" customHeight="1">
      <c r="A15" s="1"/>
      <c r="B15" s="41" t="s">
        <v>11</v>
      </c>
      <c r="C15" s="11">
        <f>C17+C18+C19+C20</f>
        <v>203752</v>
      </c>
      <c r="D15" s="11">
        <f>D17+D18+D19+D20</f>
        <v>341491</v>
      </c>
      <c r="E15" s="11">
        <f>D15-C15</f>
        <v>137739</v>
      </c>
      <c r="F15" s="12">
        <f>(D15/C15)-1</f>
        <v>0.6760129961914485</v>
      </c>
    </row>
    <row r="16" spans="1:6" ht="5.25" customHeight="1">
      <c r="B16" s="42"/>
      <c r="C16" s="11"/>
      <c r="D16" s="11"/>
      <c r="E16" s="11"/>
      <c r="F16" s="12"/>
    </row>
    <row r="17" spans="1:6" ht="15" customHeight="1">
      <c r="B17" s="42" t="s">
        <v>12</v>
      </c>
      <c r="C17" s="15">
        <v>45681</v>
      </c>
      <c r="D17" s="15">
        <v>78085</v>
      </c>
      <c r="E17" s="15">
        <f>D17-C17</f>
        <v>32404</v>
      </c>
      <c r="F17" s="16">
        <f>(D17/C17)-1</f>
        <v>0.70935399838007052</v>
      </c>
    </row>
    <row r="18" spans="1:6" ht="15" customHeight="1">
      <c r="B18" s="42" t="s">
        <v>13</v>
      </c>
      <c r="C18" s="15">
        <v>13547</v>
      </c>
      <c r="D18" s="15">
        <v>21426</v>
      </c>
      <c r="E18" s="15">
        <f>D18-C18</f>
        <v>7879</v>
      </c>
      <c r="F18" s="16">
        <f>(D18/C18)-1</f>
        <v>0.58160478334686649</v>
      </c>
    </row>
    <row r="19" spans="1:6" ht="15" customHeight="1">
      <c r="B19" s="42" t="s">
        <v>14</v>
      </c>
      <c r="C19" s="15">
        <v>129805</v>
      </c>
      <c r="D19" s="15">
        <v>214776</v>
      </c>
      <c r="E19" s="15">
        <f>D19-C19</f>
        <v>84971</v>
      </c>
      <c r="F19" s="16">
        <f>(D19/C19)-1</f>
        <v>0.6546049843996764</v>
      </c>
    </row>
    <row r="20" spans="1:6" ht="15" customHeight="1">
      <c r="B20" s="42" t="s">
        <v>15</v>
      </c>
      <c r="C20" s="15">
        <v>14719</v>
      </c>
      <c r="D20" s="15">
        <v>27204</v>
      </c>
      <c r="E20" s="15">
        <f>D20-C20</f>
        <v>12485</v>
      </c>
      <c r="F20" s="16">
        <f>(D20/C20)-1</f>
        <v>0.84822338474081116</v>
      </c>
    </row>
    <row r="21" spans="1:6" ht="5.0999999999999996" customHeight="1">
      <c r="B21" s="43"/>
      <c r="C21" s="11"/>
      <c r="D21" s="11"/>
      <c r="E21" s="11"/>
      <c r="F21" s="12"/>
    </row>
    <row r="22" spans="1:6" s="14" customFormat="1" ht="15" customHeight="1">
      <c r="A22" s="1"/>
      <c r="B22" s="41" t="s">
        <v>16</v>
      </c>
      <c r="C22" s="11">
        <f>SUM(C24:C34)</f>
        <v>882526</v>
      </c>
      <c r="D22" s="11">
        <f>SUM(D24:D34)</f>
        <v>1048117</v>
      </c>
      <c r="E22" s="11">
        <f>D22-C22</f>
        <v>165591</v>
      </c>
      <c r="F22" s="12">
        <f>(D22/C22)-1</f>
        <v>0.1876329989144796</v>
      </c>
    </row>
    <row r="23" spans="1:6" ht="5.0999999999999996" customHeight="1">
      <c r="B23" s="43"/>
      <c r="C23" s="11"/>
      <c r="D23" s="11"/>
      <c r="E23" s="11"/>
      <c r="F23" s="12"/>
    </row>
    <row r="24" spans="1:6" ht="15" customHeight="1">
      <c r="B24" s="42" t="s">
        <v>17</v>
      </c>
      <c r="C24" s="15">
        <v>447432</v>
      </c>
      <c r="D24" s="15">
        <v>592210</v>
      </c>
      <c r="E24" s="15">
        <f t="shared" ref="E24:E34" si="0">D24-C24</f>
        <v>144778</v>
      </c>
      <c r="F24" s="16">
        <f t="shared" ref="F24:F33" si="1">(D24/C24)-1</f>
        <v>0.32357542598651867</v>
      </c>
    </row>
    <row r="25" spans="1:6" ht="15" customHeight="1">
      <c r="B25" s="42" t="s">
        <v>18</v>
      </c>
      <c r="C25" s="15">
        <v>218428</v>
      </c>
      <c r="D25" s="15">
        <v>199238</v>
      </c>
      <c r="E25" s="15">
        <f t="shared" si="0"/>
        <v>-19190</v>
      </c>
      <c r="F25" s="16">
        <f t="shared" si="1"/>
        <v>-8.7855036900031158E-2</v>
      </c>
    </row>
    <row r="26" spans="1:6" ht="15" customHeight="1">
      <c r="B26" s="42" t="s">
        <v>19</v>
      </c>
      <c r="C26" s="15">
        <v>163120</v>
      </c>
      <c r="D26" s="15">
        <v>184258</v>
      </c>
      <c r="E26" s="15">
        <f t="shared" si="0"/>
        <v>21138</v>
      </c>
      <c r="F26" s="16">
        <f t="shared" si="1"/>
        <v>0.12958558116723884</v>
      </c>
    </row>
    <row r="27" spans="1:6" ht="15" customHeight="1">
      <c r="B27" s="42" t="s">
        <v>20</v>
      </c>
      <c r="C27" s="15">
        <v>17552</v>
      </c>
      <c r="D27" s="15">
        <v>23284</v>
      </c>
      <c r="E27" s="15">
        <f t="shared" si="0"/>
        <v>5732</v>
      </c>
      <c r="F27" s="16">
        <f t="shared" si="1"/>
        <v>0.32657247037374648</v>
      </c>
    </row>
    <row r="28" spans="1:6" ht="15" customHeight="1">
      <c r="B28" s="42" t="s">
        <v>21</v>
      </c>
      <c r="C28" s="15">
        <v>31693</v>
      </c>
      <c r="D28" s="15">
        <v>35371</v>
      </c>
      <c r="E28" s="15">
        <f t="shared" si="0"/>
        <v>3678</v>
      </c>
      <c r="F28" s="16">
        <f t="shared" si="1"/>
        <v>0.11605086296658573</v>
      </c>
    </row>
    <row r="29" spans="1:6" ht="15" customHeight="1">
      <c r="B29" s="42" t="s">
        <v>22</v>
      </c>
      <c r="C29" s="15">
        <v>2577</v>
      </c>
      <c r="D29" s="15">
        <v>3095</v>
      </c>
      <c r="E29" s="15">
        <f>D29-C29</f>
        <v>518</v>
      </c>
      <c r="F29" s="16">
        <f t="shared" si="1"/>
        <v>0.20100892510671331</v>
      </c>
    </row>
    <row r="30" spans="1:6" ht="15" customHeight="1">
      <c r="B30" s="42" t="s">
        <v>23</v>
      </c>
      <c r="C30" s="15">
        <v>435</v>
      </c>
      <c r="D30" s="15">
        <v>427</v>
      </c>
      <c r="E30" s="15">
        <f>D30-C30</f>
        <v>-8</v>
      </c>
      <c r="F30" s="16">
        <f t="shared" si="1"/>
        <v>-1.8390804597701149E-2</v>
      </c>
    </row>
    <row r="31" spans="1:6" ht="15" customHeight="1">
      <c r="B31" s="43" t="s">
        <v>24</v>
      </c>
      <c r="C31" s="15">
        <v>166</v>
      </c>
      <c r="D31" s="15">
        <v>1069</v>
      </c>
      <c r="E31" s="15">
        <f t="shared" si="0"/>
        <v>903</v>
      </c>
      <c r="F31" s="16">
        <f t="shared" si="1"/>
        <v>5.4397590361445785</v>
      </c>
    </row>
    <row r="32" spans="1:6" ht="15" customHeight="1">
      <c r="B32" s="43" t="s">
        <v>25</v>
      </c>
      <c r="C32" s="15">
        <v>165</v>
      </c>
      <c r="D32" s="15">
        <v>140</v>
      </c>
      <c r="E32" s="15">
        <f t="shared" si="0"/>
        <v>-25</v>
      </c>
      <c r="F32" s="16">
        <f t="shared" si="1"/>
        <v>-0.15151515151515149</v>
      </c>
    </row>
    <row r="33" spans="2:6" ht="15" customHeight="1">
      <c r="B33" s="43" t="s">
        <v>26</v>
      </c>
      <c r="C33" s="15">
        <v>958</v>
      </c>
      <c r="D33" s="17">
        <v>0</v>
      </c>
      <c r="E33" s="15">
        <f t="shared" si="0"/>
        <v>-958</v>
      </c>
      <c r="F33" s="16">
        <f t="shared" si="1"/>
        <v>-1</v>
      </c>
    </row>
    <row r="34" spans="2:6" ht="15" customHeight="1">
      <c r="B34" s="43" t="s">
        <v>27</v>
      </c>
      <c r="C34" s="17">
        <v>0</v>
      </c>
      <c r="D34" s="15">
        <v>9025</v>
      </c>
      <c r="E34" s="15">
        <f t="shared" si="0"/>
        <v>9025</v>
      </c>
      <c r="F34" s="16" t="s">
        <v>28</v>
      </c>
    </row>
    <row r="35" spans="2:6" ht="5.0999999999999996" customHeight="1" thickBot="1">
      <c r="B35" s="18"/>
      <c r="C35" s="18"/>
      <c r="D35" s="18"/>
      <c r="E35" s="18"/>
      <c r="F35" s="18"/>
    </row>
    <row r="36" spans="2:6" ht="5.0999999999999996" customHeight="1">
      <c r="B36" s="9"/>
      <c r="C36" s="9"/>
      <c r="D36" s="9"/>
      <c r="E36" s="9"/>
      <c r="F36" s="9"/>
    </row>
    <row r="37" spans="2:6">
      <c r="B37" s="1" t="s">
        <v>29</v>
      </c>
      <c r="C37" s="3"/>
      <c r="D37" s="3"/>
      <c r="E37" s="3"/>
      <c r="F37" s="3"/>
    </row>
    <row r="38" spans="2:6" ht="5.0999999999999996" customHeight="1">
      <c r="B38" s="19"/>
      <c r="C38" s="3"/>
      <c r="D38" s="3"/>
      <c r="E38" s="3"/>
      <c r="F38" s="3"/>
    </row>
    <row r="39" spans="2:6">
      <c r="B39" s="2" t="s">
        <v>30</v>
      </c>
      <c r="C39" s="9"/>
      <c r="D39" s="20"/>
      <c r="E39" s="9"/>
      <c r="F39" s="3"/>
    </row>
  </sheetData>
  <mergeCells count="3">
    <mergeCell ref="B5:B6"/>
    <mergeCell ref="C5:D5"/>
    <mergeCell ref="E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showGridLines="0" topLeftCell="F1" zoomScaleNormal="100" workbookViewId="0">
      <selection activeCell="F33" sqref="F33"/>
    </sheetView>
  </sheetViews>
  <sheetFormatPr baseColWidth="10" defaultColWidth="11.42578125" defaultRowHeight="12.75"/>
  <cols>
    <col min="1" max="1" width="10.140625" style="24" customWidth="1"/>
    <col min="2" max="2" width="11.28515625" style="24" customWidth="1"/>
    <col min="3" max="3" width="10.140625" style="24" customWidth="1"/>
    <col min="4" max="8" width="11.42578125" style="24"/>
    <col min="9" max="9" width="13" style="24" customWidth="1"/>
    <col min="10" max="10" width="13.42578125" style="24" customWidth="1"/>
    <col min="11" max="16384" width="11.42578125" style="24"/>
  </cols>
  <sheetData>
    <row r="2" spans="1:6" ht="14.25">
      <c r="A2" s="21" t="s">
        <v>31</v>
      </c>
      <c r="B2" s="21"/>
      <c r="C2" s="21"/>
      <c r="D2" s="22"/>
      <c r="E2" s="22"/>
      <c r="F2" s="23"/>
    </row>
    <row r="3" spans="1:6" ht="15">
      <c r="A3" s="25"/>
      <c r="B3" s="26">
        <v>2016</v>
      </c>
      <c r="C3" s="26">
        <v>2017</v>
      </c>
      <c r="D3" s="27"/>
      <c r="E3" s="22"/>
      <c r="F3" s="23"/>
    </row>
    <row r="4" spans="1:6" ht="4.5" customHeight="1">
      <c r="A4" s="25"/>
      <c r="B4" s="26"/>
      <c r="C4" s="26"/>
      <c r="D4" s="27"/>
      <c r="E4" s="22"/>
      <c r="F4" s="23"/>
    </row>
    <row r="5" spans="1:6" ht="15">
      <c r="A5" s="25" t="s">
        <v>32</v>
      </c>
      <c r="B5" s="28">
        <v>221920</v>
      </c>
      <c r="C5" s="28">
        <v>194329</v>
      </c>
      <c r="D5" s="29"/>
      <c r="E5" s="22"/>
    </row>
    <row r="6" spans="1:6" ht="15">
      <c r="A6" s="25" t="s">
        <v>33</v>
      </c>
      <c r="B6" s="28">
        <v>882526</v>
      </c>
      <c r="C6" s="28">
        <v>1048117</v>
      </c>
      <c r="D6" s="29"/>
      <c r="E6" s="22"/>
    </row>
    <row r="7" spans="1:6" ht="15">
      <c r="A7" s="25" t="s">
        <v>34</v>
      </c>
      <c r="B7" s="28">
        <v>203752</v>
      </c>
      <c r="C7" s="28">
        <v>341491</v>
      </c>
      <c r="D7" s="29"/>
      <c r="E7" s="22"/>
    </row>
    <row r="8" spans="1:6" ht="15">
      <c r="A8" s="25"/>
      <c r="B8" s="25"/>
      <c r="C8" s="25"/>
      <c r="D8" s="22"/>
      <c r="E8" s="22"/>
    </row>
    <row r="9" spans="1:6" ht="15">
      <c r="A9" s="25"/>
      <c r="B9" s="30">
        <f>SUM(B5:B7)</f>
        <v>1308198</v>
      </c>
      <c r="C9" s="30">
        <f>SUM(C5:C7)</f>
        <v>1583937</v>
      </c>
      <c r="D9" s="22"/>
      <c r="E9" s="22"/>
    </row>
    <row r="11" spans="1:6">
      <c r="A11" s="31"/>
      <c r="B11" s="31"/>
      <c r="C11" s="31"/>
    </row>
    <row r="12" spans="1:6" ht="14.25">
      <c r="A12" s="32"/>
      <c r="B12" s="33"/>
      <c r="C12" s="33"/>
    </row>
    <row r="17" spans="1:4" ht="15">
      <c r="A17" s="34"/>
      <c r="B17" s="29"/>
      <c r="C17" s="29"/>
      <c r="D17" s="35"/>
    </row>
    <row r="18" spans="1:4" ht="15">
      <c r="A18" s="34"/>
      <c r="B18" s="29"/>
      <c r="C18" s="29"/>
      <c r="D18" s="35"/>
    </row>
    <row r="19" spans="1:4" ht="15">
      <c r="A19" s="34"/>
      <c r="B19" s="29"/>
      <c r="C19" s="29"/>
      <c r="D19" s="35"/>
    </row>
    <row r="21" spans="1:4" ht="15">
      <c r="B21" s="36"/>
      <c r="C21" s="36"/>
    </row>
    <row r="23" spans="1:4" ht="12" customHeight="1"/>
    <row r="37" spans="1:1">
      <c r="A37" s="37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2.4.4_A</vt:lpstr>
      <vt:lpstr>Gráf-02.4.4_A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2019-08-16T18:35:00Z</dcterms:created>
  <dcterms:modified xsi:type="dcterms:W3CDTF">2019-09-18T15:57:08Z</dcterms:modified>
</cp:coreProperties>
</file>