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2.9 A" sheetId="1" r:id="rId1"/>
    <sheet name="Gráf-08.2.8-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'8.2.9 A'!$B$2:$K$104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9" i="2" l="1"/>
  <c r="B9" i="2"/>
  <c r="I97" i="1"/>
  <c r="D97" i="1" s="1"/>
  <c r="I96" i="1"/>
  <c r="D96" i="1" s="1"/>
  <c r="I95" i="1"/>
  <c r="D95" i="1" s="1"/>
  <c r="I94" i="1"/>
  <c r="D94" i="1" s="1"/>
  <c r="I93" i="1"/>
  <c r="D93" i="1" s="1"/>
  <c r="I92" i="1"/>
  <c r="D92" i="1" s="1"/>
  <c r="I91" i="1"/>
  <c r="D91" i="1" s="1"/>
  <c r="I90" i="1"/>
  <c r="D90" i="1" s="1"/>
  <c r="I89" i="1"/>
  <c r="D89" i="1" s="1"/>
  <c r="I88" i="1"/>
  <c r="D88" i="1" s="1"/>
  <c r="I87" i="1"/>
  <c r="D87" i="1" s="1"/>
  <c r="I86" i="1"/>
  <c r="D86" i="1" s="1"/>
  <c r="I85" i="1"/>
  <c r="D85" i="1" s="1"/>
  <c r="I84" i="1"/>
  <c r="D84" i="1" s="1"/>
  <c r="I83" i="1"/>
  <c r="D83" i="1" s="1"/>
  <c r="I82" i="1"/>
  <c r="D82" i="1" s="1"/>
  <c r="I81" i="1"/>
  <c r="D81" i="1" s="1"/>
  <c r="I80" i="1"/>
  <c r="D80" i="1" s="1"/>
  <c r="I79" i="1"/>
  <c r="D79" i="1" s="1"/>
  <c r="I78" i="1"/>
  <c r="D78" i="1" s="1"/>
  <c r="I77" i="1"/>
  <c r="D77" i="1" s="1"/>
  <c r="I76" i="1"/>
  <c r="D76" i="1" s="1"/>
  <c r="I75" i="1"/>
  <c r="D75" i="1" s="1"/>
  <c r="I74" i="1"/>
  <c r="D74" i="1" s="1"/>
  <c r="I73" i="1"/>
  <c r="D73" i="1" s="1"/>
  <c r="I72" i="1"/>
  <c r="D72" i="1" s="1"/>
  <c r="I71" i="1"/>
  <c r="D71" i="1" s="1"/>
  <c r="I70" i="1"/>
  <c r="D70" i="1" s="1"/>
  <c r="I69" i="1"/>
  <c r="D69" i="1" s="1"/>
  <c r="I68" i="1"/>
  <c r="D68" i="1" s="1"/>
  <c r="I67" i="1"/>
  <c r="D67" i="1" s="1"/>
  <c r="I66" i="1"/>
  <c r="D66" i="1" s="1"/>
  <c r="I65" i="1"/>
  <c r="D65" i="1" s="1"/>
  <c r="I64" i="1"/>
  <c r="D64" i="1" s="1"/>
  <c r="I63" i="1"/>
  <c r="D63" i="1" s="1"/>
  <c r="I62" i="1"/>
  <c r="D62" i="1" s="1"/>
  <c r="I61" i="1"/>
  <c r="D61" i="1" s="1"/>
  <c r="I60" i="1"/>
  <c r="D60" i="1" s="1"/>
  <c r="I59" i="1"/>
  <c r="D59" i="1" s="1"/>
  <c r="I58" i="1"/>
  <c r="D58" i="1" s="1"/>
  <c r="I57" i="1"/>
  <c r="D57" i="1" s="1"/>
  <c r="I56" i="1"/>
  <c r="D56" i="1" s="1"/>
  <c r="I55" i="1"/>
  <c r="D55" i="1" s="1"/>
  <c r="I54" i="1"/>
  <c r="D54" i="1" s="1"/>
  <c r="I53" i="1"/>
  <c r="D53" i="1" s="1"/>
  <c r="I52" i="1"/>
  <c r="D52" i="1" s="1"/>
  <c r="I51" i="1"/>
  <c r="D51" i="1" s="1"/>
  <c r="I50" i="1"/>
  <c r="D50" i="1" s="1"/>
  <c r="I49" i="1"/>
  <c r="D49" i="1" s="1"/>
  <c r="I48" i="1"/>
  <c r="D48" i="1" s="1"/>
  <c r="I47" i="1"/>
  <c r="D47" i="1" s="1"/>
  <c r="I46" i="1"/>
  <c r="D46" i="1" s="1"/>
  <c r="I45" i="1"/>
  <c r="D45" i="1" s="1"/>
  <c r="I44" i="1"/>
  <c r="D44" i="1" s="1"/>
  <c r="I43" i="1"/>
  <c r="D43" i="1" s="1"/>
  <c r="I42" i="1"/>
  <c r="D42" i="1" s="1"/>
  <c r="I41" i="1"/>
  <c r="D41" i="1" s="1"/>
  <c r="I40" i="1"/>
  <c r="D40" i="1" s="1"/>
  <c r="I39" i="1"/>
  <c r="D39" i="1" s="1"/>
  <c r="I38" i="1"/>
  <c r="D38" i="1" s="1"/>
  <c r="I37" i="1"/>
  <c r="D37" i="1" s="1"/>
  <c r="I36" i="1"/>
  <c r="D36" i="1" s="1"/>
  <c r="I35" i="1"/>
  <c r="D35" i="1" s="1"/>
  <c r="I34" i="1"/>
  <c r="D34" i="1" s="1"/>
  <c r="I33" i="1"/>
  <c r="D33" i="1" s="1"/>
  <c r="I32" i="1"/>
  <c r="D32" i="1" s="1"/>
  <c r="I31" i="1"/>
  <c r="D31" i="1" s="1"/>
  <c r="I30" i="1"/>
  <c r="D30" i="1" s="1"/>
  <c r="I29" i="1"/>
  <c r="D29" i="1" s="1"/>
  <c r="I28" i="1"/>
  <c r="D28" i="1" s="1"/>
  <c r="I27" i="1"/>
  <c r="D27" i="1" s="1"/>
  <c r="I26" i="1"/>
  <c r="D26" i="1" s="1"/>
  <c r="I25" i="1"/>
  <c r="D25" i="1" s="1"/>
  <c r="I24" i="1"/>
  <c r="D24" i="1" s="1"/>
  <c r="I23" i="1"/>
  <c r="D23" i="1" s="1"/>
  <c r="I22" i="1"/>
  <c r="D22" i="1" s="1"/>
  <c r="I21" i="1"/>
  <c r="D21" i="1" s="1"/>
  <c r="I20" i="1"/>
  <c r="D20" i="1" s="1"/>
  <c r="I19" i="1"/>
  <c r="D19" i="1" s="1"/>
  <c r="I18" i="1"/>
  <c r="D18" i="1" s="1"/>
  <c r="I17" i="1"/>
  <c r="D17" i="1" s="1"/>
  <c r="I16" i="1"/>
  <c r="D16" i="1" s="1"/>
  <c r="I15" i="1"/>
  <c r="D15" i="1" s="1"/>
  <c r="I14" i="1"/>
  <c r="D14" i="1" s="1"/>
  <c r="I13" i="1"/>
  <c r="D13" i="1" s="1"/>
  <c r="I12" i="1"/>
  <c r="D12" i="1" s="1"/>
  <c r="I11" i="1"/>
  <c r="D11" i="1" s="1"/>
  <c r="I10" i="1"/>
  <c r="D10" i="1" s="1"/>
  <c r="I9" i="1"/>
  <c r="D9" i="1" s="1"/>
  <c r="J7" i="1"/>
  <c r="H7" i="1"/>
  <c r="G7" i="1"/>
  <c r="F7" i="1"/>
  <c r="E7" i="1"/>
  <c r="I7" i="1" l="1"/>
  <c r="D7" i="1" s="1"/>
</calcChain>
</file>

<file path=xl/sharedStrings.xml><?xml version="1.0" encoding="utf-8"?>
<sst xmlns="http://schemas.openxmlformats.org/spreadsheetml/2006/main" count="110" uniqueCount="110">
  <si>
    <t>CUADRO  8.2.9. COMERCIO EXTERIOR DEL PARAGUAY CON EL MERCOSUR Y RESTO DEL MUNDO. EXPORTACIONES (en miles de US$ FOB) POR PAÍS, SEGÚN CAPÍTULO. AÑO 2017</t>
  </si>
  <si>
    <t>Nº</t>
  </si>
  <si>
    <t>CAPÍTULO</t>
  </si>
  <si>
    <t>TOTAL GENERAL</t>
  </si>
  <si>
    <t>PAÍS</t>
  </si>
  <si>
    <t>MERCOSUR</t>
  </si>
  <si>
    <t>RESTO DEL MUNDO</t>
  </si>
  <si>
    <t>ARGENTINA</t>
  </si>
  <si>
    <t>BRASIL</t>
  </si>
  <si>
    <t>URUGUAY</t>
  </si>
  <si>
    <t>VENEZUELA</t>
  </si>
  <si>
    <t>TOTAL</t>
  </si>
  <si>
    <t>Animales vivos</t>
  </si>
  <si>
    <t>Carne y despojos comestibles</t>
  </si>
  <si>
    <t>Pescados, crustáceos y moluscos</t>
  </si>
  <si>
    <t>Leche, productos lácteos</t>
  </si>
  <si>
    <t>Demás productos animales no exportables en otras partidas</t>
  </si>
  <si>
    <t>Plantas vivas y productos de floricultura</t>
  </si>
  <si>
    <t>Legumbres, hortalizas, plantas y raíces</t>
  </si>
  <si>
    <t>Frutos comestibles, cortezas de agrios</t>
  </si>
  <si>
    <t>Café, té, yerba mate y especias</t>
  </si>
  <si>
    <t>Cereales</t>
  </si>
  <si>
    <t>Productos de la molinería, malta y almidón</t>
  </si>
  <si>
    <t>Semillas, frutos oleaginosos</t>
  </si>
  <si>
    <t>Materias trenzables</t>
  </si>
  <si>
    <t>Grasa vacuna industrial, ceras de origen animal</t>
  </si>
  <si>
    <t>Preparados de carne, pescados crustáceos</t>
  </si>
  <si>
    <t>Azúcares y artículos de confitería</t>
  </si>
  <si>
    <t>Cacao y sus preparaciones</t>
  </si>
  <si>
    <t>Preparaciones a base de cereales</t>
  </si>
  <si>
    <t>Preparaciones legumbres y hortalizas</t>
  </si>
  <si>
    <t>Preparaciones alimenticias diversas</t>
  </si>
  <si>
    <t>Bebidas, líquidos alcohólicos</t>
  </si>
  <si>
    <t>Residuos y desperdicios de industria alimenticia</t>
  </si>
  <si>
    <t>Tabaco y sucedáneos del tabaco</t>
  </si>
  <si>
    <t>Sal, azufre, tierras, piedras y yesos</t>
  </si>
  <si>
    <t>Minerales metalíferos, escorias y cenizas</t>
  </si>
  <si>
    <t>Combustibles y aceites minerales</t>
  </si>
  <si>
    <t>Productos químicos inorgánicos, compuestos inorgánicos</t>
  </si>
  <si>
    <t>Productos químicos orgánicos</t>
  </si>
  <si>
    <t>Productos farmacéuticos</t>
  </si>
  <si>
    <t>Abonos</t>
  </si>
  <si>
    <t>Extracto curtiente, tintóreos, taninos</t>
  </si>
  <si>
    <t>Aceites esenciales, resinoideos</t>
  </si>
  <si>
    <t>Jabones, agentes de superficie, etc.</t>
  </si>
  <si>
    <t>Materias albuminoideas colas y productos de almidón</t>
  </si>
  <si>
    <t>Productos Fotográficos y Cinematográficos</t>
  </si>
  <si>
    <t>Productos diversos de la industria química</t>
  </si>
  <si>
    <t>Materias plásticas y manufacturas de estas</t>
  </si>
  <si>
    <t>Caucho y manufacturas de caucho</t>
  </si>
  <si>
    <t>Pieles y cueros (excepto la peletería)</t>
  </si>
  <si>
    <t>Manufacturas de cueros, artículos de talabartería</t>
  </si>
  <si>
    <t>Maderas, carbón vegetal, manufacturas de madera</t>
  </si>
  <si>
    <t>Manufacturas de espartería y de cestería</t>
  </si>
  <si>
    <t>Pastas de maderas u otras materias fibrosas</t>
  </si>
  <si>
    <t>Papel, cartón y sus manufacturas</t>
  </si>
  <si>
    <t>Productos editoriales, de la prensa y gráfica</t>
  </si>
  <si>
    <t>Seda</t>
  </si>
  <si>
    <t>Lana, pelos finos, hilados, tejidos de crin</t>
  </si>
  <si>
    <t>Algodón</t>
  </si>
  <si>
    <t>Filamentos sintéticos o artificiales</t>
  </si>
  <si>
    <t>Fibras sintéticas o artificiales discontinuas</t>
  </si>
  <si>
    <t>Guata, fieltro y telas sin tejer</t>
  </si>
  <si>
    <t>Alfombras y demás revestimientos para el suelo</t>
  </si>
  <si>
    <t>Tejidos especiales, superficiales y  textiles</t>
  </si>
  <si>
    <t>Tejidos impregnados, revestidos</t>
  </si>
  <si>
    <t>Tejidos de puntos</t>
  </si>
  <si>
    <t>Prendas, complementos de vestir de punto</t>
  </si>
  <si>
    <t>Prendas, complementos de vestir excepto de punto</t>
  </si>
  <si>
    <t>Los demás artículos textiles, confecciones</t>
  </si>
  <si>
    <t>Calzados, polainas, botines y art. Análogos</t>
  </si>
  <si>
    <t>Artículos de sombrería y sus partes</t>
  </si>
  <si>
    <t>Paraguas, sombrillas etc., y sus partes</t>
  </si>
  <si>
    <t>Plumas, artículos de plumas. Manufactura de cabello</t>
  </si>
  <si>
    <t>Manufacturas de piedra, yeso y cemento</t>
  </si>
  <si>
    <t>Productos cerámicos</t>
  </si>
  <si>
    <t>Vidrios y manufacturas de vidrio</t>
  </si>
  <si>
    <t>Perlas finas o cultivadas y piedras preciosas</t>
  </si>
  <si>
    <t>Fundición, hierro y acero</t>
  </si>
  <si>
    <t>Manufacturas de fundición de hierro y acero</t>
  </si>
  <si>
    <t>Cobre y manufacturas de cobre</t>
  </si>
  <si>
    <t>Aluminio y manufacturas de aluminio</t>
  </si>
  <si>
    <t>Plomo y sus manufacturas</t>
  </si>
  <si>
    <t>Zinc y manufacturas de zinc</t>
  </si>
  <si>
    <t>Estaño y manufacturas de estaño</t>
  </si>
  <si>
    <t>Los demás metales comunes</t>
  </si>
  <si>
    <t>Herramientas y útiles y artículos de cuchillería</t>
  </si>
  <si>
    <t>Manufacturas de diversos metales</t>
  </si>
  <si>
    <t>Reactores nucleares, calderas y máquinas</t>
  </si>
  <si>
    <t>Máquinas, aparatos y materiales eléctricos</t>
  </si>
  <si>
    <t>Vehículos y material para vías férreas</t>
  </si>
  <si>
    <t>Vehículos terrestres, automóvil y  tractores</t>
  </si>
  <si>
    <t>Navegación aérea o espacial</t>
  </si>
  <si>
    <t>Navegación marítima o fluvial</t>
  </si>
  <si>
    <t>Instrumentos y aparatos de óptica, fotográfica</t>
  </si>
  <si>
    <t>Relojería</t>
  </si>
  <si>
    <t>Instrumentos musicales y sus partes</t>
  </si>
  <si>
    <t>Muebles, mobiliarios médico quirúrgico</t>
  </si>
  <si>
    <t>Juguetes, juegos artificiales para  recreo o deporte</t>
  </si>
  <si>
    <t>Manufacturas diversas</t>
  </si>
  <si>
    <t>Objetos de arte</t>
  </si>
  <si>
    <t>Nota: El valor 0 indica menos de la mitad de la unidad empleada.</t>
  </si>
  <si>
    <t>Cifras preliminares proveídas por el Sistema de Ordenamiento Fiscal Impositivo Aduanero (SOFIA) de la Dirección Nacional de Aduanas.</t>
  </si>
  <si>
    <t>FUENTE: Boletín de Comercio Exterior 1° Trimestre 2018. Banco Central del Paraguay.</t>
  </si>
  <si>
    <t>EXPORTACIÓN</t>
  </si>
  <si>
    <t>Argentina</t>
  </si>
  <si>
    <t>Brasil</t>
  </si>
  <si>
    <t>Uruguay</t>
  </si>
  <si>
    <t>Venezuela</t>
  </si>
  <si>
    <t>Resto del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</si>
</sst>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#,##0;[Black]#,##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7" fillId="12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7" fillId="16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20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8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32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6" fillId="2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166" fontId="11" fillId="6" borderId="4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29" fillId="47" borderId="17" applyNumberFormat="0" applyAlignment="0" applyProtection="0"/>
    <xf numFmtId="166" fontId="29" fillId="47" borderId="17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166" fontId="13" fillId="7" borderId="7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0" fillId="48" borderId="18" applyNumberFormat="0" applyAlignment="0" applyProtection="0"/>
    <xf numFmtId="166" fontId="30" fillId="48" borderId="18" applyNumberFormat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166" fontId="12" fillId="0" borderId="6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0" fontId="31" fillId="0" borderId="19" applyNumberFormat="0" applyFill="0" applyAlignment="0" applyProtection="0"/>
    <xf numFmtId="166" fontId="31" fillId="0" borderId="19" applyNumberFormat="0" applyFill="0" applyAlignment="0" applyProtection="0"/>
    <xf numFmtId="167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17" fillId="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13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7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1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29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166" fontId="9" fillId="5" borderId="4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27" fillId="38" borderId="17" applyNumberFormat="0" applyAlignment="0" applyProtection="0"/>
    <xf numFmtId="166" fontId="27" fillId="38" borderId="17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3" fillId="53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166" fontId="7" fillId="3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0" fillId="0" borderId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41" fontId="40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20" fillId="0" borderId="0" applyFill="0" applyBorder="0" applyAlignment="0" applyProtection="0"/>
    <xf numFmtId="175" fontId="20" fillId="0" borderId="0" applyFill="0" applyBorder="0" applyAlignment="0" applyProtection="0"/>
    <xf numFmtId="43" fontId="18" fillId="0" borderId="0" applyFont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40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3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81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81" fontId="20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0" fillId="0" borderId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8" fontId="20" fillId="0" borderId="0" applyFill="0" applyBorder="0" applyAlignment="0" applyProtection="0"/>
    <xf numFmtId="185" fontId="20" fillId="0" borderId="0" applyFill="0" applyBorder="0" applyAlignment="0" applyProtection="0"/>
    <xf numFmtId="179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89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0" fontId="43" fillId="0" borderId="0" applyNumberFormat="0" applyBorder="0" applyProtection="0"/>
    <xf numFmtId="18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9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0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166" fontId="8" fillId="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2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45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37" fontId="42" fillId="0" borderId="0"/>
    <xf numFmtId="194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5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8" fillId="0" borderId="0" applyNumberFormat="0" applyFill="0" applyBorder="0" applyAlignment="0" applyProtection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37" fontId="42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2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0" fillId="55" borderId="20" applyNumberFormat="0" applyFont="0" applyAlignment="0" applyProtection="0"/>
    <xf numFmtId="166" fontId="20" fillId="55" borderId="20" applyNumberFormat="0" applyFont="0" applyAlignment="0" applyProtection="0"/>
    <xf numFmtId="166" fontId="20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5" fillId="55" borderId="20" applyNumberFormat="0" applyFont="0" applyAlignment="0" applyProtection="0"/>
    <xf numFmtId="166" fontId="25" fillId="55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0" fillId="0" borderId="0"/>
    <xf numFmtId="0" fontId="50" fillId="0" borderId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166" fontId="10" fillId="6" borderId="5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51" fillId="47" borderId="21" applyNumberFormat="0" applyAlignment="0" applyProtection="0"/>
    <xf numFmtId="166" fontId="51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166" fontId="3" fillId="0" borderId="1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166" fontId="4" fillId="0" borderId="2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7" fillId="0" borderId="23" applyNumberFormat="0" applyFill="0" applyAlignment="0" applyProtection="0"/>
    <xf numFmtId="166" fontId="57" fillId="0" borderId="23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166" fontId="5" fillId="0" borderId="3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32" fillId="0" borderId="24" applyNumberFormat="0" applyFill="0" applyAlignment="0" applyProtection="0"/>
    <xf numFmtId="166" fontId="32" fillId="0" borderId="24" applyNumberFormat="0" applyFill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166" fontId="16" fillId="0" borderId="9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  <xf numFmtId="0" fontId="58" fillId="0" borderId="25" applyNumberFormat="0" applyFill="0" applyAlignment="0" applyProtection="0"/>
    <xf numFmtId="166" fontId="58" fillId="0" borderId="25" applyNumberFormat="0" applyFill="0" applyAlignment="0" applyProtection="0"/>
  </cellStyleXfs>
  <cellXfs count="66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/>
    <xf numFmtId="0" fontId="19" fillId="0" borderId="0" xfId="0" applyFont="1" applyFill="1"/>
    <xf numFmtId="0" fontId="18" fillId="0" borderId="0" xfId="2" applyFont="1" applyFill="1" applyAlignment="1" applyProtection="1">
      <alignment horizontal="left"/>
    </xf>
    <xf numFmtId="0" fontId="18" fillId="0" borderId="0" xfId="0" applyFont="1" applyFill="1" applyAlignment="1">
      <alignment horizontal="left" indent="7"/>
    </xf>
    <xf numFmtId="0" fontId="18" fillId="0" borderId="11" xfId="2" applyFont="1" applyFill="1" applyBorder="1" applyAlignment="1" applyProtection="1">
      <alignment horizontal="center" vertical="center"/>
    </xf>
    <xf numFmtId="3" fontId="18" fillId="0" borderId="0" xfId="2" applyNumberFormat="1" applyFont="1" applyFill="1"/>
    <xf numFmtId="0" fontId="21" fillId="0" borderId="0" xfId="2" applyFont="1" applyFill="1"/>
    <xf numFmtId="3" fontId="21" fillId="0" borderId="0" xfId="2" applyNumberFormat="1" applyFont="1" applyFill="1" applyAlignment="1" applyProtection="1">
      <alignment horizontal="right" wrapText="1"/>
    </xf>
    <xf numFmtId="3" fontId="22" fillId="0" borderId="0" xfId="0" applyNumberFormat="1" applyFont="1" applyFill="1"/>
    <xf numFmtId="0" fontId="18" fillId="0" borderId="0" xfId="0" applyFont="1" applyFill="1" applyAlignment="1">
      <alignment horizontal="left" indent="3"/>
    </xf>
    <xf numFmtId="3" fontId="18" fillId="0" borderId="0" xfId="2" applyNumberFormat="1" applyFont="1" applyFill="1" applyAlignment="1">
      <alignment horizontal="right" wrapText="1"/>
    </xf>
    <xf numFmtId="0" fontId="22" fillId="0" borderId="0" xfId="0" applyFont="1" applyFill="1"/>
    <xf numFmtId="0" fontId="18" fillId="0" borderId="0" xfId="2" applyFont="1" applyFill="1" applyBorder="1" applyAlignment="1" applyProtection="1">
      <alignment horizontal="left" indent="3"/>
    </xf>
    <xf numFmtId="0" fontId="18" fillId="0" borderId="0" xfId="0" applyFont="1" applyFill="1" applyBorder="1" applyAlignment="1">
      <alignment vertical="center"/>
    </xf>
    <xf numFmtId="3" fontId="18" fillId="0" borderId="0" xfId="2" applyNumberFormat="1" applyFont="1" applyFill="1" applyAlignment="1" applyProtection="1">
      <alignment horizontal="right" wrapText="1"/>
    </xf>
    <xf numFmtId="41" fontId="18" fillId="0" borderId="0" xfId="3" applyNumberFormat="1" applyFont="1" applyFill="1" applyBorder="1" applyAlignment="1">
      <alignment horizontal="right" wrapText="1"/>
    </xf>
    <xf numFmtId="1" fontId="18" fillId="0" borderId="0" xfId="2" applyNumberFormat="1" applyFont="1" applyFill="1" applyAlignment="1">
      <alignment horizontal="right"/>
    </xf>
    <xf numFmtId="1" fontId="22" fillId="0" borderId="0" xfId="0" applyNumberFormat="1" applyFont="1" applyFill="1" applyAlignment="1">
      <alignment horizontal="right"/>
    </xf>
    <xf numFmtId="0" fontId="18" fillId="0" borderId="0" xfId="2" quotePrefix="1" applyFont="1" applyFill="1" applyBorder="1" applyAlignment="1" applyProtection="1">
      <alignment horizontal="left"/>
    </xf>
    <xf numFmtId="0" fontId="18" fillId="0" borderId="0" xfId="2" applyFont="1" applyFill="1" applyBorder="1" applyAlignment="1" applyProtection="1">
      <alignment horizontal="left"/>
    </xf>
    <xf numFmtId="1" fontId="18" fillId="0" borderId="0" xfId="0" applyNumberFormat="1" applyFont="1" applyFill="1" applyAlignment="1">
      <alignment horizontal="right"/>
    </xf>
    <xf numFmtId="0" fontId="18" fillId="0" borderId="16" xfId="2" applyFont="1" applyFill="1" applyBorder="1" applyAlignment="1" applyProtection="1">
      <alignment horizontal="center"/>
    </xf>
    <xf numFmtId="0" fontId="18" fillId="0" borderId="16" xfId="2" applyFont="1" applyFill="1" applyBorder="1" applyAlignment="1" applyProtection="1">
      <alignment horizontal="left"/>
    </xf>
    <xf numFmtId="3" fontId="18" fillId="0" borderId="16" xfId="2" applyNumberFormat="1" applyFont="1" applyFill="1" applyBorder="1" applyAlignment="1">
      <alignment horizontal="right"/>
    </xf>
    <xf numFmtId="164" fontId="18" fillId="0" borderId="16" xfId="2" applyNumberFormat="1" applyFont="1" applyFill="1" applyBorder="1" applyAlignment="1" applyProtection="1">
      <alignment horizontal="right"/>
    </xf>
    <xf numFmtId="164" fontId="18" fillId="0" borderId="16" xfId="2" applyNumberFormat="1" applyFont="1" applyFill="1" applyBorder="1" applyAlignment="1">
      <alignment horizontal="right"/>
    </xf>
    <xf numFmtId="0" fontId="18" fillId="0" borderId="0" xfId="2" applyFont="1" applyFill="1" applyAlignment="1" applyProtection="1">
      <alignment horizontal="center"/>
    </xf>
    <xf numFmtId="3" fontId="18" fillId="0" borderId="0" xfId="2" applyNumberFormat="1" applyFont="1" applyFill="1" applyAlignment="1">
      <alignment horizontal="right"/>
    </xf>
    <xf numFmtId="164" fontId="21" fillId="0" borderId="0" xfId="2" applyNumberFormat="1" applyFont="1" applyFill="1" applyAlignment="1" applyProtection="1">
      <alignment horizontal="right"/>
    </xf>
    <xf numFmtId="165" fontId="18" fillId="0" borderId="0" xfId="1" applyNumberFormat="1" applyFont="1" applyFill="1"/>
    <xf numFmtId="3" fontId="18" fillId="0" borderId="0" xfId="2" applyNumberFormat="1" applyFont="1" applyFill="1" applyAlignment="1" applyProtection="1">
      <alignment horizontal="left"/>
    </xf>
    <xf numFmtId="0" fontId="18" fillId="0" borderId="0" xfId="0" applyFont="1" applyFill="1" applyAlignment="1">
      <alignment horizontal="right"/>
    </xf>
    <xf numFmtId="0" fontId="18" fillId="0" borderId="0" xfId="4" applyFont="1"/>
    <xf numFmtId="0" fontId="23" fillId="0" borderId="0" xfId="5" applyFont="1" applyFill="1"/>
    <xf numFmtId="0" fontId="18" fillId="0" borderId="0" xfId="5" applyFont="1" applyFill="1" applyAlignment="1">
      <alignment horizontal="center"/>
    </xf>
    <xf numFmtId="0" fontId="18" fillId="0" borderId="0" xfId="4" applyFont="1" applyFill="1"/>
    <xf numFmtId="0" fontId="18" fillId="0" borderId="0" xfId="5" applyFont="1" applyFill="1"/>
    <xf numFmtId="3" fontId="18" fillId="0" borderId="0" xfId="4" applyNumberFormat="1" applyFont="1"/>
    <xf numFmtId="3" fontId="18" fillId="0" borderId="0" xfId="6" applyNumberFormat="1" applyFont="1" applyFill="1" applyAlignment="1">
      <alignment horizontal="right"/>
    </xf>
    <xf numFmtId="0" fontId="18" fillId="0" borderId="0" xfId="5" applyFont="1" applyFill="1" applyAlignment="1">
      <alignment horizontal="left"/>
    </xf>
    <xf numFmtId="0" fontId="21" fillId="0" borderId="0" xfId="4" applyFont="1" applyFill="1"/>
    <xf numFmtId="3" fontId="18" fillId="0" borderId="0" xfId="7" applyNumberFormat="1" applyFont="1" applyFill="1" applyBorder="1" applyAlignment="1">
      <alignment vertical="center" wrapText="1"/>
    </xf>
    <xf numFmtId="165" fontId="18" fillId="0" borderId="0" xfId="1" applyNumberFormat="1" applyFont="1"/>
    <xf numFmtId="0" fontId="24" fillId="0" borderId="0" xfId="4" applyFont="1"/>
    <xf numFmtId="195" fontId="18" fillId="0" borderId="0" xfId="3" applyNumberFormat="1" applyFont="1" applyFill="1" applyBorder="1" applyAlignment="1">
      <alignment horizontal="right" wrapText="1"/>
    </xf>
    <xf numFmtId="0" fontId="24" fillId="0" borderId="0" xfId="5" applyFont="1" applyFill="1" applyAlignment="1">
      <alignment horizontal="center"/>
    </xf>
    <xf numFmtId="0" fontId="24" fillId="0" borderId="0" xfId="4" applyFont="1" applyFill="1"/>
    <xf numFmtId="0" fontId="24" fillId="0" borderId="0" xfId="5" applyFont="1" applyFill="1"/>
    <xf numFmtId="1" fontId="59" fillId="0" borderId="0" xfId="5" applyNumberFormat="1" applyFont="1" applyFill="1" applyAlignment="1">
      <alignment horizontal="center"/>
    </xf>
    <xf numFmtId="0" fontId="24" fillId="0" borderId="0" xfId="5" applyFont="1" applyFill="1" applyBorder="1" applyAlignment="1" applyProtection="1">
      <alignment horizontal="left" vertical="center"/>
    </xf>
    <xf numFmtId="3" fontId="24" fillId="0" borderId="0" xfId="4" applyNumberFormat="1" applyFont="1" applyFill="1"/>
    <xf numFmtId="37" fontId="24" fillId="0" borderId="0" xfId="5" applyNumberFormat="1" applyFont="1" applyFill="1" applyAlignment="1">
      <alignment horizontal="left"/>
    </xf>
    <xf numFmtId="0" fontId="21" fillId="56" borderId="0" xfId="2" applyFont="1" applyFill="1" applyAlignment="1" applyProtection="1">
      <alignment horizontal="left" indent="3"/>
    </xf>
    <xf numFmtId="0" fontId="21" fillId="56" borderId="0" xfId="2" applyFont="1" applyFill="1"/>
    <xf numFmtId="3" fontId="21" fillId="56" borderId="0" xfId="2" applyNumberFormat="1" applyFont="1" applyFill="1" applyAlignment="1" applyProtection="1">
      <alignment horizontal="right" wrapText="1"/>
    </xf>
    <xf numFmtId="1" fontId="18" fillId="0" borderId="0" xfId="0" applyNumberFormat="1" applyFont="1" applyFill="1" applyAlignment="1">
      <alignment horizontal="center" vertical="center" wrapText="1"/>
    </xf>
    <xf numFmtId="0" fontId="18" fillId="0" borderId="10" xfId="2" applyFont="1" applyFill="1" applyBorder="1" applyAlignment="1" applyProtection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3" fontId="18" fillId="0" borderId="11" xfId="2" applyNumberFormat="1" applyFont="1" applyFill="1" applyBorder="1" applyAlignment="1" applyProtection="1">
      <alignment horizontal="center" vertical="center" wrapText="1"/>
    </xf>
    <xf numFmtId="0" fontId="18" fillId="0" borderId="12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18" fillId="0" borderId="14" xfId="2" applyFont="1" applyFill="1" applyBorder="1" applyAlignment="1">
      <alignment horizontal="center"/>
    </xf>
    <xf numFmtId="0" fontId="18" fillId="0" borderId="11" xfId="2" applyFont="1" applyFill="1" applyBorder="1" applyAlignment="1" applyProtection="1">
      <alignment horizontal="center" vertical="center" wrapText="1"/>
    </xf>
  </cellXfs>
  <cellStyles count="42768">
    <cellStyle name="20% - Énfasis1 10" xfId="8"/>
    <cellStyle name="20% - Énfasis1 10 2" xfId="9"/>
    <cellStyle name="20% - Énfasis1 11" xfId="10"/>
    <cellStyle name="20% - Énfasis1 11 2" xfId="11"/>
    <cellStyle name="20% - Énfasis1 12" xfId="12"/>
    <cellStyle name="20% - Énfasis1 12 2" xfId="13"/>
    <cellStyle name="20% - Énfasis1 13" xfId="14"/>
    <cellStyle name="20% - Énfasis1 13 2" xfId="15"/>
    <cellStyle name="20% - Énfasis1 14" xfId="16"/>
    <cellStyle name="20% - Énfasis1 14 2" xfId="17"/>
    <cellStyle name="20% - Énfasis1 15" xfId="18"/>
    <cellStyle name="20% - Énfasis1 15 2" xfId="19"/>
    <cellStyle name="20% - Énfasis1 16" xfId="20"/>
    <cellStyle name="20% - Énfasis1 16 2" xfId="21"/>
    <cellStyle name="20% - Énfasis1 17" xfId="22"/>
    <cellStyle name="20% - Énfasis1 17 2" xfId="23"/>
    <cellStyle name="20% - Énfasis1 18" xfId="24"/>
    <cellStyle name="20% - Énfasis1 18 2" xfId="25"/>
    <cellStyle name="20% - Énfasis1 19" xfId="26"/>
    <cellStyle name="20% - Énfasis1 19 2" xfId="27"/>
    <cellStyle name="20% - Énfasis1 2" xfId="28"/>
    <cellStyle name="20% - Énfasis1 2 2" xfId="29"/>
    <cellStyle name="20% - Énfasis1 20" xfId="30"/>
    <cellStyle name="20% - Énfasis1 20 2" xfId="31"/>
    <cellStyle name="20% - Énfasis1 21" xfId="32"/>
    <cellStyle name="20% - Énfasis1 21 2" xfId="33"/>
    <cellStyle name="20% - Énfasis1 22" xfId="34"/>
    <cellStyle name="20% - Énfasis1 22 2" xfId="35"/>
    <cellStyle name="20% - Énfasis1 23" xfId="36"/>
    <cellStyle name="20% - Énfasis1 23 2" xfId="37"/>
    <cellStyle name="20% - Énfasis1 24" xfId="38"/>
    <cellStyle name="20% - Énfasis1 24 2" xfId="39"/>
    <cellStyle name="20% - Énfasis1 25" xfId="40"/>
    <cellStyle name="20% - Énfasis1 25 2" xfId="41"/>
    <cellStyle name="20% - Énfasis1 26" xfId="42"/>
    <cellStyle name="20% - Énfasis1 26 2" xfId="43"/>
    <cellStyle name="20% - Énfasis1 27" xfId="44"/>
    <cellStyle name="20% - Énfasis1 27 2" xfId="45"/>
    <cellStyle name="20% - Énfasis1 28" xfId="46"/>
    <cellStyle name="20% - Énfasis1 28 2" xfId="47"/>
    <cellStyle name="20% - Énfasis1 29" xfId="48"/>
    <cellStyle name="20% - Énfasis1 29 2" xfId="49"/>
    <cellStyle name="20% - Énfasis1 3" xfId="50"/>
    <cellStyle name="20% - Énfasis1 3 2" xfId="51"/>
    <cellStyle name="20% - Énfasis1 30" xfId="52"/>
    <cellStyle name="20% - Énfasis1 30 2" xfId="53"/>
    <cellStyle name="20% - Énfasis1 31" xfId="54"/>
    <cellStyle name="20% - Énfasis1 31 2" xfId="55"/>
    <cellStyle name="20% - Énfasis1 32" xfId="56"/>
    <cellStyle name="20% - Énfasis1 32 2" xfId="57"/>
    <cellStyle name="20% - Énfasis1 33" xfId="58"/>
    <cellStyle name="20% - Énfasis1 33 2" xfId="59"/>
    <cellStyle name="20% - Énfasis1 34" xfId="60"/>
    <cellStyle name="20% - Énfasis1 34 2" xfId="61"/>
    <cellStyle name="20% - Énfasis1 35" xfId="62"/>
    <cellStyle name="20% - Énfasis1 35 2" xfId="63"/>
    <cellStyle name="20% - Énfasis1 36" xfId="64"/>
    <cellStyle name="20% - Énfasis1 36 2" xfId="65"/>
    <cellStyle name="20% - Énfasis1 37" xfId="66"/>
    <cellStyle name="20% - Énfasis1 37 2" xfId="67"/>
    <cellStyle name="20% - Énfasis1 38" xfId="68"/>
    <cellStyle name="20% - Énfasis1 38 2" xfId="69"/>
    <cellStyle name="20% - Énfasis1 39" xfId="70"/>
    <cellStyle name="20% - Énfasis1 39 2" xfId="71"/>
    <cellStyle name="20% - Énfasis1 4" xfId="72"/>
    <cellStyle name="20% - Énfasis1 4 2" xfId="73"/>
    <cellStyle name="20% - Énfasis1 40" xfId="74"/>
    <cellStyle name="20% - Énfasis1 40 2" xfId="75"/>
    <cellStyle name="20% - Énfasis1 41" xfId="76"/>
    <cellStyle name="20% - Énfasis1 41 2" xfId="77"/>
    <cellStyle name="20% - Énfasis1 42" xfId="78"/>
    <cellStyle name="20% - Énfasis1 42 2" xfId="79"/>
    <cellStyle name="20% - Énfasis1 43" xfId="80"/>
    <cellStyle name="20% - Énfasis1 43 2" xfId="81"/>
    <cellStyle name="20% - Énfasis1 44" xfId="82"/>
    <cellStyle name="20% - Énfasis1 44 2" xfId="83"/>
    <cellStyle name="20% - Énfasis1 45" xfId="84"/>
    <cellStyle name="20% - Énfasis1 45 2" xfId="85"/>
    <cellStyle name="20% - Énfasis1 46" xfId="86"/>
    <cellStyle name="20% - Énfasis1 46 2" xfId="87"/>
    <cellStyle name="20% - Énfasis1 46 2 2" xfId="88"/>
    <cellStyle name="20% - Énfasis1 46 2 3" xfId="89"/>
    <cellStyle name="20% - Énfasis1 46 3" xfId="90"/>
    <cellStyle name="20% - Énfasis1 46 3 2" xfId="91"/>
    <cellStyle name="20% - Énfasis1 46 3 3" xfId="92"/>
    <cellStyle name="20% - Énfasis1 46 4" xfId="93"/>
    <cellStyle name="20% - Énfasis1 46 5" xfId="94"/>
    <cellStyle name="20% - Énfasis1 47" xfId="95"/>
    <cellStyle name="20% - Énfasis1 5" xfId="96"/>
    <cellStyle name="20% - Énfasis1 5 2" xfId="97"/>
    <cellStyle name="20% - Énfasis1 6" xfId="98"/>
    <cellStyle name="20% - Énfasis1 6 2" xfId="99"/>
    <cellStyle name="20% - Énfasis1 7" xfId="100"/>
    <cellStyle name="20% - Énfasis1 7 2" xfId="101"/>
    <cellStyle name="20% - Énfasis1 8" xfId="102"/>
    <cellStyle name="20% - Énfasis1 8 2" xfId="103"/>
    <cellStyle name="20% - Énfasis1 9" xfId="104"/>
    <cellStyle name="20% - Énfasis1 9 2" xfId="105"/>
    <cellStyle name="20% - Énfasis2 10" xfId="106"/>
    <cellStyle name="20% - Énfasis2 10 2" xfId="107"/>
    <cellStyle name="20% - Énfasis2 11" xfId="108"/>
    <cellStyle name="20% - Énfasis2 11 2" xfId="109"/>
    <cellStyle name="20% - Énfasis2 12" xfId="110"/>
    <cellStyle name="20% - Énfasis2 12 2" xfId="111"/>
    <cellStyle name="20% - Énfasis2 13" xfId="112"/>
    <cellStyle name="20% - Énfasis2 13 2" xfId="113"/>
    <cellStyle name="20% - Énfasis2 14" xfId="114"/>
    <cellStyle name="20% - Énfasis2 14 2" xfId="115"/>
    <cellStyle name="20% - Énfasis2 15" xfId="116"/>
    <cellStyle name="20% - Énfasis2 15 2" xfId="117"/>
    <cellStyle name="20% - Énfasis2 16" xfId="118"/>
    <cellStyle name="20% - Énfasis2 16 2" xfId="119"/>
    <cellStyle name="20% - Énfasis2 17" xfId="120"/>
    <cellStyle name="20% - Énfasis2 17 2" xfId="121"/>
    <cellStyle name="20% - Énfasis2 18" xfId="122"/>
    <cellStyle name="20% - Énfasis2 18 2" xfId="123"/>
    <cellStyle name="20% - Énfasis2 19" xfId="124"/>
    <cellStyle name="20% - Énfasis2 19 2" xfId="125"/>
    <cellStyle name="20% - Énfasis2 2" xfId="126"/>
    <cellStyle name="20% - Énfasis2 2 2" xfId="127"/>
    <cellStyle name="20% - Énfasis2 20" xfId="128"/>
    <cellStyle name="20% - Énfasis2 20 2" xfId="129"/>
    <cellStyle name="20% - Énfasis2 21" xfId="130"/>
    <cellStyle name="20% - Énfasis2 21 2" xfId="131"/>
    <cellStyle name="20% - Énfasis2 22" xfId="132"/>
    <cellStyle name="20% - Énfasis2 22 2" xfId="133"/>
    <cellStyle name="20% - Énfasis2 23" xfId="134"/>
    <cellStyle name="20% - Énfasis2 23 2" xfId="135"/>
    <cellStyle name="20% - Énfasis2 24" xfId="136"/>
    <cellStyle name="20% - Énfasis2 24 2" xfId="137"/>
    <cellStyle name="20% - Énfasis2 25" xfId="138"/>
    <cellStyle name="20% - Énfasis2 25 2" xfId="139"/>
    <cellStyle name="20% - Énfasis2 26" xfId="140"/>
    <cellStyle name="20% - Énfasis2 26 2" xfId="141"/>
    <cellStyle name="20% - Énfasis2 27" xfId="142"/>
    <cellStyle name="20% - Énfasis2 27 2" xfId="143"/>
    <cellStyle name="20% - Énfasis2 28" xfId="144"/>
    <cellStyle name="20% - Énfasis2 28 2" xfId="145"/>
    <cellStyle name="20% - Énfasis2 29" xfId="146"/>
    <cellStyle name="20% - Énfasis2 29 2" xfId="147"/>
    <cellStyle name="20% - Énfasis2 3" xfId="148"/>
    <cellStyle name="20% - Énfasis2 3 2" xfId="149"/>
    <cellStyle name="20% - Énfasis2 30" xfId="150"/>
    <cellStyle name="20% - Énfasis2 30 2" xfId="151"/>
    <cellStyle name="20% - Énfasis2 31" xfId="152"/>
    <cellStyle name="20% - Énfasis2 31 2" xfId="153"/>
    <cellStyle name="20% - Énfasis2 32" xfId="154"/>
    <cellStyle name="20% - Énfasis2 32 2" xfId="155"/>
    <cellStyle name="20% - Énfasis2 33" xfId="156"/>
    <cellStyle name="20% - Énfasis2 33 2" xfId="157"/>
    <cellStyle name="20% - Énfasis2 34" xfId="158"/>
    <cellStyle name="20% - Énfasis2 34 2" xfId="159"/>
    <cellStyle name="20% - Énfasis2 35" xfId="160"/>
    <cellStyle name="20% - Énfasis2 35 2" xfId="161"/>
    <cellStyle name="20% - Énfasis2 36" xfId="162"/>
    <cellStyle name="20% - Énfasis2 36 2" xfId="163"/>
    <cellStyle name="20% - Énfasis2 37" xfId="164"/>
    <cellStyle name="20% - Énfasis2 37 2" xfId="165"/>
    <cellStyle name="20% - Énfasis2 38" xfId="166"/>
    <cellStyle name="20% - Énfasis2 38 2" xfId="167"/>
    <cellStyle name="20% - Énfasis2 39" xfId="168"/>
    <cellStyle name="20% - Énfasis2 39 2" xfId="169"/>
    <cellStyle name="20% - Énfasis2 4" xfId="170"/>
    <cellStyle name="20% - Énfasis2 4 2" xfId="171"/>
    <cellStyle name="20% - Énfasis2 40" xfId="172"/>
    <cellStyle name="20% - Énfasis2 40 2" xfId="173"/>
    <cellStyle name="20% - Énfasis2 41" xfId="174"/>
    <cellStyle name="20% - Énfasis2 41 2" xfId="175"/>
    <cellStyle name="20% - Énfasis2 42" xfId="176"/>
    <cellStyle name="20% - Énfasis2 42 2" xfId="177"/>
    <cellStyle name="20% - Énfasis2 43" xfId="178"/>
    <cellStyle name="20% - Énfasis2 43 2" xfId="179"/>
    <cellStyle name="20% - Énfasis2 44" xfId="180"/>
    <cellStyle name="20% - Énfasis2 44 2" xfId="181"/>
    <cellStyle name="20% - Énfasis2 45" xfId="182"/>
    <cellStyle name="20% - Énfasis2 45 2" xfId="183"/>
    <cellStyle name="20% - Énfasis2 46" xfId="184"/>
    <cellStyle name="20% - Énfasis2 46 2" xfId="185"/>
    <cellStyle name="20% - Énfasis2 46 2 2" xfId="186"/>
    <cellStyle name="20% - Énfasis2 46 2 3" xfId="187"/>
    <cellStyle name="20% - Énfasis2 46 3" xfId="188"/>
    <cellStyle name="20% - Énfasis2 46 3 2" xfId="189"/>
    <cellStyle name="20% - Énfasis2 46 3 3" xfId="190"/>
    <cellStyle name="20% - Énfasis2 46 4" xfId="191"/>
    <cellStyle name="20% - Énfasis2 46 5" xfId="192"/>
    <cellStyle name="20% - Énfasis2 47" xfId="193"/>
    <cellStyle name="20% - Énfasis2 5" xfId="194"/>
    <cellStyle name="20% - Énfasis2 5 2" xfId="195"/>
    <cellStyle name="20% - Énfasis2 6" xfId="196"/>
    <cellStyle name="20% - Énfasis2 6 2" xfId="197"/>
    <cellStyle name="20% - Énfasis2 7" xfId="198"/>
    <cellStyle name="20% - Énfasis2 7 2" xfId="199"/>
    <cellStyle name="20% - Énfasis2 8" xfId="200"/>
    <cellStyle name="20% - Énfasis2 8 2" xfId="201"/>
    <cellStyle name="20% - Énfasis2 9" xfId="202"/>
    <cellStyle name="20% - Énfasis2 9 2" xfId="203"/>
    <cellStyle name="20% - Énfasis3 10" xfId="204"/>
    <cellStyle name="20% - Énfasis3 10 2" xfId="205"/>
    <cellStyle name="20% - Énfasis3 11" xfId="206"/>
    <cellStyle name="20% - Énfasis3 11 2" xfId="207"/>
    <cellStyle name="20% - Énfasis3 12" xfId="208"/>
    <cellStyle name="20% - Énfasis3 12 2" xfId="209"/>
    <cellStyle name="20% - Énfasis3 13" xfId="210"/>
    <cellStyle name="20% - Énfasis3 13 2" xfId="211"/>
    <cellStyle name="20% - Énfasis3 14" xfId="212"/>
    <cellStyle name="20% - Énfasis3 14 2" xfId="213"/>
    <cellStyle name="20% - Énfasis3 15" xfId="214"/>
    <cellStyle name="20% - Énfasis3 15 2" xfId="215"/>
    <cellStyle name="20% - Énfasis3 16" xfId="216"/>
    <cellStyle name="20% - Énfasis3 16 2" xfId="217"/>
    <cellStyle name="20% - Énfasis3 17" xfId="218"/>
    <cellStyle name="20% - Énfasis3 17 2" xfId="219"/>
    <cellStyle name="20% - Énfasis3 18" xfId="220"/>
    <cellStyle name="20% - Énfasis3 18 2" xfId="221"/>
    <cellStyle name="20% - Énfasis3 19" xfId="222"/>
    <cellStyle name="20% - Énfasis3 19 2" xfId="223"/>
    <cellStyle name="20% - Énfasis3 2" xfId="224"/>
    <cellStyle name="20% - Énfasis3 2 2" xfId="225"/>
    <cellStyle name="20% - Énfasis3 20" xfId="226"/>
    <cellStyle name="20% - Énfasis3 20 2" xfId="227"/>
    <cellStyle name="20% - Énfasis3 21" xfId="228"/>
    <cellStyle name="20% - Énfasis3 21 2" xfId="229"/>
    <cellStyle name="20% - Énfasis3 22" xfId="230"/>
    <cellStyle name="20% - Énfasis3 22 2" xfId="231"/>
    <cellStyle name="20% - Énfasis3 23" xfId="232"/>
    <cellStyle name="20% - Énfasis3 23 2" xfId="233"/>
    <cellStyle name="20% - Énfasis3 24" xfId="234"/>
    <cellStyle name="20% - Énfasis3 24 2" xfId="235"/>
    <cellStyle name="20% - Énfasis3 25" xfId="236"/>
    <cellStyle name="20% - Énfasis3 25 2" xfId="237"/>
    <cellStyle name="20% - Énfasis3 26" xfId="238"/>
    <cellStyle name="20% - Énfasis3 26 2" xfId="239"/>
    <cellStyle name="20% - Énfasis3 27" xfId="240"/>
    <cellStyle name="20% - Énfasis3 27 2" xfId="241"/>
    <cellStyle name="20% - Énfasis3 28" xfId="242"/>
    <cellStyle name="20% - Énfasis3 28 2" xfId="243"/>
    <cellStyle name="20% - Énfasis3 29" xfId="244"/>
    <cellStyle name="20% - Énfasis3 29 2" xfId="245"/>
    <cellStyle name="20% - Énfasis3 3" xfId="246"/>
    <cellStyle name="20% - Énfasis3 3 2" xfId="247"/>
    <cellStyle name="20% - Énfasis3 30" xfId="248"/>
    <cellStyle name="20% - Énfasis3 30 2" xfId="249"/>
    <cellStyle name="20% - Énfasis3 31" xfId="250"/>
    <cellStyle name="20% - Énfasis3 31 2" xfId="251"/>
    <cellStyle name="20% - Énfasis3 32" xfId="252"/>
    <cellStyle name="20% - Énfasis3 32 2" xfId="253"/>
    <cellStyle name="20% - Énfasis3 33" xfId="254"/>
    <cellStyle name="20% - Énfasis3 33 2" xfId="255"/>
    <cellStyle name="20% - Énfasis3 34" xfId="256"/>
    <cellStyle name="20% - Énfasis3 34 2" xfId="257"/>
    <cellStyle name="20% - Énfasis3 35" xfId="258"/>
    <cellStyle name="20% - Énfasis3 35 2" xfId="259"/>
    <cellStyle name="20% - Énfasis3 36" xfId="260"/>
    <cellStyle name="20% - Énfasis3 36 2" xfId="261"/>
    <cellStyle name="20% - Énfasis3 37" xfId="262"/>
    <cellStyle name="20% - Énfasis3 37 2" xfId="263"/>
    <cellStyle name="20% - Énfasis3 38" xfId="264"/>
    <cellStyle name="20% - Énfasis3 38 2" xfId="265"/>
    <cellStyle name="20% - Énfasis3 39" xfId="266"/>
    <cellStyle name="20% - Énfasis3 39 2" xfId="267"/>
    <cellStyle name="20% - Énfasis3 4" xfId="268"/>
    <cellStyle name="20% - Énfasis3 4 2" xfId="269"/>
    <cellStyle name="20% - Énfasis3 40" xfId="270"/>
    <cellStyle name="20% - Énfasis3 40 2" xfId="271"/>
    <cellStyle name="20% - Énfasis3 41" xfId="272"/>
    <cellStyle name="20% - Énfasis3 41 2" xfId="273"/>
    <cellStyle name="20% - Énfasis3 42" xfId="274"/>
    <cellStyle name="20% - Énfasis3 42 2" xfId="275"/>
    <cellStyle name="20% - Énfasis3 43" xfId="276"/>
    <cellStyle name="20% - Énfasis3 43 2" xfId="277"/>
    <cellStyle name="20% - Énfasis3 44" xfId="278"/>
    <cellStyle name="20% - Énfasis3 44 2" xfId="279"/>
    <cellStyle name="20% - Énfasis3 45" xfId="280"/>
    <cellStyle name="20% - Énfasis3 45 2" xfId="281"/>
    <cellStyle name="20% - Énfasis3 46" xfId="282"/>
    <cellStyle name="20% - Énfasis3 46 2" xfId="283"/>
    <cellStyle name="20% - Énfasis3 46 2 2" xfId="284"/>
    <cellStyle name="20% - Énfasis3 46 2 3" xfId="285"/>
    <cellStyle name="20% - Énfasis3 46 3" xfId="286"/>
    <cellStyle name="20% - Énfasis3 46 3 2" xfId="287"/>
    <cellStyle name="20% - Énfasis3 46 3 3" xfId="288"/>
    <cellStyle name="20% - Énfasis3 46 4" xfId="289"/>
    <cellStyle name="20% - Énfasis3 46 5" xfId="290"/>
    <cellStyle name="20% - Énfasis3 47" xfId="291"/>
    <cellStyle name="20% - Énfasis3 5" xfId="292"/>
    <cellStyle name="20% - Énfasis3 5 2" xfId="293"/>
    <cellStyle name="20% - Énfasis3 6" xfId="294"/>
    <cellStyle name="20% - Énfasis3 6 2" xfId="295"/>
    <cellStyle name="20% - Énfasis3 7" xfId="296"/>
    <cellStyle name="20% - Énfasis3 7 2" xfId="297"/>
    <cellStyle name="20% - Énfasis3 8" xfId="298"/>
    <cellStyle name="20% - Énfasis3 8 2" xfId="299"/>
    <cellStyle name="20% - Énfasis3 9" xfId="300"/>
    <cellStyle name="20% - Énfasis3 9 2" xfId="301"/>
    <cellStyle name="20% - Énfasis4 10" xfId="302"/>
    <cellStyle name="20% - Énfasis4 10 2" xfId="303"/>
    <cellStyle name="20% - Énfasis4 11" xfId="304"/>
    <cellStyle name="20% - Énfasis4 11 2" xfId="305"/>
    <cellStyle name="20% - Énfasis4 12" xfId="306"/>
    <cellStyle name="20% - Énfasis4 12 2" xfId="307"/>
    <cellStyle name="20% - Énfasis4 13" xfId="308"/>
    <cellStyle name="20% - Énfasis4 13 2" xfId="309"/>
    <cellStyle name="20% - Énfasis4 14" xfId="310"/>
    <cellStyle name="20% - Énfasis4 14 2" xfId="311"/>
    <cellStyle name="20% - Énfasis4 15" xfId="312"/>
    <cellStyle name="20% - Énfasis4 15 2" xfId="313"/>
    <cellStyle name="20% - Énfasis4 16" xfId="314"/>
    <cellStyle name="20% - Énfasis4 16 2" xfId="315"/>
    <cellStyle name="20% - Énfasis4 17" xfId="316"/>
    <cellStyle name="20% - Énfasis4 17 2" xfId="317"/>
    <cellStyle name="20% - Énfasis4 18" xfId="318"/>
    <cellStyle name="20% - Énfasis4 18 2" xfId="319"/>
    <cellStyle name="20% - Énfasis4 19" xfId="320"/>
    <cellStyle name="20% - Énfasis4 19 2" xfId="321"/>
    <cellStyle name="20% - Énfasis4 2" xfId="322"/>
    <cellStyle name="20% - Énfasis4 2 2" xfId="323"/>
    <cellStyle name="20% - Énfasis4 20" xfId="324"/>
    <cellStyle name="20% - Énfasis4 20 2" xfId="325"/>
    <cellStyle name="20% - Énfasis4 21" xfId="326"/>
    <cellStyle name="20% - Énfasis4 21 2" xfId="327"/>
    <cellStyle name="20% - Énfasis4 22" xfId="328"/>
    <cellStyle name="20% - Énfasis4 22 2" xfId="329"/>
    <cellStyle name="20% - Énfasis4 23" xfId="330"/>
    <cellStyle name="20% - Énfasis4 23 2" xfId="331"/>
    <cellStyle name="20% - Énfasis4 24" xfId="332"/>
    <cellStyle name="20% - Énfasis4 24 2" xfId="333"/>
    <cellStyle name="20% - Énfasis4 25" xfId="334"/>
    <cellStyle name="20% - Énfasis4 25 2" xfId="335"/>
    <cellStyle name="20% - Énfasis4 26" xfId="336"/>
    <cellStyle name="20% - Énfasis4 26 2" xfId="337"/>
    <cellStyle name="20% - Énfasis4 27" xfId="338"/>
    <cellStyle name="20% - Énfasis4 27 2" xfId="339"/>
    <cellStyle name="20% - Énfasis4 28" xfId="340"/>
    <cellStyle name="20% - Énfasis4 28 2" xfId="341"/>
    <cellStyle name="20% - Énfasis4 29" xfId="342"/>
    <cellStyle name="20% - Énfasis4 29 2" xfId="343"/>
    <cellStyle name="20% - Énfasis4 3" xfId="344"/>
    <cellStyle name="20% - Énfasis4 3 2" xfId="345"/>
    <cellStyle name="20% - Énfasis4 30" xfId="346"/>
    <cellStyle name="20% - Énfasis4 30 2" xfId="347"/>
    <cellStyle name="20% - Énfasis4 31" xfId="348"/>
    <cellStyle name="20% - Énfasis4 31 2" xfId="349"/>
    <cellStyle name="20% - Énfasis4 32" xfId="350"/>
    <cellStyle name="20% - Énfasis4 32 2" xfId="351"/>
    <cellStyle name="20% - Énfasis4 33" xfId="352"/>
    <cellStyle name="20% - Énfasis4 33 2" xfId="353"/>
    <cellStyle name="20% - Énfasis4 34" xfId="354"/>
    <cellStyle name="20% - Énfasis4 34 2" xfId="355"/>
    <cellStyle name="20% - Énfasis4 35" xfId="356"/>
    <cellStyle name="20% - Énfasis4 35 2" xfId="357"/>
    <cellStyle name="20% - Énfasis4 36" xfId="358"/>
    <cellStyle name="20% - Énfasis4 36 2" xfId="359"/>
    <cellStyle name="20% - Énfasis4 37" xfId="360"/>
    <cellStyle name="20% - Énfasis4 37 2" xfId="361"/>
    <cellStyle name="20% - Énfasis4 38" xfId="362"/>
    <cellStyle name="20% - Énfasis4 38 2" xfId="363"/>
    <cellStyle name="20% - Énfasis4 39" xfId="364"/>
    <cellStyle name="20% - Énfasis4 39 2" xfId="365"/>
    <cellStyle name="20% - Énfasis4 4" xfId="366"/>
    <cellStyle name="20% - Énfasis4 4 2" xfId="367"/>
    <cellStyle name="20% - Énfasis4 40" xfId="368"/>
    <cellStyle name="20% - Énfasis4 40 2" xfId="369"/>
    <cellStyle name="20% - Énfasis4 41" xfId="370"/>
    <cellStyle name="20% - Énfasis4 41 2" xfId="371"/>
    <cellStyle name="20% - Énfasis4 42" xfId="372"/>
    <cellStyle name="20% - Énfasis4 42 2" xfId="373"/>
    <cellStyle name="20% - Énfasis4 43" xfId="374"/>
    <cellStyle name="20% - Énfasis4 43 2" xfId="375"/>
    <cellStyle name="20% - Énfasis4 44" xfId="376"/>
    <cellStyle name="20% - Énfasis4 44 2" xfId="377"/>
    <cellStyle name="20% - Énfasis4 45" xfId="378"/>
    <cellStyle name="20% - Énfasis4 45 2" xfId="379"/>
    <cellStyle name="20% - Énfasis4 46" xfId="380"/>
    <cellStyle name="20% - Énfasis4 46 2" xfId="381"/>
    <cellStyle name="20% - Énfasis4 46 2 2" xfId="382"/>
    <cellStyle name="20% - Énfasis4 46 2 3" xfId="383"/>
    <cellStyle name="20% - Énfasis4 46 3" xfId="384"/>
    <cellStyle name="20% - Énfasis4 46 3 2" xfId="385"/>
    <cellStyle name="20% - Énfasis4 46 3 3" xfId="386"/>
    <cellStyle name="20% - Énfasis4 46 4" xfId="387"/>
    <cellStyle name="20% - Énfasis4 46 5" xfId="388"/>
    <cellStyle name="20% - Énfasis4 47" xfId="389"/>
    <cellStyle name="20% - Énfasis4 5" xfId="390"/>
    <cellStyle name="20% - Énfasis4 5 2" xfId="391"/>
    <cellStyle name="20% - Énfasis4 6" xfId="392"/>
    <cellStyle name="20% - Énfasis4 6 2" xfId="393"/>
    <cellStyle name="20% - Énfasis4 7" xfId="394"/>
    <cellStyle name="20% - Énfasis4 7 2" xfId="395"/>
    <cellStyle name="20% - Énfasis4 8" xfId="396"/>
    <cellStyle name="20% - Énfasis4 8 2" xfId="397"/>
    <cellStyle name="20% - Énfasis4 9" xfId="398"/>
    <cellStyle name="20% - Énfasis4 9 2" xfId="399"/>
    <cellStyle name="20% - Énfasis5 10" xfId="400"/>
    <cellStyle name="20% - Énfasis5 10 2" xfId="401"/>
    <cellStyle name="20% - Énfasis5 11" xfId="402"/>
    <cellStyle name="20% - Énfasis5 11 2" xfId="403"/>
    <cellStyle name="20% - Énfasis5 12" xfId="404"/>
    <cellStyle name="20% - Énfasis5 12 2" xfId="405"/>
    <cellStyle name="20% - Énfasis5 13" xfId="406"/>
    <cellStyle name="20% - Énfasis5 13 2" xfId="407"/>
    <cellStyle name="20% - Énfasis5 14" xfId="408"/>
    <cellStyle name="20% - Énfasis5 14 2" xfId="409"/>
    <cellStyle name="20% - Énfasis5 15" xfId="410"/>
    <cellStyle name="20% - Énfasis5 15 2" xfId="411"/>
    <cellStyle name="20% - Énfasis5 16" xfId="412"/>
    <cellStyle name="20% - Énfasis5 16 2" xfId="413"/>
    <cellStyle name="20% - Énfasis5 17" xfId="414"/>
    <cellStyle name="20% - Énfasis5 17 2" xfId="415"/>
    <cellStyle name="20% - Énfasis5 18" xfId="416"/>
    <cellStyle name="20% - Énfasis5 18 2" xfId="417"/>
    <cellStyle name="20% - Énfasis5 19" xfId="418"/>
    <cellStyle name="20% - Énfasis5 19 2" xfId="419"/>
    <cellStyle name="20% - Énfasis5 2" xfId="420"/>
    <cellStyle name="20% - Énfasis5 2 2" xfId="421"/>
    <cellStyle name="20% - Énfasis5 20" xfId="422"/>
    <cellStyle name="20% - Énfasis5 20 2" xfId="423"/>
    <cellStyle name="20% - Énfasis5 21" xfId="424"/>
    <cellStyle name="20% - Énfasis5 21 2" xfId="425"/>
    <cellStyle name="20% - Énfasis5 22" xfId="426"/>
    <cellStyle name="20% - Énfasis5 22 2" xfId="427"/>
    <cellStyle name="20% - Énfasis5 23" xfId="428"/>
    <cellStyle name="20% - Énfasis5 23 2" xfId="429"/>
    <cellStyle name="20% - Énfasis5 24" xfId="430"/>
    <cellStyle name="20% - Énfasis5 24 2" xfId="431"/>
    <cellStyle name="20% - Énfasis5 25" xfId="432"/>
    <cellStyle name="20% - Énfasis5 25 2" xfId="433"/>
    <cellStyle name="20% - Énfasis5 26" xfId="434"/>
    <cellStyle name="20% - Énfasis5 26 2" xfId="435"/>
    <cellStyle name="20% - Énfasis5 27" xfId="436"/>
    <cellStyle name="20% - Énfasis5 27 2" xfId="437"/>
    <cellStyle name="20% - Énfasis5 28" xfId="438"/>
    <cellStyle name="20% - Énfasis5 28 2" xfId="439"/>
    <cellStyle name="20% - Énfasis5 29" xfId="440"/>
    <cellStyle name="20% - Énfasis5 29 2" xfId="441"/>
    <cellStyle name="20% - Énfasis5 3" xfId="442"/>
    <cellStyle name="20% - Énfasis5 3 2" xfId="443"/>
    <cellStyle name="20% - Énfasis5 30" xfId="444"/>
    <cellStyle name="20% - Énfasis5 30 2" xfId="445"/>
    <cellStyle name="20% - Énfasis5 31" xfId="446"/>
    <cellStyle name="20% - Énfasis5 31 2" xfId="447"/>
    <cellStyle name="20% - Énfasis5 32" xfId="448"/>
    <cellStyle name="20% - Énfasis5 32 2" xfId="449"/>
    <cellStyle name="20% - Énfasis5 33" xfId="450"/>
    <cellStyle name="20% - Énfasis5 33 2" xfId="451"/>
    <cellStyle name="20% - Énfasis5 34" xfId="452"/>
    <cellStyle name="20% - Énfasis5 34 2" xfId="453"/>
    <cellStyle name="20% - Énfasis5 35" xfId="454"/>
    <cellStyle name="20% - Énfasis5 35 2" xfId="455"/>
    <cellStyle name="20% - Énfasis5 36" xfId="456"/>
    <cellStyle name="20% - Énfasis5 36 2" xfId="457"/>
    <cellStyle name="20% - Énfasis5 37" xfId="458"/>
    <cellStyle name="20% - Énfasis5 37 2" xfId="459"/>
    <cellStyle name="20% - Énfasis5 38" xfId="460"/>
    <cellStyle name="20% - Énfasis5 38 2" xfId="461"/>
    <cellStyle name="20% - Énfasis5 39" xfId="462"/>
    <cellStyle name="20% - Énfasis5 39 2" xfId="463"/>
    <cellStyle name="20% - Énfasis5 4" xfId="464"/>
    <cellStyle name="20% - Énfasis5 4 2" xfId="465"/>
    <cellStyle name="20% - Énfasis5 40" xfId="466"/>
    <cellStyle name="20% - Énfasis5 40 2" xfId="467"/>
    <cellStyle name="20% - Énfasis5 41" xfId="468"/>
    <cellStyle name="20% - Énfasis5 41 2" xfId="469"/>
    <cellStyle name="20% - Énfasis5 42" xfId="470"/>
    <cellStyle name="20% - Énfasis5 42 2" xfId="471"/>
    <cellStyle name="20% - Énfasis5 43" xfId="472"/>
    <cellStyle name="20% - Énfasis5 43 2" xfId="473"/>
    <cellStyle name="20% - Énfasis5 44" xfId="474"/>
    <cellStyle name="20% - Énfasis5 44 2" xfId="475"/>
    <cellStyle name="20% - Énfasis5 45" xfId="476"/>
    <cellStyle name="20% - Énfasis5 45 2" xfId="477"/>
    <cellStyle name="20% - Énfasis5 46" xfId="478"/>
    <cellStyle name="20% - Énfasis5 46 2" xfId="479"/>
    <cellStyle name="20% - Énfasis5 46 2 2" xfId="480"/>
    <cellStyle name="20% - Énfasis5 46 2 3" xfId="481"/>
    <cellStyle name="20% - Énfasis5 46 3" xfId="482"/>
    <cellStyle name="20% - Énfasis5 46 3 2" xfId="483"/>
    <cellStyle name="20% - Énfasis5 46 3 3" xfId="484"/>
    <cellStyle name="20% - Énfasis5 46 4" xfId="485"/>
    <cellStyle name="20% - Énfasis5 46 5" xfId="486"/>
    <cellStyle name="20% - Énfasis5 47" xfId="487"/>
    <cellStyle name="20% - Énfasis5 5" xfId="488"/>
    <cellStyle name="20% - Énfasis5 5 2" xfId="489"/>
    <cellStyle name="20% - Énfasis5 6" xfId="490"/>
    <cellStyle name="20% - Énfasis5 6 2" xfId="491"/>
    <cellStyle name="20% - Énfasis5 7" xfId="492"/>
    <cellStyle name="20% - Énfasis5 7 2" xfId="493"/>
    <cellStyle name="20% - Énfasis5 8" xfId="494"/>
    <cellStyle name="20% - Énfasis5 8 2" xfId="495"/>
    <cellStyle name="20% - Énfasis5 9" xfId="496"/>
    <cellStyle name="20% - Énfasis5 9 2" xfId="497"/>
    <cellStyle name="20% - Énfasis6 10" xfId="498"/>
    <cellStyle name="20% - Énfasis6 10 2" xfId="499"/>
    <cellStyle name="20% - Énfasis6 11" xfId="500"/>
    <cellStyle name="20% - Énfasis6 11 2" xfId="501"/>
    <cellStyle name="20% - Énfasis6 12" xfId="502"/>
    <cellStyle name="20% - Énfasis6 12 2" xfId="503"/>
    <cellStyle name="20% - Énfasis6 13" xfId="504"/>
    <cellStyle name="20% - Énfasis6 13 2" xfId="505"/>
    <cellStyle name="20% - Énfasis6 14" xfId="506"/>
    <cellStyle name="20% - Énfasis6 14 2" xfId="507"/>
    <cellStyle name="20% - Énfasis6 15" xfId="508"/>
    <cellStyle name="20% - Énfasis6 15 2" xfId="509"/>
    <cellStyle name="20% - Énfasis6 16" xfId="510"/>
    <cellStyle name="20% - Énfasis6 16 2" xfId="511"/>
    <cellStyle name="20% - Énfasis6 17" xfId="512"/>
    <cellStyle name="20% - Énfasis6 17 2" xfId="513"/>
    <cellStyle name="20% - Énfasis6 18" xfId="514"/>
    <cellStyle name="20% - Énfasis6 18 2" xfId="515"/>
    <cellStyle name="20% - Énfasis6 19" xfId="516"/>
    <cellStyle name="20% - Énfasis6 19 2" xfId="517"/>
    <cellStyle name="20% - Énfasis6 2" xfId="518"/>
    <cellStyle name="20% - Énfasis6 2 2" xfId="519"/>
    <cellStyle name="20% - Énfasis6 20" xfId="520"/>
    <cellStyle name="20% - Énfasis6 20 2" xfId="521"/>
    <cellStyle name="20% - Énfasis6 21" xfId="522"/>
    <cellStyle name="20% - Énfasis6 21 2" xfId="523"/>
    <cellStyle name="20% - Énfasis6 22" xfId="524"/>
    <cellStyle name="20% - Énfasis6 22 2" xfId="525"/>
    <cellStyle name="20% - Énfasis6 23" xfId="526"/>
    <cellStyle name="20% - Énfasis6 23 2" xfId="527"/>
    <cellStyle name="20% - Énfasis6 24" xfId="528"/>
    <cellStyle name="20% - Énfasis6 24 2" xfId="529"/>
    <cellStyle name="20% - Énfasis6 25" xfId="530"/>
    <cellStyle name="20% - Énfasis6 25 2" xfId="531"/>
    <cellStyle name="20% - Énfasis6 26" xfId="532"/>
    <cellStyle name="20% - Énfasis6 26 2" xfId="533"/>
    <cellStyle name="20% - Énfasis6 27" xfId="534"/>
    <cellStyle name="20% - Énfasis6 27 2" xfId="535"/>
    <cellStyle name="20% - Énfasis6 28" xfId="536"/>
    <cellStyle name="20% - Énfasis6 28 2" xfId="537"/>
    <cellStyle name="20% - Énfasis6 29" xfId="538"/>
    <cellStyle name="20% - Énfasis6 29 2" xfId="539"/>
    <cellStyle name="20% - Énfasis6 3" xfId="540"/>
    <cellStyle name="20% - Énfasis6 3 2" xfId="541"/>
    <cellStyle name="20% - Énfasis6 30" xfId="542"/>
    <cellStyle name="20% - Énfasis6 30 2" xfId="543"/>
    <cellStyle name="20% - Énfasis6 31" xfId="544"/>
    <cellStyle name="20% - Énfasis6 31 2" xfId="545"/>
    <cellStyle name="20% - Énfasis6 32" xfId="546"/>
    <cellStyle name="20% - Énfasis6 32 2" xfId="547"/>
    <cellStyle name="20% - Énfasis6 33" xfId="548"/>
    <cellStyle name="20% - Énfasis6 33 2" xfId="549"/>
    <cellStyle name="20% - Énfasis6 34" xfId="550"/>
    <cellStyle name="20% - Énfasis6 34 2" xfId="551"/>
    <cellStyle name="20% - Énfasis6 35" xfId="552"/>
    <cellStyle name="20% - Énfasis6 35 2" xfId="553"/>
    <cellStyle name="20% - Énfasis6 36" xfId="554"/>
    <cellStyle name="20% - Énfasis6 36 2" xfId="555"/>
    <cellStyle name="20% - Énfasis6 37" xfId="556"/>
    <cellStyle name="20% - Énfasis6 37 2" xfId="557"/>
    <cellStyle name="20% - Énfasis6 38" xfId="558"/>
    <cellStyle name="20% - Énfasis6 38 2" xfId="559"/>
    <cellStyle name="20% - Énfasis6 39" xfId="560"/>
    <cellStyle name="20% - Énfasis6 39 2" xfId="561"/>
    <cellStyle name="20% - Énfasis6 4" xfId="562"/>
    <cellStyle name="20% - Énfasis6 4 2" xfId="563"/>
    <cellStyle name="20% - Énfasis6 40" xfId="564"/>
    <cellStyle name="20% - Énfasis6 40 2" xfId="565"/>
    <cellStyle name="20% - Énfasis6 41" xfId="566"/>
    <cellStyle name="20% - Énfasis6 41 2" xfId="567"/>
    <cellStyle name="20% - Énfasis6 42" xfId="568"/>
    <cellStyle name="20% - Énfasis6 42 2" xfId="569"/>
    <cellStyle name="20% - Énfasis6 43" xfId="570"/>
    <cellStyle name="20% - Énfasis6 43 2" xfId="571"/>
    <cellStyle name="20% - Énfasis6 44" xfId="572"/>
    <cellStyle name="20% - Énfasis6 44 2" xfId="573"/>
    <cellStyle name="20% - Énfasis6 45" xfId="574"/>
    <cellStyle name="20% - Énfasis6 45 2" xfId="575"/>
    <cellStyle name="20% - Énfasis6 46" xfId="576"/>
    <cellStyle name="20% - Énfasis6 46 2" xfId="577"/>
    <cellStyle name="20% - Énfasis6 46 2 2" xfId="578"/>
    <cellStyle name="20% - Énfasis6 46 2 3" xfId="579"/>
    <cellStyle name="20% - Énfasis6 46 3" xfId="580"/>
    <cellStyle name="20% - Énfasis6 46 3 2" xfId="581"/>
    <cellStyle name="20% - Énfasis6 46 3 3" xfId="582"/>
    <cellStyle name="20% - Énfasis6 46 4" xfId="583"/>
    <cellStyle name="20% - Énfasis6 46 5" xfId="584"/>
    <cellStyle name="20% - Énfasis6 47" xfId="585"/>
    <cellStyle name="20% - Énfasis6 5" xfId="586"/>
    <cellStyle name="20% - Énfasis6 5 2" xfId="587"/>
    <cellStyle name="20% - Énfasis6 6" xfId="588"/>
    <cellStyle name="20% - Énfasis6 6 2" xfId="589"/>
    <cellStyle name="20% - Énfasis6 7" xfId="590"/>
    <cellStyle name="20% - Énfasis6 7 2" xfId="591"/>
    <cellStyle name="20% - Énfasis6 8" xfId="592"/>
    <cellStyle name="20% - Énfasis6 8 2" xfId="593"/>
    <cellStyle name="20% - Énfasis6 9" xfId="594"/>
    <cellStyle name="20% - Énfasis6 9 2" xfId="595"/>
    <cellStyle name="40% - Énfasis1 10" xfId="596"/>
    <cellStyle name="40% - Énfasis1 10 2" xfId="597"/>
    <cellStyle name="40% - Énfasis1 11" xfId="598"/>
    <cellStyle name="40% - Énfasis1 11 2" xfId="599"/>
    <cellStyle name="40% - Énfasis1 12" xfId="600"/>
    <cellStyle name="40% - Énfasis1 12 2" xfId="601"/>
    <cellStyle name="40% - Énfasis1 13" xfId="602"/>
    <cellStyle name="40% - Énfasis1 13 2" xfId="603"/>
    <cellStyle name="40% - Énfasis1 14" xfId="604"/>
    <cellStyle name="40% - Énfasis1 14 2" xfId="605"/>
    <cellStyle name="40% - Énfasis1 15" xfId="606"/>
    <cellStyle name="40% - Énfasis1 15 2" xfId="607"/>
    <cellStyle name="40% - Énfasis1 16" xfId="608"/>
    <cellStyle name="40% - Énfasis1 16 2" xfId="609"/>
    <cellStyle name="40% - Énfasis1 17" xfId="610"/>
    <cellStyle name="40% - Énfasis1 17 2" xfId="611"/>
    <cellStyle name="40% - Énfasis1 18" xfId="612"/>
    <cellStyle name="40% - Énfasis1 18 2" xfId="613"/>
    <cellStyle name="40% - Énfasis1 19" xfId="614"/>
    <cellStyle name="40% - Énfasis1 19 2" xfId="615"/>
    <cellStyle name="40% - Énfasis1 2" xfId="616"/>
    <cellStyle name="40% - Énfasis1 2 2" xfId="617"/>
    <cellStyle name="40% - Énfasis1 20" xfId="618"/>
    <cellStyle name="40% - Énfasis1 20 2" xfId="619"/>
    <cellStyle name="40% - Énfasis1 21" xfId="620"/>
    <cellStyle name="40% - Énfasis1 21 2" xfId="621"/>
    <cellStyle name="40% - Énfasis1 22" xfId="622"/>
    <cellStyle name="40% - Énfasis1 22 2" xfId="623"/>
    <cellStyle name="40% - Énfasis1 23" xfId="624"/>
    <cellStyle name="40% - Énfasis1 23 2" xfId="625"/>
    <cellStyle name="40% - Énfasis1 24" xfId="626"/>
    <cellStyle name="40% - Énfasis1 24 2" xfId="627"/>
    <cellStyle name="40% - Énfasis1 25" xfId="628"/>
    <cellStyle name="40% - Énfasis1 25 2" xfId="629"/>
    <cellStyle name="40% - Énfasis1 26" xfId="630"/>
    <cellStyle name="40% - Énfasis1 26 2" xfId="631"/>
    <cellStyle name="40% - Énfasis1 27" xfId="632"/>
    <cellStyle name="40% - Énfasis1 27 2" xfId="633"/>
    <cellStyle name="40% - Énfasis1 28" xfId="634"/>
    <cellStyle name="40% - Énfasis1 28 2" xfId="635"/>
    <cellStyle name="40% - Énfasis1 29" xfId="636"/>
    <cellStyle name="40% - Énfasis1 29 2" xfId="637"/>
    <cellStyle name="40% - Énfasis1 3" xfId="638"/>
    <cellStyle name="40% - Énfasis1 3 2" xfId="639"/>
    <cellStyle name="40% - Énfasis1 30" xfId="640"/>
    <cellStyle name="40% - Énfasis1 30 2" xfId="641"/>
    <cellStyle name="40% - Énfasis1 31" xfId="642"/>
    <cellStyle name="40% - Énfasis1 31 2" xfId="643"/>
    <cellStyle name="40% - Énfasis1 32" xfId="644"/>
    <cellStyle name="40% - Énfasis1 32 2" xfId="645"/>
    <cellStyle name="40% - Énfasis1 33" xfId="646"/>
    <cellStyle name="40% - Énfasis1 33 2" xfId="647"/>
    <cellStyle name="40% - Énfasis1 34" xfId="648"/>
    <cellStyle name="40% - Énfasis1 34 2" xfId="649"/>
    <cellStyle name="40% - Énfasis1 35" xfId="650"/>
    <cellStyle name="40% - Énfasis1 35 2" xfId="651"/>
    <cellStyle name="40% - Énfasis1 36" xfId="652"/>
    <cellStyle name="40% - Énfasis1 36 2" xfId="653"/>
    <cellStyle name="40% - Énfasis1 37" xfId="654"/>
    <cellStyle name="40% - Énfasis1 37 2" xfId="655"/>
    <cellStyle name="40% - Énfasis1 38" xfId="656"/>
    <cellStyle name="40% - Énfasis1 38 2" xfId="657"/>
    <cellStyle name="40% - Énfasis1 39" xfId="658"/>
    <cellStyle name="40% - Énfasis1 39 2" xfId="659"/>
    <cellStyle name="40% - Énfasis1 4" xfId="660"/>
    <cellStyle name="40% - Énfasis1 4 2" xfId="661"/>
    <cellStyle name="40% - Énfasis1 40" xfId="662"/>
    <cellStyle name="40% - Énfasis1 40 2" xfId="663"/>
    <cellStyle name="40% - Énfasis1 41" xfId="664"/>
    <cellStyle name="40% - Énfasis1 41 2" xfId="665"/>
    <cellStyle name="40% - Énfasis1 42" xfId="666"/>
    <cellStyle name="40% - Énfasis1 42 2" xfId="667"/>
    <cellStyle name="40% - Énfasis1 43" xfId="668"/>
    <cellStyle name="40% - Énfasis1 43 2" xfId="669"/>
    <cellStyle name="40% - Énfasis1 44" xfId="670"/>
    <cellStyle name="40% - Énfasis1 44 2" xfId="671"/>
    <cellStyle name="40% - Énfasis1 45" xfId="672"/>
    <cellStyle name="40% - Énfasis1 45 2" xfId="673"/>
    <cellStyle name="40% - Énfasis1 46" xfId="674"/>
    <cellStyle name="40% - Énfasis1 46 2" xfId="675"/>
    <cellStyle name="40% - Énfasis1 46 2 2" xfId="676"/>
    <cellStyle name="40% - Énfasis1 46 2 3" xfId="677"/>
    <cellStyle name="40% - Énfasis1 46 3" xfId="678"/>
    <cellStyle name="40% - Énfasis1 46 3 2" xfId="679"/>
    <cellStyle name="40% - Énfasis1 46 3 3" xfId="680"/>
    <cellStyle name="40% - Énfasis1 46 4" xfId="681"/>
    <cellStyle name="40% - Énfasis1 46 5" xfId="682"/>
    <cellStyle name="40% - Énfasis1 47" xfId="683"/>
    <cellStyle name="40% - Énfasis1 5" xfId="684"/>
    <cellStyle name="40% - Énfasis1 5 2" xfId="685"/>
    <cellStyle name="40% - Énfasis1 6" xfId="686"/>
    <cellStyle name="40% - Énfasis1 6 2" xfId="687"/>
    <cellStyle name="40% - Énfasis1 7" xfId="688"/>
    <cellStyle name="40% - Énfasis1 7 2" xfId="689"/>
    <cellStyle name="40% - Énfasis1 8" xfId="690"/>
    <cellStyle name="40% - Énfasis1 8 2" xfId="691"/>
    <cellStyle name="40% - Énfasis1 9" xfId="692"/>
    <cellStyle name="40% - Énfasis1 9 2" xfId="693"/>
    <cellStyle name="40% - Énfasis2 10" xfId="694"/>
    <cellStyle name="40% - Énfasis2 10 2" xfId="695"/>
    <cellStyle name="40% - Énfasis2 11" xfId="696"/>
    <cellStyle name="40% - Énfasis2 11 2" xfId="697"/>
    <cellStyle name="40% - Énfasis2 12" xfId="698"/>
    <cellStyle name="40% - Énfasis2 12 2" xfId="699"/>
    <cellStyle name="40% - Énfasis2 13" xfId="700"/>
    <cellStyle name="40% - Énfasis2 13 2" xfId="701"/>
    <cellStyle name="40% - Énfasis2 14" xfId="702"/>
    <cellStyle name="40% - Énfasis2 14 2" xfId="703"/>
    <cellStyle name="40% - Énfasis2 15" xfId="704"/>
    <cellStyle name="40% - Énfasis2 15 2" xfId="705"/>
    <cellStyle name="40% - Énfasis2 16" xfId="706"/>
    <cellStyle name="40% - Énfasis2 16 2" xfId="707"/>
    <cellStyle name="40% - Énfasis2 17" xfId="708"/>
    <cellStyle name="40% - Énfasis2 17 2" xfId="709"/>
    <cellStyle name="40% - Énfasis2 18" xfId="710"/>
    <cellStyle name="40% - Énfasis2 18 2" xfId="711"/>
    <cellStyle name="40% - Énfasis2 19" xfId="712"/>
    <cellStyle name="40% - Énfasis2 19 2" xfId="713"/>
    <cellStyle name="40% - Énfasis2 2" xfId="714"/>
    <cellStyle name="40% - Énfasis2 2 2" xfId="715"/>
    <cellStyle name="40% - Énfasis2 20" xfId="716"/>
    <cellStyle name="40% - Énfasis2 20 2" xfId="717"/>
    <cellStyle name="40% - Énfasis2 21" xfId="718"/>
    <cellStyle name="40% - Énfasis2 21 2" xfId="719"/>
    <cellStyle name="40% - Énfasis2 22" xfId="720"/>
    <cellStyle name="40% - Énfasis2 22 2" xfId="721"/>
    <cellStyle name="40% - Énfasis2 23" xfId="722"/>
    <cellStyle name="40% - Énfasis2 23 2" xfId="723"/>
    <cellStyle name="40% - Énfasis2 24" xfId="724"/>
    <cellStyle name="40% - Énfasis2 24 2" xfId="725"/>
    <cellStyle name="40% - Énfasis2 25" xfId="726"/>
    <cellStyle name="40% - Énfasis2 25 2" xfId="727"/>
    <cellStyle name="40% - Énfasis2 26" xfId="728"/>
    <cellStyle name="40% - Énfasis2 26 2" xfId="729"/>
    <cellStyle name="40% - Énfasis2 27" xfId="730"/>
    <cellStyle name="40% - Énfasis2 27 2" xfId="731"/>
    <cellStyle name="40% - Énfasis2 28" xfId="732"/>
    <cellStyle name="40% - Énfasis2 28 2" xfId="733"/>
    <cellStyle name="40% - Énfasis2 29" xfId="734"/>
    <cellStyle name="40% - Énfasis2 29 2" xfId="735"/>
    <cellStyle name="40% - Énfasis2 3" xfId="736"/>
    <cellStyle name="40% - Énfasis2 3 2" xfId="737"/>
    <cellStyle name="40% - Énfasis2 30" xfId="738"/>
    <cellStyle name="40% - Énfasis2 30 2" xfId="739"/>
    <cellStyle name="40% - Énfasis2 31" xfId="740"/>
    <cellStyle name="40% - Énfasis2 31 2" xfId="741"/>
    <cellStyle name="40% - Énfasis2 32" xfId="742"/>
    <cellStyle name="40% - Énfasis2 32 2" xfId="743"/>
    <cellStyle name="40% - Énfasis2 33" xfId="744"/>
    <cellStyle name="40% - Énfasis2 33 2" xfId="745"/>
    <cellStyle name="40% - Énfasis2 34" xfId="746"/>
    <cellStyle name="40% - Énfasis2 34 2" xfId="747"/>
    <cellStyle name="40% - Énfasis2 35" xfId="748"/>
    <cellStyle name="40% - Énfasis2 35 2" xfId="749"/>
    <cellStyle name="40% - Énfasis2 36" xfId="750"/>
    <cellStyle name="40% - Énfasis2 36 2" xfId="751"/>
    <cellStyle name="40% - Énfasis2 37" xfId="752"/>
    <cellStyle name="40% - Énfasis2 37 2" xfId="753"/>
    <cellStyle name="40% - Énfasis2 38" xfId="754"/>
    <cellStyle name="40% - Énfasis2 38 2" xfId="755"/>
    <cellStyle name="40% - Énfasis2 39" xfId="756"/>
    <cellStyle name="40% - Énfasis2 39 2" xfId="757"/>
    <cellStyle name="40% - Énfasis2 4" xfId="758"/>
    <cellStyle name="40% - Énfasis2 4 2" xfId="759"/>
    <cellStyle name="40% - Énfasis2 40" xfId="760"/>
    <cellStyle name="40% - Énfasis2 40 2" xfId="761"/>
    <cellStyle name="40% - Énfasis2 41" xfId="762"/>
    <cellStyle name="40% - Énfasis2 41 2" xfId="763"/>
    <cellStyle name="40% - Énfasis2 42" xfId="764"/>
    <cellStyle name="40% - Énfasis2 42 2" xfId="765"/>
    <cellStyle name="40% - Énfasis2 43" xfId="766"/>
    <cellStyle name="40% - Énfasis2 43 2" xfId="767"/>
    <cellStyle name="40% - Énfasis2 44" xfId="768"/>
    <cellStyle name="40% - Énfasis2 44 2" xfId="769"/>
    <cellStyle name="40% - Énfasis2 45" xfId="770"/>
    <cellStyle name="40% - Énfasis2 45 2" xfId="771"/>
    <cellStyle name="40% - Énfasis2 46" xfId="772"/>
    <cellStyle name="40% - Énfasis2 46 2" xfId="773"/>
    <cellStyle name="40% - Énfasis2 46 2 2" xfId="774"/>
    <cellStyle name="40% - Énfasis2 46 2 3" xfId="775"/>
    <cellStyle name="40% - Énfasis2 46 3" xfId="776"/>
    <cellStyle name="40% - Énfasis2 46 3 2" xfId="777"/>
    <cellStyle name="40% - Énfasis2 46 3 3" xfId="778"/>
    <cellStyle name="40% - Énfasis2 46 4" xfId="779"/>
    <cellStyle name="40% - Énfasis2 46 5" xfId="780"/>
    <cellStyle name="40% - Énfasis2 47" xfId="781"/>
    <cellStyle name="40% - Énfasis2 5" xfId="782"/>
    <cellStyle name="40% - Énfasis2 5 2" xfId="783"/>
    <cellStyle name="40% - Énfasis2 6" xfId="784"/>
    <cellStyle name="40% - Énfasis2 6 2" xfId="785"/>
    <cellStyle name="40% - Énfasis2 7" xfId="786"/>
    <cellStyle name="40% - Énfasis2 7 2" xfId="787"/>
    <cellStyle name="40% - Énfasis2 8" xfId="788"/>
    <cellStyle name="40% - Énfasis2 8 2" xfId="789"/>
    <cellStyle name="40% - Énfasis2 9" xfId="790"/>
    <cellStyle name="40% - Énfasis2 9 2" xfId="791"/>
    <cellStyle name="40% - Énfasis3 10" xfId="792"/>
    <cellStyle name="40% - Énfasis3 10 2" xfId="793"/>
    <cellStyle name="40% - Énfasis3 11" xfId="794"/>
    <cellStyle name="40% - Énfasis3 11 2" xfId="795"/>
    <cellStyle name="40% - Énfasis3 12" xfId="796"/>
    <cellStyle name="40% - Énfasis3 12 2" xfId="797"/>
    <cellStyle name="40% - Énfasis3 13" xfId="798"/>
    <cellStyle name="40% - Énfasis3 13 2" xfId="799"/>
    <cellStyle name="40% - Énfasis3 14" xfId="800"/>
    <cellStyle name="40% - Énfasis3 14 2" xfId="801"/>
    <cellStyle name="40% - Énfasis3 15" xfId="802"/>
    <cellStyle name="40% - Énfasis3 15 2" xfId="803"/>
    <cellStyle name="40% - Énfasis3 16" xfId="804"/>
    <cellStyle name="40% - Énfasis3 16 2" xfId="805"/>
    <cellStyle name="40% - Énfasis3 17" xfId="806"/>
    <cellStyle name="40% - Énfasis3 17 2" xfId="807"/>
    <cellStyle name="40% - Énfasis3 18" xfId="808"/>
    <cellStyle name="40% - Énfasis3 18 2" xfId="809"/>
    <cellStyle name="40% - Énfasis3 19" xfId="810"/>
    <cellStyle name="40% - Énfasis3 19 2" xfId="811"/>
    <cellStyle name="40% - Énfasis3 2" xfId="812"/>
    <cellStyle name="40% - Énfasis3 2 2" xfId="813"/>
    <cellStyle name="40% - Énfasis3 20" xfId="814"/>
    <cellStyle name="40% - Énfasis3 20 2" xfId="815"/>
    <cellStyle name="40% - Énfasis3 21" xfId="816"/>
    <cellStyle name="40% - Énfasis3 21 2" xfId="817"/>
    <cellStyle name="40% - Énfasis3 22" xfId="818"/>
    <cellStyle name="40% - Énfasis3 22 2" xfId="819"/>
    <cellStyle name="40% - Énfasis3 23" xfId="820"/>
    <cellStyle name="40% - Énfasis3 23 2" xfId="821"/>
    <cellStyle name="40% - Énfasis3 24" xfId="822"/>
    <cellStyle name="40% - Énfasis3 24 2" xfId="823"/>
    <cellStyle name="40% - Énfasis3 25" xfId="824"/>
    <cellStyle name="40% - Énfasis3 25 2" xfId="825"/>
    <cellStyle name="40% - Énfasis3 26" xfId="826"/>
    <cellStyle name="40% - Énfasis3 26 2" xfId="827"/>
    <cellStyle name="40% - Énfasis3 27" xfId="828"/>
    <cellStyle name="40% - Énfasis3 27 2" xfId="829"/>
    <cellStyle name="40% - Énfasis3 28" xfId="830"/>
    <cellStyle name="40% - Énfasis3 28 2" xfId="831"/>
    <cellStyle name="40% - Énfasis3 29" xfId="832"/>
    <cellStyle name="40% - Énfasis3 29 2" xfId="833"/>
    <cellStyle name="40% - Énfasis3 3" xfId="834"/>
    <cellStyle name="40% - Énfasis3 3 2" xfId="835"/>
    <cellStyle name="40% - Énfasis3 30" xfId="836"/>
    <cellStyle name="40% - Énfasis3 30 2" xfId="837"/>
    <cellStyle name="40% - Énfasis3 31" xfId="838"/>
    <cellStyle name="40% - Énfasis3 31 2" xfId="839"/>
    <cellStyle name="40% - Énfasis3 32" xfId="840"/>
    <cellStyle name="40% - Énfasis3 32 2" xfId="841"/>
    <cellStyle name="40% - Énfasis3 33" xfId="842"/>
    <cellStyle name="40% - Énfasis3 33 2" xfId="843"/>
    <cellStyle name="40% - Énfasis3 34" xfId="844"/>
    <cellStyle name="40% - Énfasis3 34 2" xfId="845"/>
    <cellStyle name="40% - Énfasis3 35" xfId="846"/>
    <cellStyle name="40% - Énfasis3 35 2" xfId="847"/>
    <cellStyle name="40% - Énfasis3 36" xfId="848"/>
    <cellStyle name="40% - Énfasis3 36 2" xfId="849"/>
    <cellStyle name="40% - Énfasis3 37" xfId="850"/>
    <cellStyle name="40% - Énfasis3 37 2" xfId="851"/>
    <cellStyle name="40% - Énfasis3 38" xfId="852"/>
    <cellStyle name="40% - Énfasis3 38 2" xfId="853"/>
    <cellStyle name="40% - Énfasis3 39" xfId="854"/>
    <cellStyle name="40% - Énfasis3 39 2" xfId="855"/>
    <cellStyle name="40% - Énfasis3 4" xfId="856"/>
    <cellStyle name="40% - Énfasis3 4 2" xfId="857"/>
    <cellStyle name="40% - Énfasis3 40" xfId="858"/>
    <cellStyle name="40% - Énfasis3 40 2" xfId="859"/>
    <cellStyle name="40% - Énfasis3 41" xfId="860"/>
    <cellStyle name="40% - Énfasis3 41 2" xfId="861"/>
    <cellStyle name="40% - Énfasis3 42" xfId="862"/>
    <cellStyle name="40% - Énfasis3 42 2" xfId="863"/>
    <cellStyle name="40% - Énfasis3 43" xfId="864"/>
    <cellStyle name="40% - Énfasis3 43 2" xfId="865"/>
    <cellStyle name="40% - Énfasis3 44" xfId="866"/>
    <cellStyle name="40% - Énfasis3 44 2" xfId="867"/>
    <cellStyle name="40% - Énfasis3 45" xfId="868"/>
    <cellStyle name="40% - Énfasis3 45 2" xfId="869"/>
    <cellStyle name="40% - Énfasis3 46" xfId="870"/>
    <cellStyle name="40% - Énfasis3 46 2" xfId="871"/>
    <cellStyle name="40% - Énfasis3 46 2 2" xfId="872"/>
    <cellStyle name="40% - Énfasis3 46 2 3" xfId="873"/>
    <cellStyle name="40% - Énfasis3 46 3" xfId="874"/>
    <cellStyle name="40% - Énfasis3 46 3 2" xfId="875"/>
    <cellStyle name="40% - Énfasis3 46 3 3" xfId="876"/>
    <cellStyle name="40% - Énfasis3 46 4" xfId="877"/>
    <cellStyle name="40% - Énfasis3 46 5" xfId="878"/>
    <cellStyle name="40% - Énfasis3 47" xfId="879"/>
    <cellStyle name="40% - Énfasis3 5" xfId="880"/>
    <cellStyle name="40% - Énfasis3 5 2" xfId="881"/>
    <cellStyle name="40% - Énfasis3 6" xfId="882"/>
    <cellStyle name="40% - Énfasis3 6 2" xfId="883"/>
    <cellStyle name="40% - Énfasis3 7" xfId="884"/>
    <cellStyle name="40% - Énfasis3 7 2" xfId="885"/>
    <cellStyle name="40% - Énfasis3 8" xfId="886"/>
    <cellStyle name="40% - Énfasis3 8 2" xfId="887"/>
    <cellStyle name="40% - Énfasis3 9" xfId="888"/>
    <cellStyle name="40% - Énfasis3 9 2" xfId="889"/>
    <cellStyle name="40% - Énfasis4 10" xfId="890"/>
    <cellStyle name="40% - Énfasis4 10 2" xfId="891"/>
    <cellStyle name="40% - Énfasis4 11" xfId="892"/>
    <cellStyle name="40% - Énfasis4 11 2" xfId="893"/>
    <cellStyle name="40% - Énfasis4 12" xfId="894"/>
    <cellStyle name="40% - Énfasis4 12 2" xfId="895"/>
    <cellStyle name="40% - Énfasis4 13" xfId="896"/>
    <cellStyle name="40% - Énfasis4 13 2" xfId="897"/>
    <cellStyle name="40% - Énfasis4 14" xfId="898"/>
    <cellStyle name="40% - Énfasis4 14 2" xfId="899"/>
    <cellStyle name="40% - Énfasis4 15" xfId="900"/>
    <cellStyle name="40% - Énfasis4 15 2" xfId="901"/>
    <cellStyle name="40% - Énfasis4 16" xfId="902"/>
    <cellStyle name="40% - Énfasis4 16 2" xfId="903"/>
    <cellStyle name="40% - Énfasis4 17" xfId="904"/>
    <cellStyle name="40% - Énfasis4 17 2" xfId="905"/>
    <cellStyle name="40% - Énfasis4 18" xfId="906"/>
    <cellStyle name="40% - Énfasis4 18 2" xfId="907"/>
    <cellStyle name="40% - Énfasis4 19" xfId="908"/>
    <cellStyle name="40% - Énfasis4 19 2" xfId="909"/>
    <cellStyle name="40% - Énfasis4 2" xfId="910"/>
    <cellStyle name="40% - Énfasis4 2 2" xfId="911"/>
    <cellStyle name="40% - Énfasis4 20" xfId="912"/>
    <cellStyle name="40% - Énfasis4 20 2" xfId="913"/>
    <cellStyle name="40% - Énfasis4 21" xfId="914"/>
    <cellStyle name="40% - Énfasis4 21 2" xfId="915"/>
    <cellStyle name="40% - Énfasis4 22" xfId="916"/>
    <cellStyle name="40% - Énfasis4 22 2" xfId="917"/>
    <cellStyle name="40% - Énfasis4 23" xfId="918"/>
    <cellStyle name="40% - Énfasis4 23 2" xfId="919"/>
    <cellStyle name="40% - Énfasis4 24" xfId="920"/>
    <cellStyle name="40% - Énfasis4 24 2" xfId="921"/>
    <cellStyle name="40% - Énfasis4 25" xfId="922"/>
    <cellStyle name="40% - Énfasis4 25 2" xfId="923"/>
    <cellStyle name="40% - Énfasis4 26" xfId="924"/>
    <cellStyle name="40% - Énfasis4 26 2" xfId="925"/>
    <cellStyle name="40% - Énfasis4 27" xfId="926"/>
    <cellStyle name="40% - Énfasis4 27 2" xfId="927"/>
    <cellStyle name="40% - Énfasis4 28" xfId="928"/>
    <cellStyle name="40% - Énfasis4 28 2" xfId="929"/>
    <cellStyle name="40% - Énfasis4 29" xfId="930"/>
    <cellStyle name="40% - Énfasis4 29 2" xfId="931"/>
    <cellStyle name="40% - Énfasis4 3" xfId="932"/>
    <cellStyle name="40% - Énfasis4 3 2" xfId="933"/>
    <cellStyle name="40% - Énfasis4 30" xfId="934"/>
    <cellStyle name="40% - Énfasis4 30 2" xfId="935"/>
    <cellStyle name="40% - Énfasis4 31" xfId="936"/>
    <cellStyle name="40% - Énfasis4 31 2" xfId="937"/>
    <cellStyle name="40% - Énfasis4 32" xfId="938"/>
    <cellStyle name="40% - Énfasis4 32 2" xfId="939"/>
    <cellStyle name="40% - Énfasis4 33" xfId="940"/>
    <cellStyle name="40% - Énfasis4 33 2" xfId="941"/>
    <cellStyle name="40% - Énfasis4 34" xfId="942"/>
    <cellStyle name="40% - Énfasis4 34 2" xfId="943"/>
    <cellStyle name="40% - Énfasis4 35" xfId="944"/>
    <cellStyle name="40% - Énfasis4 35 2" xfId="945"/>
    <cellStyle name="40% - Énfasis4 36" xfId="946"/>
    <cellStyle name="40% - Énfasis4 36 2" xfId="947"/>
    <cellStyle name="40% - Énfasis4 37" xfId="948"/>
    <cellStyle name="40% - Énfasis4 37 2" xfId="949"/>
    <cellStyle name="40% - Énfasis4 38" xfId="950"/>
    <cellStyle name="40% - Énfasis4 38 2" xfId="951"/>
    <cellStyle name="40% - Énfasis4 39" xfId="952"/>
    <cellStyle name="40% - Énfasis4 39 2" xfId="953"/>
    <cellStyle name="40% - Énfasis4 4" xfId="954"/>
    <cellStyle name="40% - Énfasis4 4 2" xfId="955"/>
    <cellStyle name="40% - Énfasis4 40" xfId="956"/>
    <cellStyle name="40% - Énfasis4 40 2" xfId="957"/>
    <cellStyle name="40% - Énfasis4 41" xfId="958"/>
    <cellStyle name="40% - Énfasis4 41 2" xfId="959"/>
    <cellStyle name="40% - Énfasis4 42" xfId="960"/>
    <cellStyle name="40% - Énfasis4 42 2" xfId="961"/>
    <cellStyle name="40% - Énfasis4 43" xfId="962"/>
    <cellStyle name="40% - Énfasis4 43 2" xfId="963"/>
    <cellStyle name="40% - Énfasis4 44" xfId="964"/>
    <cellStyle name="40% - Énfasis4 44 2" xfId="965"/>
    <cellStyle name="40% - Énfasis4 45" xfId="966"/>
    <cellStyle name="40% - Énfasis4 45 2" xfId="967"/>
    <cellStyle name="40% - Énfasis4 46" xfId="968"/>
    <cellStyle name="40% - Énfasis4 46 2" xfId="969"/>
    <cellStyle name="40% - Énfasis4 46 2 2" xfId="970"/>
    <cellStyle name="40% - Énfasis4 46 2 3" xfId="971"/>
    <cellStyle name="40% - Énfasis4 46 3" xfId="972"/>
    <cellStyle name="40% - Énfasis4 46 3 2" xfId="973"/>
    <cellStyle name="40% - Énfasis4 46 3 3" xfId="974"/>
    <cellStyle name="40% - Énfasis4 46 4" xfId="975"/>
    <cellStyle name="40% - Énfasis4 46 5" xfId="976"/>
    <cellStyle name="40% - Énfasis4 47" xfId="977"/>
    <cellStyle name="40% - Énfasis4 5" xfId="978"/>
    <cellStyle name="40% - Énfasis4 5 2" xfId="979"/>
    <cellStyle name="40% - Énfasis4 6" xfId="980"/>
    <cellStyle name="40% - Énfasis4 6 2" xfId="981"/>
    <cellStyle name="40% - Énfasis4 7" xfId="982"/>
    <cellStyle name="40% - Énfasis4 7 2" xfId="983"/>
    <cellStyle name="40% - Énfasis4 8" xfId="984"/>
    <cellStyle name="40% - Énfasis4 8 2" xfId="985"/>
    <cellStyle name="40% - Énfasis4 9" xfId="986"/>
    <cellStyle name="40% - Énfasis4 9 2" xfId="987"/>
    <cellStyle name="40% - Énfasis5 10" xfId="988"/>
    <cellStyle name="40% - Énfasis5 10 2" xfId="989"/>
    <cellStyle name="40% - Énfasis5 11" xfId="990"/>
    <cellStyle name="40% - Énfasis5 11 2" xfId="991"/>
    <cellStyle name="40% - Énfasis5 12" xfId="992"/>
    <cellStyle name="40% - Énfasis5 12 2" xfId="993"/>
    <cellStyle name="40% - Énfasis5 13" xfId="994"/>
    <cellStyle name="40% - Énfasis5 13 2" xfId="995"/>
    <cellStyle name="40% - Énfasis5 14" xfId="996"/>
    <cellStyle name="40% - Énfasis5 14 2" xfId="997"/>
    <cellStyle name="40% - Énfasis5 15" xfId="998"/>
    <cellStyle name="40% - Énfasis5 15 2" xfId="999"/>
    <cellStyle name="40% - Énfasis5 16" xfId="1000"/>
    <cellStyle name="40% - Énfasis5 16 2" xfId="1001"/>
    <cellStyle name="40% - Énfasis5 17" xfId="1002"/>
    <cellStyle name="40% - Énfasis5 17 2" xfId="1003"/>
    <cellStyle name="40% - Énfasis5 18" xfId="1004"/>
    <cellStyle name="40% - Énfasis5 18 2" xfId="1005"/>
    <cellStyle name="40% - Énfasis5 19" xfId="1006"/>
    <cellStyle name="40% - Énfasis5 19 2" xfId="1007"/>
    <cellStyle name="40% - Énfasis5 2" xfId="1008"/>
    <cellStyle name="40% - Énfasis5 2 2" xfId="1009"/>
    <cellStyle name="40% - Énfasis5 20" xfId="1010"/>
    <cellStyle name="40% - Énfasis5 20 2" xfId="1011"/>
    <cellStyle name="40% - Énfasis5 21" xfId="1012"/>
    <cellStyle name="40% - Énfasis5 21 2" xfId="1013"/>
    <cellStyle name="40% - Énfasis5 22" xfId="1014"/>
    <cellStyle name="40% - Énfasis5 22 2" xfId="1015"/>
    <cellStyle name="40% - Énfasis5 23" xfId="1016"/>
    <cellStyle name="40% - Énfasis5 23 2" xfId="1017"/>
    <cellStyle name="40% - Énfasis5 24" xfId="1018"/>
    <cellStyle name="40% - Énfasis5 24 2" xfId="1019"/>
    <cellStyle name="40% - Énfasis5 25" xfId="1020"/>
    <cellStyle name="40% - Énfasis5 25 2" xfId="1021"/>
    <cellStyle name="40% - Énfasis5 26" xfId="1022"/>
    <cellStyle name="40% - Énfasis5 26 2" xfId="1023"/>
    <cellStyle name="40% - Énfasis5 27" xfId="1024"/>
    <cellStyle name="40% - Énfasis5 27 2" xfId="1025"/>
    <cellStyle name="40% - Énfasis5 28" xfId="1026"/>
    <cellStyle name="40% - Énfasis5 28 2" xfId="1027"/>
    <cellStyle name="40% - Énfasis5 29" xfId="1028"/>
    <cellStyle name="40% - Énfasis5 29 2" xfId="1029"/>
    <cellStyle name="40% - Énfasis5 3" xfId="1030"/>
    <cellStyle name="40% - Énfasis5 3 2" xfId="1031"/>
    <cellStyle name="40% - Énfasis5 30" xfId="1032"/>
    <cellStyle name="40% - Énfasis5 30 2" xfId="1033"/>
    <cellStyle name="40% - Énfasis5 31" xfId="1034"/>
    <cellStyle name="40% - Énfasis5 31 2" xfId="1035"/>
    <cellStyle name="40% - Énfasis5 32" xfId="1036"/>
    <cellStyle name="40% - Énfasis5 32 2" xfId="1037"/>
    <cellStyle name="40% - Énfasis5 33" xfId="1038"/>
    <cellStyle name="40% - Énfasis5 33 2" xfId="1039"/>
    <cellStyle name="40% - Énfasis5 34" xfId="1040"/>
    <cellStyle name="40% - Énfasis5 34 2" xfId="1041"/>
    <cellStyle name="40% - Énfasis5 35" xfId="1042"/>
    <cellStyle name="40% - Énfasis5 35 2" xfId="1043"/>
    <cellStyle name="40% - Énfasis5 36" xfId="1044"/>
    <cellStyle name="40% - Énfasis5 36 2" xfId="1045"/>
    <cellStyle name="40% - Énfasis5 37" xfId="1046"/>
    <cellStyle name="40% - Énfasis5 37 2" xfId="1047"/>
    <cellStyle name="40% - Énfasis5 38" xfId="1048"/>
    <cellStyle name="40% - Énfasis5 38 2" xfId="1049"/>
    <cellStyle name="40% - Énfasis5 39" xfId="1050"/>
    <cellStyle name="40% - Énfasis5 39 2" xfId="1051"/>
    <cellStyle name="40% - Énfasis5 4" xfId="1052"/>
    <cellStyle name="40% - Énfasis5 4 2" xfId="1053"/>
    <cellStyle name="40% - Énfasis5 40" xfId="1054"/>
    <cellStyle name="40% - Énfasis5 40 2" xfId="1055"/>
    <cellStyle name="40% - Énfasis5 41" xfId="1056"/>
    <cellStyle name="40% - Énfasis5 41 2" xfId="1057"/>
    <cellStyle name="40% - Énfasis5 42" xfId="1058"/>
    <cellStyle name="40% - Énfasis5 42 2" xfId="1059"/>
    <cellStyle name="40% - Énfasis5 43" xfId="1060"/>
    <cellStyle name="40% - Énfasis5 43 2" xfId="1061"/>
    <cellStyle name="40% - Énfasis5 44" xfId="1062"/>
    <cellStyle name="40% - Énfasis5 44 2" xfId="1063"/>
    <cellStyle name="40% - Énfasis5 45" xfId="1064"/>
    <cellStyle name="40% - Énfasis5 45 2" xfId="1065"/>
    <cellStyle name="40% - Énfasis5 46" xfId="1066"/>
    <cellStyle name="40% - Énfasis5 46 2" xfId="1067"/>
    <cellStyle name="40% - Énfasis5 46 2 2" xfId="1068"/>
    <cellStyle name="40% - Énfasis5 46 2 3" xfId="1069"/>
    <cellStyle name="40% - Énfasis5 46 3" xfId="1070"/>
    <cellStyle name="40% - Énfasis5 46 3 2" xfId="1071"/>
    <cellStyle name="40% - Énfasis5 46 3 3" xfId="1072"/>
    <cellStyle name="40% - Énfasis5 46 4" xfId="1073"/>
    <cellStyle name="40% - Énfasis5 46 5" xfId="1074"/>
    <cellStyle name="40% - Énfasis5 47" xfId="1075"/>
    <cellStyle name="40% - Énfasis5 5" xfId="1076"/>
    <cellStyle name="40% - Énfasis5 5 2" xfId="1077"/>
    <cellStyle name="40% - Énfasis5 6" xfId="1078"/>
    <cellStyle name="40% - Énfasis5 6 2" xfId="1079"/>
    <cellStyle name="40% - Énfasis5 7" xfId="1080"/>
    <cellStyle name="40% - Énfasis5 7 2" xfId="1081"/>
    <cellStyle name="40% - Énfasis5 8" xfId="1082"/>
    <cellStyle name="40% - Énfasis5 8 2" xfId="1083"/>
    <cellStyle name="40% - Énfasis5 9" xfId="1084"/>
    <cellStyle name="40% - Énfasis5 9 2" xfId="1085"/>
    <cellStyle name="40% - Énfasis6 10" xfId="1086"/>
    <cellStyle name="40% - Énfasis6 10 2" xfId="1087"/>
    <cellStyle name="40% - Énfasis6 11" xfId="1088"/>
    <cellStyle name="40% - Énfasis6 11 2" xfId="1089"/>
    <cellStyle name="40% - Énfasis6 12" xfId="1090"/>
    <cellStyle name="40% - Énfasis6 12 2" xfId="1091"/>
    <cellStyle name="40% - Énfasis6 13" xfId="1092"/>
    <cellStyle name="40% - Énfasis6 13 2" xfId="1093"/>
    <cellStyle name="40% - Énfasis6 14" xfId="1094"/>
    <cellStyle name="40% - Énfasis6 14 2" xfId="1095"/>
    <cellStyle name="40% - Énfasis6 15" xfId="1096"/>
    <cellStyle name="40% - Énfasis6 15 2" xfId="1097"/>
    <cellStyle name="40% - Énfasis6 16" xfId="1098"/>
    <cellStyle name="40% - Énfasis6 16 2" xfId="1099"/>
    <cellStyle name="40% - Énfasis6 17" xfId="1100"/>
    <cellStyle name="40% - Énfasis6 17 2" xfId="1101"/>
    <cellStyle name="40% - Énfasis6 18" xfId="1102"/>
    <cellStyle name="40% - Énfasis6 18 2" xfId="1103"/>
    <cellStyle name="40% - Énfasis6 19" xfId="1104"/>
    <cellStyle name="40% - Énfasis6 19 2" xfId="1105"/>
    <cellStyle name="40% - Énfasis6 2" xfId="1106"/>
    <cellStyle name="40% - Énfasis6 2 2" xfId="1107"/>
    <cellStyle name="40% - Énfasis6 20" xfId="1108"/>
    <cellStyle name="40% - Énfasis6 20 2" xfId="1109"/>
    <cellStyle name="40% - Énfasis6 21" xfId="1110"/>
    <cellStyle name="40% - Énfasis6 21 2" xfId="1111"/>
    <cellStyle name="40% - Énfasis6 22" xfId="1112"/>
    <cellStyle name="40% - Énfasis6 22 2" xfId="1113"/>
    <cellStyle name="40% - Énfasis6 23" xfId="1114"/>
    <cellStyle name="40% - Énfasis6 23 2" xfId="1115"/>
    <cellStyle name="40% - Énfasis6 24" xfId="1116"/>
    <cellStyle name="40% - Énfasis6 24 2" xfId="1117"/>
    <cellStyle name="40% - Énfasis6 25" xfId="1118"/>
    <cellStyle name="40% - Énfasis6 25 2" xfId="1119"/>
    <cellStyle name="40% - Énfasis6 26" xfId="1120"/>
    <cellStyle name="40% - Énfasis6 26 2" xfId="1121"/>
    <cellStyle name="40% - Énfasis6 27" xfId="1122"/>
    <cellStyle name="40% - Énfasis6 27 2" xfId="1123"/>
    <cellStyle name="40% - Énfasis6 28" xfId="1124"/>
    <cellStyle name="40% - Énfasis6 28 2" xfId="1125"/>
    <cellStyle name="40% - Énfasis6 29" xfId="1126"/>
    <cellStyle name="40% - Énfasis6 29 2" xfId="1127"/>
    <cellStyle name="40% - Énfasis6 3" xfId="1128"/>
    <cellStyle name="40% - Énfasis6 3 2" xfId="1129"/>
    <cellStyle name="40% - Énfasis6 30" xfId="1130"/>
    <cellStyle name="40% - Énfasis6 30 2" xfId="1131"/>
    <cellStyle name="40% - Énfasis6 31" xfId="1132"/>
    <cellStyle name="40% - Énfasis6 31 2" xfId="1133"/>
    <cellStyle name="40% - Énfasis6 32" xfId="1134"/>
    <cellStyle name="40% - Énfasis6 32 2" xfId="1135"/>
    <cellStyle name="40% - Énfasis6 33" xfId="1136"/>
    <cellStyle name="40% - Énfasis6 33 2" xfId="1137"/>
    <cellStyle name="40% - Énfasis6 34" xfId="1138"/>
    <cellStyle name="40% - Énfasis6 34 2" xfId="1139"/>
    <cellStyle name="40% - Énfasis6 35" xfId="1140"/>
    <cellStyle name="40% - Énfasis6 35 2" xfId="1141"/>
    <cellStyle name="40% - Énfasis6 36" xfId="1142"/>
    <cellStyle name="40% - Énfasis6 36 2" xfId="1143"/>
    <cellStyle name="40% - Énfasis6 37" xfId="1144"/>
    <cellStyle name="40% - Énfasis6 37 2" xfId="1145"/>
    <cellStyle name="40% - Énfasis6 38" xfId="1146"/>
    <cellStyle name="40% - Énfasis6 38 2" xfId="1147"/>
    <cellStyle name="40% - Énfasis6 39" xfId="1148"/>
    <cellStyle name="40% - Énfasis6 39 2" xfId="1149"/>
    <cellStyle name="40% - Énfasis6 4" xfId="1150"/>
    <cellStyle name="40% - Énfasis6 4 2" xfId="1151"/>
    <cellStyle name="40% - Énfasis6 40" xfId="1152"/>
    <cellStyle name="40% - Énfasis6 40 2" xfId="1153"/>
    <cellStyle name="40% - Énfasis6 41" xfId="1154"/>
    <cellStyle name="40% - Énfasis6 41 2" xfId="1155"/>
    <cellStyle name="40% - Énfasis6 42" xfId="1156"/>
    <cellStyle name="40% - Énfasis6 42 2" xfId="1157"/>
    <cellStyle name="40% - Énfasis6 43" xfId="1158"/>
    <cellStyle name="40% - Énfasis6 43 2" xfId="1159"/>
    <cellStyle name="40% - Énfasis6 44" xfId="1160"/>
    <cellStyle name="40% - Énfasis6 44 2" xfId="1161"/>
    <cellStyle name="40% - Énfasis6 45" xfId="1162"/>
    <cellStyle name="40% - Énfasis6 45 2" xfId="1163"/>
    <cellStyle name="40% - Énfasis6 46" xfId="1164"/>
    <cellStyle name="40% - Énfasis6 46 2" xfId="1165"/>
    <cellStyle name="40% - Énfasis6 46 2 2" xfId="1166"/>
    <cellStyle name="40% - Énfasis6 46 2 3" xfId="1167"/>
    <cellStyle name="40% - Énfasis6 46 3" xfId="1168"/>
    <cellStyle name="40% - Énfasis6 46 3 2" xfId="1169"/>
    <cellStyle name="40% - Énfasis6 46 3 3" xfId="1170"/>
    <cellStyle name="40% - Énfasis6 46 4" xfId="1171"/>
    <cellStyle name="40% - Énfasis6 46 5" xfId="1172"/>
    <cellStyle name="40% - Énfasis6 47" xfId="1173"/>
    <cellStyle name="40% - Énfasis6 5" xfId="1174"/>
    <cellStyle name="40% - Énfasis6 5 2" xfId="1175"/>
    <cellStyle name="40% - Énfasis6 6" xfId="1176"/>
    <cellStyle name="40% - Énfasis6 6 2" xfId="1177"/>
    <cellStyle name="40% - Énfasis6 7" xfId="1178"/>
    <cellStyle name="40% - Énfasis6 7 2" xfId="1179"/>
    <cellStyle name="40% - Énfasis6 8" xfId="1180"/>
    <cellStyle name="40% - Énfasis6 8 2" xfId="1181"/>
    <cellStyle name="40% - Énfasis6 9" xfId="1182"/>
    <cellStyle name="40% - Énfasis6 9 2" xfId="1183"/>
    <cellStyle name="60% - Énfasis1 10" xfId="1184"/>
    <cellStyle name="60% - Énfasis1 10 2" xfId="1185"/>
    <cellStyle name="60% - Énfasis1 11" xfId="1186"/>
    <cellStyle name="60% - Énfasis1 11 2" xfId="1187"/>
    <cellStyle name="60% - Énfasis1 12" xfId="1188"/>
    <cellStyle name="60% - Énfasis1 12 2" xfId="1189"/>
    <cellStyle name="60% - Énfasis1 13" xfId="1190"/>
    <cellStyle name="60% - Énfasis1 13 2" xfId="1191"/>
    <cellStyle name="60% - Énfasis1 14" xfId="1192"/>
    <cellStyle name="60% - Énfasis1 14 2" xfId="1193"/>
    <cellStyle name="60% - Énfasis1 15" xfId="1194"/>
    <cellStyle name="60% - Énfasis1 15 2" xfId="1195"/>
    <cellStyle name="60% - Énfasis1 16" xfId="1196"/>
    <cellStyle name="60% - Énfasis1 16 2" xfId="1197"/>
    <cellStyle name="60% - Énfasis1 17" xfId="1198"/>
    <cellStyle name="60% - Énfasis1 17 2" xfId="1199"/>
    <cellStyle name="60% - Énfasis1 18" xfId="1200"/>
    <cellStyle name="60% - Énfasis1 18 2" xfId="1201"/>
    <cellStyle name="60% - Énfasis1 19" xfId="1202"/>
    <cellStyle name="60% - Énfasis1 19 2" xfId="1203"/>
    <cellStyle name="60% - Énfasis1 2" xfId="1204"/>
    <cellStyle name="60% - Énfasis1 2 2" xfId="1205"/>
    <cellStyle name="60% - Énfasis1 20" xfId="1206"/>
    <cellStyle name="60% - Énfasis1 20 2" xfId="1207"/>
    <cellStyle name="60% - Énfasis1 21" xfId="1208"/>
    <cellStyle name="60% - Énfasis1 21 2" xfId="1209"/>
    <cellStyle name="60% - Énfasis1 22" xfId="1210"/>
    <cellStyle name="60% - Énfasis1 22 2" xfId="1211"/>
    <cellStyle name="60% - Énfasis1 23" xfId="1212"/>
    <cellStyle name="60% - Énfasis1 23 2" xfId="1213"/>
    <cellStyle name="60% - Énfasis1 24" xfId="1214"/>
    <cellStyle name="60% - Énfasis1 24 2" xfId="1215"/>
    <cellStyle name="60% - Énfasis1 25" xfId="1216"/>
    <cellStyle name="60% - Énfasis1 25 2" xfId="1217"/>
    <cellStyle name="60% - Énfasis1 26" xfId="1218"/>
    <cellStyle name="60% - Énfasis1 26 2" xfId="1219"/>
    <cellStyle name="60% - Énfasis1 27" xfId="1220"/>
    <cellStyle name="60% - Énfasis1 27 2" xfId="1221"/>
    <cellStyle name="60% - Énfasis1 28" xfId="1222"/>
    <cellStyle name="60% - Énfasis1 28 2" xfId="1223"/>
    <cellStyle name="60% - Énfasis1 29" xfId="1224"/>
    <cellStyle name="60% - Énfasis1 29 2" xfId="1225"/>
    <cellStyle name="60% - Énfasis1 3" xfId="1226"/>
    <cellStyle name="60% - Énfasis1 3 2" xfId="1227"/>
    <cellStyle name="60% - Énfasis1 30" xfId="1228"/>
    <cellStyle name="60% - Énfasis1 30 2" xfId="1229"/>
    <cellStyle name="60% - Énfasis1 31" xfId="1230"/>
    <cellStyle name="60% - Énfasis1 31 2" xfId="1231"/>
    <cellStyle name="60% - Énfasis1 32" xfId="1232"/>
    <cellStyle name="60% - Énfasis1 32 2" xfId="1233"/>
    <cellStyle name="60% - Énfasis1 33" xfId="1234"/>
    <cellStyle name="60% - Énfasis1 33 2" xfId="1235"/>
    <cellStyle name="60% - Énfasis1 34" xfId="1236"/>
    <cellStyle name="60% - Énfasis1 34 2" xfId="1237"/>
    <cellStyle name="60% - Énfasis1 35" xfId="1238"/>
    <cellStyle name="60% - Énfasis1 35 2" xfId="1239"/>
    <cellStyle name="60% - Énfasis1 36" xfId="1240"/>
    <cellStyle name="60% - Énfasis1 36 2" xfId="1241"/>
    <cellStyle name="60% - Énfasis1 37" xfId="1242"/>
    <cellStyle name="60% - Énfasis1 37 2" xfId="1243"/>
    <cellStyle name="60% - Énfasis1 38" xfId="1244"/>
    <cellStyle name="60% - Énfasis1 38 2" xfId="1245"/>
    <cellStyle name="60% - Énfasis1 39" xfId="1246"/>
    <cellStyle name="60% - Énfasis1 39 2" xfId="1247"/>
    <cellStyle name="60% - Énfasis1 4" xfId="1248"/>
    <cellStyle name="60% - Énfasis1 4 2" xfId="1249"/>
    <cellStyle name="60% - Énfasis1 40" xfId="1250"/>
    <cellStyle name="60% - Énfasis1 40 2" xfId="1251"/>
    <cellStyle name="60% - Énfasis1 41" xfId="1252"/>
    <cellStyle name="60% - Énfasis1 41 2" xfId="1253"/>
    <cellStyle name="60% - Énfasis1 42" xfId="1254"/>
    <cellStyle name="60% - Énfasis1 42 2" xfId="1255"/>
    <cellStyle name="60% - Énfasis1 43" xfId="1256"/>
    <cellStyle name="60% - Énfasis1 43 2" xfId="1257"/>
    <cellStyle name="60% - Énfasis1 44" xfId="1258"/>
    <cellStyle name="60% - Énfasis1 44 2" xfId="1259"/>
    <cellStyle name="60% - Énfasis1 45" xfId="1260"/>
    <cellStyle name="60% - Énfasis1 45 2" xfId="1261"/>
    <cellStyle name="60% - Énfasis1 46" xfId="1262"/>
    <cellStyle name="60% - Énfasis1 47" xfId="1263"/>
    <cellStyle name="60% - Énfasis1 5" xfId="1264"/>
    <cellStyle name="60% - Énfasis1 5 2" xfId="1265"/>
    <cellStyle name="60% - Énfasis1 6" xfId="1266"/>
    <cellStyle name="60% - Énfasis1 6 2" xfId="1267"/>
    <cellStyle name="60% - Énfasis1 7" xfId="1268"/>
    <cellStyle name="60% - Énfasis1 7 2" xfId="1269"/>
    <cellStyle name="60% - Énfasis1 8" xfId="1270"/>
    <cellStyle name="60% - Énfasis1 8 2" xfId="1271"/>
    <cellStyle name="60% - Énfasis1 9" xfId="1272"/>
    <cellStyle name="60% - Énfasis1 9 2" xfId="1273"/>
    <cellStyle name="60% - Énfasis2 10" xfId="1274"/>
    <cellStyle name="60% - Énfasis2 10 2" xfId="1275"/>
    <cellStyle name="60% - Énfasis2 11" xfId="1276"/>
    <cellStyle name="60% - Énfasis2 11 2" xfId="1277"/>
    <cellStyle name="60% - Énfasis2 12" xfId="1278"/>
    <cellStyle name="60% - Énfasis2 12 2" xfId="1279"/>
    <cellStyle name="60% - Énfasis2 13" xfId="1280"/>
    <cellStyle name="60% - Énfasis2 13 2" xfId="1281"/>
    <cellStyle name="60% - Énfasis2 14" xfId="1282"/>
    <cellStyle name="60% - Énfasis2 14 2" xfId="1283"/>
    <cellStyle name="60% - Énfasis2 15" xfId="1284"/>
    <cellStyle name="60% - Énfasis2 15 2" xfId="1285"/>
    <cellStyle name="60% - Énfasis2 16" xfId="1286"/>
    <cellStyle name="60% - Énfasis2 16 2" xfId="1287"/>
    <cellStyle name="60% - Énfasis2 17" xfId="1288"/>
    <cellStyle name="60% - Énfasis2 17 2" xfId="1289"/>
    <cellStyle name="60% - Énfasis2 18" xfId="1290"/>
    <cellStyle name="60% - Énfasis2 18 2" xfId="1291"/>
    <cellStyle name="60% - Énfasis2 19" xfId="1292"/>
    <cellStyle name="60% - Énfasis2 19 2" xfId="1293"/>
    <cellStyle name="60% - Énfasis2 2" xfId="1294"/>
    <cellStyle name="60% - Énfasis2 2 2" xfId="1295"/>
    <cellStyle name="60% - Énfasis2 20" xfId="1296"/>
    <cellStyle name="60% - Énfasis2 20 2" xfId="1297"/>
    <cellStyle name="60% - Énfasis2 21" xfId="1298"/>
    <cellStyle name="60% - Énfasis2 21 2" xfId="1299"/>
    <cellStyle name="60% - Énfasis2 22" xfId="1300"/>
    <cellStyle name="60% - Énfasis2 22 2" xfId="1301"/>
    <cellStyle name="60% - Énfasis2 23" xfId="1302"/>
    <cellStyle name="60% - Énfasis2 23 2" xfId="1303"/>
    <cellStyle name="60% - Énfasis2 24" xfId="1304"/>
    <cellStyle name="60% - Énfasis2 24 2" xfId="1305"/>
    <cellStyle name="60% - Énfasis2 25" xfId="1306"/>
    <cellStyle name="60% - Énfasis2 25 2" xfId="1307"/>
    <cellStyle name="60% - Énfasis2 26" xfId="1308"/>
    <cellStyle name="60% - Énfasis2 26 2" xfId="1309"/>
    <cellStyle name="60% - Énfasis2 27" xfId="1310"/>
    <cellStyle name="60% - Énfasis2 27 2" xfId="1311"/>
    <cellStyle name="60% - Énfasis2 28" xfId="1312"/>
    <cellStyle name="60% - Énfasis2 28 2" xfId="1313"/>
    <cellStyle name="60% - Énfasis2 29" xfId="1314"/>
    <cellStyle name="60% - Énfasis2 29 2" xfId="1315"/>
    <cellStyle name="60% - Énfasis2 3" xfId="1316"/>
    <cellStyle name="60% - Énfasis2 3 2" xfId="1317"/>
    <cellStyle name="60% - Énfasis2 30" xfId="1318"/>
    <cellStyle name="60% - Énfasis2 30 2" xfId="1319"/>
    <cellStyle name="60% - Énfasis2 31" xfId="1320"/>
    <cellStyle name="60% - Énfasis2 31 2" xfId="1321"/>
    <cellStyle name="60% - Énfasis2 32" xfId="1322"/>
    <cellStyle name="60% - Énfasis2 32 2" xfId="1323"/>
    <cellStyle name="60% - Énfasis2 33" xfId="1324"/>
    <cellStyle name="60% - Énfasis2 33 2" xfId="1325"/>
    <cellStyle name="60% - Énfasis2 34" xfId="1326"/>
    <cellStyle name="60% - Énfasis2 34 2" xfId="1327"/>
    <cellStyle name="60% - Énfasis2 35" xfId="1328"/>
    <cellStyle name="60% - Énfasis2 35 2" xfId="1329"/>
    <cellStyle name="60% - Énfasis2 36" xfId="1330"/>
    <cellStyle name="60% - Énfasis2 36 2" xfId="1331"/>
    <cellStyle name="60% - Énfasis2 37" xfId="1332"/>
    <cellStyle name="60% - Énfasis2 37 2" xfId="1333"/>
    <cellStyle name="60% - Énfasis2 38" xfId="1334"/>
    <cellStyle name="60% - Énfasis2 38 2" xfId="1335"/>
    <cellStyle name="60% - Énfasis2 39" xfId="1336"/>
    <cellStyle name="60% - Énfasis2 39 2" xfId="1337"/>
    <cellStyle name="60% - Énfasis2 4" xfId="1338"/>
    <cellStyle name="60% - Énfasis2 4 2" xfId="1339"/>
    <cellStyle name="60% - Énfasis2 40" xfId="1340"/>
    <cellStyle name="60% - Énfasis2 40 2" xfId="1341"/>
    <cellStyle name="60% - Énfasis2 41" xfId="1342"/>
    <cellStyle name="60% - Énfasis2 41 2" xfId="1343"/>
    <cellStyle name="60% - Énfasis2 42" xfId="1344"/>
    <cellStyle name="60% - Énfasis2 42 2" xfId="1345"/>
    <cellStyle name="60% - Énfasis2 43" xfId="1346"/>
    <cellStyle name="60% - Énfasis2 43 2" xfId="1347"/>
    <cellStyle name="60% - Énfasis2 44" xfId="1348"/>
    <cellStyle name="60% - Énfasis2 44 2" xfId="1349"/>
    <cellStyle name="60% - Énfasis2 45" xfId="1350"/>
    <cellStyle name="60% - Énfasis2 45 2" xfId="1351"/>
    <cellStyle name="60% - Énfasis2 46" xfId="1352"/>
    <cellStyle name="60% - Énfasis2 47" xfId="1353"/>
    <cellStyle name="60% - Énfasis2 5" xfId="1354"/>
    <cellStyle name="60% - Énfasis2 5 2" xfId="1355"/>
    <cellStyle name="60% - Énfasis2 6" xfId="1356"/>
    <cellStyle name="60% - Énfasis2 6 2" xfId="1357"/>
    <cellStyle name="60% - Énfasis2 7" xfId="1358"/>
    <cellStyle name="60% - Énfasis2 7 2" xfId="1359"/>
    <cellStyle name="60% - Énfasis2 8" xfId="1360"/>
    <cellStyle name="60% - Énfasis2 8 2" xfId="1361"/>
    <cellStyle name="60% - Énfasis2 9" xfId="1362"/>
    <cellStyle name="60% - Énfasis2 9 2" xfId="1363"/>
    <cellStyle name="60% - Énfasis3 10" xfId="1364"/>
    <cellStyle name="60% - Énfasis3 10 2" xfId="1365"/>
    <cellStyle name="60% - Énfasis3 11" xfId="1366"/>
    <cellStyle name="60% - Énfasis3 11 2" xfId="1367"/>
    <cellStyle name="60% - Énfasis3 12" xfId="1368"/>
    <cellStyle name="60% - Énfasis3 12 2" xfId="1369"/>
    <cellStyle name="60% - Énfasis3 13" xfId="1370"/>
    <cellStyle name="60% - Énfasis3 13 2" xfId="1371"/>
    <cellStyle name="60% - Énfasis3 14" xfId="1372"/>
    <cellStyle name="60% - Énfasis3 14 2" xfId="1373"/>
    <cellStyle name="60% - Énfasis3 15" xfId="1374"/>
    <cellStyle name="60% - Énfasis3 15 2" xfId="1375"/>
    <cellStyle name="60% - Énfasis3 16" xfId="1376"/>
    <cellStyle name="60% - Énfasis3 16 2" xfId="1377"/>
    <cellStyle name="60% - Énfasis3 17" xfId="1378"/>
    <cellStyle name="60% - Énfasis3 17 2" xfId="1379"/>
    <cellStyle name="60% - Énfasis3 18" xfId="1380"/>
    <cellStyle name="60% - Énfasis3 18 2" xfId="1381"/>
    <cellStyle name="60% - Énfasis3 19" xfId="1382"/>
    <cellStyle name="60% - Énfasis3 19 2" xfId="1383"/>
    <cellStyle name="60% - Énfasis3 2" xfId="1384"/>
    <cellStyle name="60% - Énfasis3 2 2" xfId="1385"/>
    <cellStyle name="60% - Énfasis3 20" xfId="1386"/>
    <cellStyle name="60% - Énfasis3 20 2" xfId="1387"/>
    <cellStyle name="60% - Énfasis3 21" xfId="1388"/>
    <cellStyle name="60% - Énfasis3 21 2" xfId="1389"/>
    <cellStyle name="60% - Énfasis3 22" xfId="1390"/>
    <cellStyle name="60% - Énfasis3 22 2" xfId="1391"/>
    <cellStyle name="60% - Énfasis3 23" xfId="1392"/>
    <cellStyle name="60% - Énfasis3 23 2" xfId="1393"/>
    <cellStyle name="60% - Énfasis3 24" xfId="1394"/>
    <cellStyle name="60% - Énfasis3 24 2" xfId="1395"/>
    <cellStyle name="60% - Énfasis3 25" xfId="1396"/>
    <cellStyle name="60% - Énfasis3 25 2" xfId="1397"/>
    <cellStyle name="60% - Énfasis3 26" xfId="1398"/>
    <cellStyle name="60% - Énfasis3 26 2" xfId="1399"/>
    <cellStyle name="60% - Énfasis3 27" xfId="1400"/>
    <cellStyle name="60% - Énfasis3 27 2" xfId="1401"/>
    <cellStyle name="60% - Énfasis3 28" xfId="1402"/>
    <cellStyle name="60% - Énfasis3 28 2" xfId="1403"/>
    <cellStyle name="60% - Énfasis3 29" xfId="1404"/>
    <cellStyle name="60% - Énfasis3 29 2" xfId="1405"/>
    <cellStyle name="60% - Énfasis3 3" xfId="1406"/>
    <cellStyle name="60% - Énfasis3 3 2" xfId="1407"/>
    <cellStyle name="60% - Énfasis3 30" xfId="1408"/>
    <cellStyle name="60% - Énfasis3 30 2" xfId="1409"/>
    <cellStyle name="60% - Énfasis3 31" xfId="1410"/>
    <cellStyle name="60% - Énfasis3 31 2" xfId="1411"/>
    <cellStyle name="60% - Énfasis3 32" xfId="1412"/>
    <cellStyle name="60% - Énfasis3 32 2" xfId="1413"/>
    <cellStyle name="60% - Énfasis3 33" xfId="1414"/>
    <cellStyle name="60% - Énfasis3 33 2" xfId="1415"/>
    <cellStyle name="60% - Énfasis3 34" xfId="1416"/>
    <cellStyle name="60% - Énfasis3 34 2" xfId="1417"/>
    <cellStyle name="60% - Énfasis3 35" xfId="1418"/>
    <cellStyle name="60% - Énfasis3 35 2" xfId="1419"/>
    <cellStyle name="60% - Énfasis3 36" xfId="1420"/>
    <cellStyle name="60% - Énfasis3 36 2" xfId="1421"/>
    <cellStyle name="60% - Énfasis3 37" xfId="1422"/>
    <cellStyle name="60% - Énfasis3 37 2" xfId="1423"/>
    <cellStyle name="60% - Énfasis3 38" xfId="1424"/>
    <cellStyle name="60% - Énfasis3 38 2" xfId="1425"/>
    <cellStyle name="60% - Énfasis3 39" xfId="1426"/>
    <cellStyle name="60% - Énfasis3 39 2" xfId="1427"/>
    <cellStyle name="60% - Énfasis3 4" xfId="1428"/>
    <cellStyle name="60% - Énfasis3 4 2" xfId="1429"/>
    <cellStyle name="60% - Énfasis3 40" xfId="1430"/>
    <cellStyle name="60% - Énfasis3 40 2" xfId="1431"/>
    <cellStyle name="60% - Énfasis3 41" xfId="1432"/>
    <cellStyle name="60% - Énfasis3 41 2" xfId="1433"/>
    <cellStyle name="60% - Énfasis3 42" xfId="1434"/>
    <cellStyle name="60% - Énfasis3 42 2" xfId="1435"/>
    <cellStyle name="60% - Énfasis3 43" xfId="1436"/>
    <cellStyle name="60% - Énfasis3 43 2" xfId="1437"/>
    <cellStyle name="60% - Énfasis3 44" xfId="1438"/>
    <cellStyle name="60% - Énfasis3 44 2" xfId="1439"/>
    <cellStyle name="60% - Énfasis3 45" xfId="1440"/>
    <cellStyle name="60% - Énfasis3 45 2" xfId="1441"/>
    <cellStyle name="60% - Énfasis3 46" xfId="1442"/>
    <cellStyle name="60% - Énfasis3 47" xfId="1443"/>
    <cellStyle name="60% - Énfasis3 5" xfId="1444"/>
    <cellStyle name="60% - Énfasis3 5 2" xfId="1445"/>
    <cellStyle name="60% - Énfasis3 6" xfId="1446"/>
    <cellStyle name="60% - Énfasis3 6 2" xfId="1447"/>
    <cellStyle name="60% - Énfasis3 7" xfId="1448"/>
    <cellStyle name="60% - Énfasis3 7 2" xfId="1449"/>
    <cellStyle name="60% - Énfasis3 8" xfId="1450"/>
    <cellStyle name="60% - Énfasis3 8 2" xfId="1451"/>
    <cellStyle name="60% - Énfasis3 9" xfId="1452"/>
    <cellStyle name="60% - Énfasis3 9 2" xfId="1453"/>
    <cellStyle name="60% - Énfasis4 10" xfId="1454"/>
    <cellStyle name="60% - Énfasis4 10 2" xfId="1455"/>
    <cellStyle name="60% - Énfasis4 11" xfId="1456"/>
    <cellStyle name="60% - Énfasis4 11 2" xfId="1457"/>
    <cellStyle name="60% - Énfasis4 12" xfId="1458"/>
    <cellStyle name="60% - Énfasis4 12 2" xfId="1459"/>
    <cellStyle name="60% - Énfasis4 13" xfId="1460"/>
    <cellStyle name="60% - Énfasis4 13 2" xfId="1461"/>
    <cellStyle name="60% - Énfasis4 14" xfId="1462"/>
    <cellStyle name="60% - Énfasis4 14 2" xfId="1463"/>
    <cellStyle name="60% - Énfasis4 15" xfId="1464"/>
    <cellStyle name="60% - Énfasis4 15 2" xfId="1465"/>
    <cellStyle name="60% - Énfasis4 16" xfId="1466"/>
    <cellStyle name="60% - Énfasis4 16 2" xfId="1467"/>
    <cellStyle name="60% - Énfasis4 17" xfId="1468"/>
    <cellStyle name="60% - Énfasis4 17 2" xfId="1469"/>
    <cellStyle name="60% - Énfasis4 18" xfId="1470"/>
    <cellStyle name="60% - Énfasis4 18 2" xfId="1471"/>
    <cellStyle name="60% - Énfasis4 19" xfId="1472"/>
    <cellStyle name="60% - Énfasis4 19 2" xfId="1473"/>
    <cellStyle name="60% - Énfasis4 2" xfId="1474"/>
    <cellStyle name="60% - Énfasis4 2 2" xfId="1475"/>
    <cellStyle name="60% - Énfasis4 20" xfId="1476"/>
    <cellStyle name="60% - Énfasis4 20 2" xfId="1477"/>
    <cellStyle name="60% - Énfasis4 21" xfId="1478"/>
    <cellStyle name="60% - Énfasis4 21 2" xfId="1479"/>
    <cellStyle name="60% - Énfasis4 22" xfId="1480"/>
    <cellStyle name="60% - Énfasis4 22 2" xfId="1481"/>
    <cellStyle name="60% - Énfasis4 23" xfId="1482"/>
    <cellStyle name="60% - Énfasis4 23 2" xfId="1483"/>
    <cellStyle name="60% - Énfasis4 24" xfId="1484"/>
    <cellStyle name="60% - Énfasis4 24 2" xfId="1485"/>
    <cellStyle name="60% - Énfasis4 25" xfId="1486"/>
    <cellStyle name="60% - Énfasis4 25 2" xfId="1487"/>
    <cellStyle name="60% - Énfasis4 26" xfId="1488"/>
    <cellStyle name="60% - Énfasis4 26 2" xfId="1489"/>
    <cellStyle name="60% - Énfasis4 27" xfId="1490"/>
    <cellStyle name="60% - Énfasis4 27 2" xfId="1491"/>
    <cellStyle name="60% - Énfasis4 28" xfId="1492"/>
    <cellStyle name="60% - Énfasis4 28 2" xfId="1493"/>
    <cellStyle name="60% - Énfasis4 29" xfId="1494"/>
    <cellStyle name="60% - Énfasis4 29 2" xfId="1495"/>
    <cellStyle name="60% - Énfasis4 3" xfId="1496"/>
    <cellStyle name="60% - Énfasis4 3 2" xfId="1497"/>
    <cellStyle name="60% - Énfasis4 30" xfId="1498"/>
    <cellStyle name="60% - Énfasis4 30 2" xfId="1499"/>
    <cellStyle name="60% - Énfasis4 31" xfId="1500"/>
    <cellStyle name="60% - Énfasis4 31 2" xfId="1501"/>
    <cellStyle name="60% - Énfasis4 32" xfId="1502"/>
    <cellStyle name="60% - Énfasis4 32 2" xfId="1503"/>
    <cellStyle name="60% - Énfasis4 33" xfId="1504"/>
    <cellStyle name="60% - Énfasis4 33 2" xfId="1505"/>
    <cellStyle name="60% - Énfasis4 34" xfId="1506"/>
    <cellStyle name="60% - Énfasis4 34 2" xfId="1507"/>
    <cellStyle name="60% - Énfasis4 35" xfId="1508"/>
    <cellStyle name="60% - Énfasis4 35 2" xfId="1509"/>
    <cellStyle name="60% - Énfasis4 36" xfId="1510"/>
    <cellStyle name="60% - Énfasis4 36 2" xfId="1511"/>
    <cellStyle name="60% - Énfasis4 37" xfId="1512"/>
    <cellStyle name="60% - Énfasis4 37 2" xfId="1513"/>
    <cellStyle name="60% - Énfasis4 38" xfId="1514"/>
    <cellStyle name="60% - Énfasis4 38 2" xfId="1515"/>
    <cellStyle name="60% - Énfasis4 39" xfId="1516"/>
    <cellStyle name="60% - Énfasis4 39 2" xfId="1517"/>
    <cellStyle name="60% - Énfasis4 4" xfId="1518"/>
    <cellStyle name="60% - Énfasis4 4 2" xfId="1519"/>
    <cellStyle name="60% - Énfasis4 40" xfId="1520"/>
    <cellStyle name="60% - Énfasis4 40 2" xfId="1521"/>
    <cellStyle name="60% - Énfasis4 41" xfId="1522"/>
    <cellStyle name="60% - Énfasis4 41 2" xfId="1523"/>
    <cellStyle name="60% - Énfasis4 42" xfId="1524"/>
    <cellStyle name="60% - Énfasis4 42 2" xfId="1525"/>
    <cellStyle name="60% - Énfasis4 43" xfId="1526"/>
    <cellStyle name="60% - Énfasis4 43 2" xfId="1527"/>
    <cellStyle name="60% - Énfasis4 44" xfId="1528"/>
    <cellStyle name="60% - Énfasis4 44 2" xfId="1529"/>
    <cellStyle name="60% - Énfasis4 45" xfId="1530"/>
    <cellStyle name="60% - Énfasis4 45 2" xfId="1531"/>
    <cellStyle name="60% - Énfasis4 46" xfId="1532"/>
    <cellStyle name="60% - Énfasis4 47" xfId="1533"/>
    <cellStyle name="60% - Énfasis4 5" xfId="1534"/>
    <cellStyle name="60% - Énfasis4 5 2" xfId="1535"/>
    <cellStyle name="60% - Énfasis4 6" xfId="1536"/>
    <cellStyle name="60% - Énfasis4 6 2" xfId="1537"/>
    <cellStyle name="60% - Énfasis4 7" xfId="1538"/>
    <cellStyle name="60% - Énfasis4 7 2" xfId="1539"/>
    <cellStyle name="60% - Énfasis4 8" xfId="1540"/>
    <cellStyle name="60% - Énfasis4 8 2" xfId="1541"/>
    <cellStyle name="60% - Énfasis4 9" xfId="1542"/>
    <cellStyle name="60% - Énfasis4 9 2" xfId="1543"/>
    <cellStyle name="60% - Énfasis5 10" xfId="1544"/>
    <cellStyle name="60% - Énfasis5 10 2" xfId="1545"/>
    <cellStyle name="60% - Énfasis5 11" xfId="1546"/>
    <cellStyle name="60% - Énfasis5 11 2" xfId="1547"/>
    <cellStyle name="60% - Énfasis5 12" xfId="1548"/>
    <cellStyle name="60% - Énfasis5 12 2" xfId="1549"/>
    <cellStyle name="60% - Énfasis5 13" xfId="1550"/>
    <cellStyle name="60% - Énfasis5 13 2" xfId="1551"/>
    <cellStyle name="60% - Énfasis5 14" xfId="1552"/>
    <cellStyle name="60% - Énfasis5 14 2" xfId="1553"/>
    <cellStyle name="60% - Énfasis5 15" xfId="1554"/>
    <cellStyle name="60% - Énfasis5 15 2" xfId="1555"/>
    <cellStyle name="60% - Énfasis5 16" xfId="1556"/>
    <cellStyle name="60% - Énfasis5 16 2" xfId="1557"/>
    <cellStyle name="60% - Énfasis5 17" xfId="1558"/>
    <cellStyle name="60% - Énfasis5 17 2" xfId="1559"/>
    <cellStyle name="60% - Énfasis5 18" xfId="1560"/>
    <cellStyle name="60% - Énfasis5 18 2" xfId="1561"/>
    <cellStyle name="60% - Énfasis5 19" xfId="1562"/>
    <cellStyle name="60% - Énfasis5 19 2" xfId="1563"/>
    <cellStyle name="60% - Énfasis5 2" xfId="1564"/>
    <cellStyle name="60% - Énfasis5 2 2" xfId="1565"/>
    <cellStyle name="60% - Énfasis5 20" xfId="1566"/>
    <cellStyle name="60% - Énfasis5 20 2" xfId="1567"/>
    <cellStyle name="60% - Énfasis5 21" xfId="1568"/>
    <cellStyle name="60% - Énfasis5 21 2" xfId="1569"/>
    <cellStyle name="60% - Énfasis5 22" xfId="1570"/>
    <cellStyle name="60% - Énfasis5 22 2" xfId="1571"/>
    <cellStyle name="60% - Énfasis5 23" xfId="1572"/>
    <cellStyle name="60% - Énfasis5 23 2" xfId="1573"/>
    <cellStyle name="60% - Énfasis5 24" xfId="1574"/>
    <cellStyle name="60% - Énfasis5 24 2" xfId="1575"/>
    <cellStyle name="60% - Énfasis5 25" xfId="1576"/>
    <cellStyle name="60% - Énfasis5 25 2" xfId="1577"/>
    <cellStyle name="60% - Énfasis5 26" xfId="1578"/>
    <cellStyle name="60% - Énfasis5 26 2" xfId="1579"/>
    <cellStyle name="60% - Énfasis5 27" xfId="1580"/>
    <cellStyle name="60% - Énfasis5 27 2" xfId="1581"/>
    <cellStyle name="60% - Énfasis5 28" xfId="1582"/>
    <cellStyle name="60% - Énfasis5 28 2" xfId="1583"/>
    <cellStyle name="60% - Énfasis5 29" xfId="1584"/>
    <cellStyle name="60% - Énfasis5 29 2" xfId="1585"/>
    <cellStyle name="60% - Énfasis5 3" xfId="1586"/>
    <cellStyle name="60% - Énfasis5 3 2" xfId="1587"/>
    <cellStyle name="60% - Énfasis5 30" xfId="1588"/>
    <cellStyle name="60% - Énfasis5 30 2" xfId="1589"/>
    <cellStyle name="60% - Énfasis5 31" xfId="1590"/>
    <cellStyle name="60% - Énfasis5 31 2" xfId="1591"/>
    <cellStyle name="60% - Énfasis5 32" xfId="1592"/>
    <cellStyle name="60% - Énfasis5 32 2" xfId="1593"/>
    <cellStyle name="60% - Énfasis5 33" xfId="1594"/>
    <cellStyle name="60% - Énfasis5 33 2" xfId="1595"/>
    <cellStyle name="60% - Énfasis5 34" xfId="1596"/>
    <cellStyle name="60% - Énfasis5 34 2" xfId="1597"/>
    <cellStyle name="60% - Énfasis5 35" xfId="1598"/>
    <cellStyle name="60% - Énfasis5 35 2" xfId="1599"/>
    <cellStyle name="60% - Énfasis5 36" xfId="1600"/>
    <cellStyle name="60% - Énfasis5 36 2" xfId="1601"/>
    <cellStyle name="60% - Énfasis5 37" xfId="1602"/>
    <cellStyle name="60% - Énfasis5 37 2" xfId="1603"/>
    <cellStyle name="60% - Énfasis5 38" xfId="1604"/>
    <cellStyle name="60% - Énfasis5 38 2" xfId="1605"/>
    <cellStyle name="60% - Énfasis5 39" xfId="1606"/>
    <cellStyle name="60% - Énfasis5 39 2" xfId="1607"/>
    <cellStyle name="60% - Énfasis5 4" xfId="1608"/>
    <cellStyle name="60% - Énfasis5 4 2" xfId="1609"/>
    <cellStyle name="60% - Énfasis5 40" xfId="1610"/>
    <cellStyle name="60% - Énfasis5 40 2" xfId="1611"/>
    <cellStyle name="60% - Énfasis5 41" xfId="1612"/>
    <cellStyle name="60% - Énfasis5 41 2" xfId="1613"/>
    <cellStyle name="60% - Énfasis5 42" xfId="1614"/>
    <cellStyle name="60% - Énfasis5 42 2" xfId="1615"/>
    <cellStyle name="60% - Énfasis5 43" xfId="1616"/>
    <cellStyle name="60% - Énfasis5 43 2" xfId="1617"/>
    <cellStyle name="60% - Énfasis5 44" xfId="1618"/>
    <cellStyle name="60% - Énfasis5 44 2" xfId="1619"/>
    <cellStyle name="60% - Énfasis5 45" xfId="1620"/>
    <cellStyle name="60% - Énfasis5 45 2" xfId="1621"/>
    <cellStyle name="60% - Énfasis5 46" xfId="1622"/>
    <cellStyle name="60% - Énfasis5 47" xfId="1623"/>
    <cellStyle name="60% - Énfasis5 5" xfId="1624"/>
    <cellStyle name="60% - Énfasis5 5 2" xfId="1625"/>
    <cellStyle name="60% - Énfasis5 6" xfId="1626"/>
    <cellStyle name="60% - Énfasis5 6 2" xfId="1627"/>
    <cellStyle name="60% - Énfasis5 7" xfId="1628"/>
    <cellStyle name="60% - Énfasis5 7 2" xfId="1629"/>
    <cellStyle name="60% - Énfasis5 8" xfId="1630"/>
    <cellStyle name="60% - Énfasis5 8 2" xfId="1631"/>
    <cellStyle name="60% - Énfasis5 9" xfId="1632"/>
    <cellStyle name="60% - Énfasis5 9 2" xfId="1633"/>
    <cellStyle name="60% - Énfasis6 10" xfId="1634"/>
    <cellStyle name="60% - Énfasis6 10 2" xfId="1635"/>
    <cellStyle name="60% - Énfasis6 11" xfId="1636"/>
    <cellStyle name="60% - Énfasis6 11 2" xfId="1637"/>
    <cellStyle name="60% - Énfasis6 12" xfId="1638"/>
    <cellStyle name="60% - Énfasis6 12 2" xfId="1639"/>
    <cellStyle name="60% - Énfasis6 13" xfId="1640"/>
    <cellStyle name="60% - Énfasis6 13 2" xfId="1641"/>
    <cellStyle name="60% - Énfasis6 14" xfId="1642"/>
    <cellStyle name="60% - Énfasis6 14 2" xfId="1643"/>
    <cellStyle name="60% - Énfasis6 15" xfId="1644"/>
    <cellStyle name="60% - Énfasis6 15 2" xfId="1645"/>
    <cellStyle name="60% - Énfasis6 16" xfId="1646"/>
    <cellStyle name="60% - Énfasis6 16 2" xfId="1647"/>
    <cellStyle name="60% - Énfasis6 17" xfId="1648"/>
    <cellStyle name="60% - Énfasis6 17 2" xfId="1649"/>
    <cellStyle name="60% - Énfasis6 18" xfId="1650"/>
    <cellStyle name="60% - Énfasis6 18 2" xfId="1651"/>
    <cellStyle name="60% - Énfasis6 19" xfId="1652"/>
    <cellStyle name="60% - Énfasis6 19 2" xfId="1653"/>
    <cellStyle name="60% - Énfasis6 2" xfId="1654"/>
    <cellStyle name="60% - Énfasis6 2 2" xfId="1655"/>
    <cellStyle name="60% - Énfasis6 20" xfId="1656"/>
    <cellStyle name="60% - Énfasis6 20 2" xfId="1657"/>
    <cellStyle name="60% - Énfasis6 21" xfId="1658"/>
    <cellStyle name="60% - Énfasis6 21 2" xfId="1659"/>
    <cellStyle name="60% - Énfasis6 22" xfId="1660"/>
    <cellStyle name="60% - Énfasis6 22 2" xfId="1661"/>
    <cellStyle name="60% - Énfasis6 23" xfId="1662"/>
    <cellStyle name="60% - Énfasis6 23 2" xfId="1663"/>
    <cellStyle name="60% - Énfasis6 24" xfId="1664"/>
    <cellStyle name="60% - Énfasis6 24 2" xfId="1665"/>
    <cellStyle name="60% - Énfasis6 25" xfId="1666"/>
    <cellStyle name="60% - Énfasis6 25 2" xfId="1667"/>
    <cellStyle name="60% - Énfasis6 26" xfId="1668"/>
    <cellStyle name="60% - Énfasis6 26 2" xfId="1669"/>
    <cellStyle name="60% - Énfasis6 27" xfId="1670"/>
    <cellStyle name="60% - Énfasis6 27 2" xfId="1671"/>
    <cellStyle name="60% - Énfasis6 28" xfId="1672"/>
    <cellStyle name="60% - Énfasis6 28 2" xfId="1673"/>
    <cellStyle name="60% - Énfasis6 29" xfId="1674"/>
    <cellStyle name="60% - Énfasis6 29 2" xfId="1675"/>
    <cellStyle name="60% - Énfasis6 3" xfId="1676"/>
    <cellStyle name="60% - Énfasis6 3 2" xfId="1677"/>
    <cellStyle name="60% - Énfasis6 30" xfId="1678"/>
    <cellStyle name="60% - Énfasis6 30 2" xfId="1679"/>
    <cellStyle name="60% - Énfasis6 31" xfId="1680"/>
    <cellStyle name="60% - Énfasis6 31 2" xfId="1681"/>
    <cellStyle name="60% - Énfasis6 32" xfId="1682"/>
    <cellStyle name="60% - Énfasis6 32 2" xfId="1683"/>
    <cellStyle name="60% - Énfasis6 33" xfId="1684"/>
    <cellStyle name="60% - Énfasis6 33 2" xfId="1685"/>
    <cellStyle name="60% - Énfasis6 34" xfId="1686"/>
    <cellStyle name="60% - Énfasis6 34 2" xfId="1687"/>
    <cellStyle name="60% - Énfasis6 35" xfId="1688"/>
    <cellStyle name="60% - Énfasis6 35 2" xfId="1689"/>
    <cellStyle name="60% - Énfasis6 36" xfId="1690"/>
    <cellStyle name="60% - Énfasis6 36 2" xfId="1691"/>
    <cellStyle name="60% - Énfasis6 37" xfId="1692"/>
    <cellStyle name="60% - Énfasis6 37 2" xfId="1693"/>
    <cellStyle name="60% - Énfasis6 38" xfId="1694"/>
    <cellStyle name="60% - Énfasis6 38 2" xfId="1695"/>
    <cellStyle name="60% - Énfasis6 39" xfId="1696"/>
    <cellStyle name="60% - Énfasis6 39 2" xfId="1697"/>
    <cellStyle name="60% - Énfasis6 4" xfId="1698"/>
    <cellStyle name="60% - Énfasis6 4 2" xfId="1699"/>
    <cellStyle name="60% - Énfasis6 40" xfId="1700"/>
    <cellStyle name="60% - Énfasis6 40 2" xfId="1701"/>
    <cellStyle name="60% - Énfasis6 41" xfId="1702"/>
    <cellStyle name="60% - Énfasis6 41 2" xfId="1703"/>
    <cellStyle name="60% - Énfasis6 42" xfId="1704"/>
    <cellStyle name="60% - Énfasis6 42 2" xfId="1705"/>
    <cellStyle name="60% - Énfasis6 43" xfId="1706"/>
    <cellStyle name="60% - Énfasis6 43 2" xfId="1707"/>
    <cellStyle name="60% - Énfasis6 44" xfId="1708"/>
    <cellStyle name="60% - Énfasis6 44 2" xfId="1709"/>
    <cellStyle name="60% - Énfasis6 45" xfId="1710"/>
    <cellStyle name="60% - Énfasis6 45 2" xfId="1711"/>
    <cellStyle name="60% - Énfasis6 46" xfId="1712"/>
    <cellStyle name="60% - Énfasis6 47" xfId="1713"/>
    <cellStyle name="60% - Énfasis6 5" xfId="1714"/>
    <cellStyle name="60% - Énfasis6 5 2" xfId="1715"/>
    <cellStyle name="60% - Énfasis6 6" xfId="1716"/>
    <cellStyle name="60% - Énfasis6 6 2" xfId="1717"/>
    <cellStyle name="60% - Énfasis6 7" xfId="1718"/>
    <cellStyle name="60% - Énfasis6 7 2" xfId="1719"/>
    <cellStyle name="60% - Énfasis6 8" xfId="1720"/>
    <cellStyle name="60% - Énfasis6 8 2" xfId="1721"/>
    <cellStyle name="60% - Énfasis6 9" xfId="1722"/>
    <cellStyle name="60% - Énfasis6 9 2" xfId="1723"/>
    <cellStyle name="ANCLAS,REZONES Y SUS PARTES,DE FUNDICION,DE HIERRO O DE ACERO" xfId="1724"/>
    <cellStyle name="ANCLAS,REZONES Y SUS PARTES,DE FUNDICION,DE HIERRO O DE ACERO 2" xfId="1725"/>
    <cellStyle name="ANCLAS,REZONES Y SUS PARTES,DE FUNDICION,DE HIERRO O DE ACERO 2 2" xfId="2"/>
    <cellStyle name="ANCLAS,REZONES Y SUS PARTES,DE FUNDICION,DE HIERRO O DE ACERO 2 2 2" xfId="1726"/>
    <cellStyle name="ANCLAS,REZONES Y SUS PARTES,DE FUNDICION,DE HIERRO O DE ACERO 2 2 3" xfId="1727"/>
    <cellStyle name="ANCLAS,REZONES Y SUS PARTES,DE FUNDICION,DE HIERRO O DE ACERO 2 3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5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3" xfId="2939"/>
    <cellStyle name="Millares [0] 3 2" xfId="2940"/>
    <cellStyle name="Millares [0] 4" xfId="6"/>
    <cellStyle name="Millares [0] 5" xfId="2941"/>
    <cellStyle name="Millares [0] 6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4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rmal_APENDICE ESTADÍSTICO Ene99" xfId="7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4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6571539333214"/>
          <c:y val="0.17146216768916156"/>
          <c:w val="0.85671750241746103"/>
          <c:h val="0.68560050272665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'Gráf-08.2.8-9'!$B$2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'Gráf-08.2.8-9'!$A$3:$A$7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'Gráf-08.2.8-9'!$B$3:$B$7</c:f>
              <c:numCache>
                <c:formatCode>#,##0</c:formatCode>
                <c:ptCount val="5"/>
                <c:pt idx="0">
                  <c:v>855442.74199999997</c:v>
                </c:pt>
                <c:pt idx="1">
                  <c:v>3010875.747</c:v>
                </c:pt>
                <c:pt idx="2">
                  <c:v>164345.00000000003</c:v>
                </c:pt>
                <c:pt idx="3">
                  <c:v>26204.794000000002</c:v>
                </c:pt>
                <c:pt idx="4">
                  <c:v>4444327.5349999964</c:v>
                </c:pt>
              </c:numCache>
            </c:numRef>
          </c:val>
        </c:ser>
        <c:ser>
          <c:idx val="1"/>
          <c:order val="1"/>
          <c:tx>
            <c:strRef>
              <c:f>'Gráf-08.2.8-9'!$C$2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'Gráf-08.2.8-9'!$A$3:$A$7</c:f>
              <c:strCache>
                <c:ptCount val="5"/>
                <c:pt idx="0">
                  <c:v>Argentina</c:v>
                </c:pt>
                <c:pt idx="1">
                  <c:v>Brasil</c:v>
                </c:pt>
                <c:pt idx="2">
                  <c:v>Uruguay</c:v>
                </c:pt>
                <c:pt idx="3">
                  <c:v>Venezuela</c:v>
                </c:pt>
                <c:pt idx="4">
                  <c:v>Resto del Mundo</c:v>
                </c:pt>
              </c:strCache>
            </c:strRef>
          </c:cat>
          <c:val>
            <c:numRef>
              <c:f>'Gráf-08.2.8-9'!$C$3:$C$7</c:f>
              <c:numCache>
                <c:formatCode>#,##0</c:formatCode>
                <c:ptCount val="5"/>
                <c:pt idx="0">
                  <c:v>1136651.8869999999</c:v>
                </c:pt>
                <c:pt idx="1">
                  <c:v>2775043</c:v>
                </c:pt>
                <c:pt idx="2">
                  <c:v>219243.3170000001</c:v>
                </c:pt>
                <c:pt idx="3">
                  <c:v>2608.5320000000006</c:v>
                </c:pt>
                <c:pt idx="4">
                  <c:v>4546286.4640000025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80672"/>
        <c:axId val="25582208"/>
        <c:axId val="0"/>
      </c:bar3DChart>
      <c:catAx>
        <c:axId val="2558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5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8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Dólares FOB</a:t>
                </a:r>
              </a:p>
            </c:rich>
          </c:tx>
          <c:layout>
            <c:manualLayout>
              <c:xMode val="edge"/>
              <c:yMode val="edge"/>
              <c:x val="5.2199367936150841E-2"/>
              <c:y val="0.328707833812671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58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823774158911951"/>
          <c:y val="0.92505023079011683"/>
          <c:w val="0.31812067525650206"/>
          <c:h val="4.63156101430526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+mn-lt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parajita" pitchFamily="34" charset="0"/>
          <a:ea typeface="Arial"/>
          <a:cs typeface="Aparajita" pitchFamily="34" charset="0"/>
        </a:defRPr>
      </a:pPr>
      <a:endParaRPr lang="es-PY"/>
    </a:p>
  </c:txPr>
  <c:printSettings>
    <c:headerFooter alignWithMargins="0"/>
    <c:pageMargins b="1.7716535433070868" l="0.98425196850393704" r="1.3779527559055118" t="1.1811023622047245" header="0" footer="0"/>
    <c:pageSetup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504825</xdr:colOff>
      <xdr:row>1</xdr:row>
      <xdr:rowOff>118382</xdr:rowOff>
    </xdr:from>
    <xdr:to>
      <xdr:col>14</xdr:col>
      <xdr:colOff>352425</xdr:colOff>
      <xdr:row>30</xdr:row>
      <xdr:rowOff>112939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0.05658</cdr:x>
      <cdr:y>0.03017</cdr:y>
    </cdr:from>
    <cdr:to>
      <cdr:x>0.9156</cdr:x>
      <cdr:y>0.15251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09575" y="148857"/>
          <a:ext cx="6218453" cy="603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200" b="0" i="0" u="none" strike="noStrike" baseline="0" smtClean="0">
              <a:latin typeface="Tahoma" pitchFamily="34" charset="0"/>
              <a:ea typeface="Tahoma" pitchFamily="34" charset="0"/>
              <a:cs typeface="Tahoma" pitchFamily="34" charset="0"/>
            </a:rPr>
            <a:t>EXPORTACIÓN CON MERCOSUR Y RESTO DEL MUNDO.</a:t>
          </a:r>
        </a:p>
        <a:p xmlns:a="http://schemas.openxmlformats.org/drawingml/2006/main">
          <a:pPr algn="ctr"/>
          <a:r>
            <a:rPr lang="es-PY" sz="1200" b="0" i="0" u="none" strike="noStrike" baseline="0" smtClean="0">
              <a:latin typeface="Tahoma" pitchFamily="34" charset="0"/>
              <a:ea typeface="Tahoma" pitchFamily="34" charset="0"/>
              <a:cs typeface="Tahoma" pitchFamily="34" charset="0"/>
            </a:rPr>
            <a:t>PERIODO 2016-2017</a:t>
          </a:r>
          <a:endParaRPr lang="es-PY" sz="1200"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0.01873</cdr:x>
      <cdr:y>0.93489</cdr:y>
    </cdr:from>
    <cdr:to>
      <cdr:x>0.23995</cdr:x>
      <cdr:y>0.9679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68" y="4512521"/>
          <a:ext cx="1651983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Cuadros 8.2.8  y 8.2.9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5"/>
  <sheetViews>
    <sheetView showGridLines="0" tabSelected="1" zoomScale="70" zoomScaleNormal="70" workbookViewId="0"/>
  </sheetViews>
  <sheetFormatPr baseColWidth="10" defaultRowHeight="15"/>
  <cols>
    <col min="1" max="1" width="3.7109375" style="3" customWidth="1"/>
    <col min="2" max="2" width="16.85546875" style="1" customWidth="1"/>
    <col min="3" max="3" width="51.42578125" style="1" customWidth="1"/>
    <col min="4" max="4" width="12.7109375" style="2" customWidth="1"/>
    <col min="5" max="10" width="12.7109375" style="1" customWidth="1"/>
    <col min="11" max="16384" width="11.42578125" style="1"/>
  </cols>
  <sheetData>
    <row r="2" spans="1:11">
      <c r="B2" s="4" t="s">
        <v>0</v>
      </c>
    </row>
    <row r="3" spans="1:11" ht="5.0999999999999996" customHeight="1">
      <c r="A3" s="1"/>
      <c r="B3" s="5"/>
    </row>
    <row r="4" spans="1:11">
      <c r="B4" s="58" t="s">
        <v>1</v>
      </c>
      <c r="C4" s="60" t="s">
        <v>2</v>
      </c>
      <c r="D4" s="61" t="s">
        <v>3</v>
      </c>
      <c r="E4" s="62" t="s">
        <v>4</v>
      </c>
      <c r="F4" s="63"/>
      <c r="G4" s="63"/>
      <c r="H4" s="64"/>
      <c r="I4" s="65" t="s">
        <v>5</v>
      </c>
      <c r="J4" s="65" t="s">
        <v>6</v>
      </c>
    </row>
    <row r="5" spans="1:11">
      <c r="B5" s="59"/>
      <c r="C5" s="60"/>
      <c r="D5" s="61"/>
      <c r="E5" s="6" t="s">
        <v>7</v>
      </c>
      <c r="F5" s="6" t="s">
        <v>8</v>
      </c>
      <c r="G5" s="6" t="s">
        <v>9</v>
      </c>
      <c r="H5" s="6" t="s">
        <v>10</v>
      </c>
      <c r="I5" s="65"/>
      <c r="J5" s="65"/>
    </row>
    <row r="6" spans="1:11" ht="5.0999999999999996" customHeight="1">
      <c r="B6" s="5"/>
      <c r="D6" s="7"/>
      <c r="E6" s="7"/>
      <c r="F6" s="7"/>
      <c r="G6" s="7"/>
      <c r="H6" s="7"/>
      <c r="I6" s="7"/>
      <c r="J6" s="7"/>
      <c r="K6" s="7"/>
    </row>
    <row r="7" spans="1:11">
      <c r="B7" s="54" t="s">
        <v>11</v>
      </c>
      <c r="C7" s="55"/>
      <c r="D7" s="56">
        <f>+I7+J7</f>
        <v>8679833.200000003</v>
      </c>
      <c r="E7" s="56">
        <f>SUM(E9:E97)</f>
        <v>1136651.8869999999</v>
      </c>
      <c r="F7" s="56">
        <f>SUM(F9:F97)</f>
        <v>2775043</v>
      </c>
      <c r="G7" s="56">
        <f>SUM(G9:G97)</f>
        <v>219243.3170000001</v>
      </c>
      <c r="H7" s="56">
        <f>SUM(H9:H97)</f>
        <v>2608.5320000000006</v>
      </c>
      <c r="I7" s="56">
        <f>E7+F7+G7+H7</f>
        <v>4133546.7360000005</v>
      </c>
      <c r="J7" s="56">
        <f>SUM(J9:J97)</f>
        <v>4546286.4640000025</v>
      </c>
      <c r="K7" s="10"/>
    </row>
    <row r="8" spans="1:11" ht="5.0999999999999996" customHeight="1">
      <c r="B8" s="11"/>
      <c r="D8" s="9"/>
      <c r="E8" s="9"/>
      <c r="F8" s="9"/>
      <c r="G8" s="9"/>
      <c r="H8" s="9"/>
      <c r="I8" s="12"/>
      <c r="J8" s="9"/>
      <c r="K8" s="13"/>
    </row>
    <row r="9" spans="1:11">
      <c r="B9" s="14">
        <v>1</v>
      </c>
      <c r="C9" s="15" t="s">
        <v>12</v>
      </c>
      <c r="D9" s="16">
        <f>SUM(I9,J9)</f>
        <v>18.600000000000001</v>
      </c>
      <c r="E9" s="17">
        <v>16.600000000000001</v>
      </c>
      <c r="F9" s="17">
        <v>0</v>
      </c>
      <c r="G9" s="17">
        <v>2</v>
      </c>
      <c r="H9" s="17">
        <v>0</v>
      </c>
      <c r="I9" s="17">
        <f>IF((SUM(E9:H9))=0,"- ",(SUM(E9:H9)))</f>
        <v>18.600000000000001</v>
      </c>
      <c r="J9" s="17">
        <v>0</v>
      </c>
      <c r="K9" s="18"/>
    </row>
    <row r="10" spans="1:11">
      <c r="B10" s="14">
        <v>2</v>
      </c>
      <c r="C10" s="15" t="s">
        <v>13</v>
      </c>
      <c r="D10" s="16">
        <f t="shared" ref="D10:D73" si="0">SUM(I10,J10)</f>
        <v>1214974.5</v>
      </c>
      <c r="E10" s="17">
        <v>0</v>
      </c>
      <c r="F10" s="17">
        <v>110044</v>
      </c>
      <c r="G10" s="17">
        <v>7075.6329999999998</v>
      </c>
      <c r="H10" s="17">
        <v>0</v>
      </c>
      <c r="I10" s="17">
        <f t="shared" ref="I10:I73" si="1">IF((SUM(E10:H10))=0,"- ",(SUM(E10:H10)))</f>
        <v>117119.633</v>
      </c>
      <c r="J10" s="17">
        <v>1097854.8670000001</v>
      </c>
      <c r="K10" s="19"/>
    </row>
    <row r="11" spans="1:11">
      <c r="B11" s="14">
        <v>3</v>
      </c>
      <c r="C11" s="20" t="s">
        <v>14</v>
      </c>
      <c r="D11" s="16">
        <f t="shared" si="0"/>
        <v>25</v>
      </c>
      <c r="E11" s="17">
        <v>0</v>
      </c>
      <c r="F11" s="17">
        <v>0</v>
      </c>
      <c r="G11" s="17">
        <v>0</v>
      </c>
      <c r="H11" s="17">
        <v>0</v>
      </c>
      <c r="I11" s="17" t="str">
        <f t="shared" si="1"/>
        <v xml:space="preserve">- </v>
      </c>
      <c r="J11" s="17">
        <v>25</v>
      </c>
      <c r="K11" s="18"/>
    </row>
    <row r="12" spans="1:11">
      <c r="B12" s="14">
        <v>4</v>
      </c>
      <c r="C12" s="15" t="s">
        <v>15</v>
      </c>
      <c r="D12" s="16">
        <f t="shared" si="0"/>
        <v>6066.8</v>
      </c>
      <c r="E12" s="17">
        <v>0</v>
      </c>
      <c r="F12" s="17">
        <v>2180</v>
      </c>
      <c r="G12" s="17">
        <v>0</v>
      </c>
      <c r="H12" s="17">
        <v>0</v>
      </c>
      <c r="I12" s="17">
        <f t="shared" si="1"/>
        <v>2180</v>
      </c>
      <c r="J12" s="17">
        <v>3886.8</v>
      </c>
      <c r="K12" s="19"/>
    </row>
    <row r="13" spans="1:11">
      <c r="B13" s="14">
        <v>5</v>
      </c>
      <c r="C13" s="20" t="s">
        <v>16</v>
      </c>
      <c r="D13" s="16">
        <f t="shared" si="0"/>
        <v>67771.5</v>
      </c>
      <c r="E13" s="17">
        <v>5101.3410000000003</v>
      </c>
      <c r="F13" s="17">
        <v>7861</v>
      </c>
      <c r="G13" s="17">
        <v>0</v>
      </c>
      <c r="H13" s="17">
        <v>0</v>
      </c>
      <c r="I13" s="17">
        <f t="shared" si="1"/>
        <v>12962.341</v>
      </c>
      <c r="J13" s="17">
        <v>54809.159</v>
      </c>
      <c r="K13" s="19"/>
    </row>
    <row r="14" spans="1:11">
      <c r="B14" s="14">
        <v>6</v>
      </c>
      <c r="C14" s="15" t="s">
        <v>17</v>
      </c>
      <c r="D14" s="16">
        <f t="shared" si="0"/>
        <v>143.9</v>
      </c>
      <c r="E14" s="17">
        <v>0</v>
      </c>
      <c r="F14" s="17">
        <v>0</v>
      </c>
      <c r="G14" s="17">
        <v>0</v>
      </c>
      <c r="H14" s="17">
        <v>0</v>
      </c>
      <c r="I14" s="17" t="str">
        <f t="shared" si="1"/>
        <v xml:space="preserve">- </v>
      </c>
      <c r="J14" s="17">
        <v>143.9</v>
      </c>
      <c r="K14" s="18"/>
    </row>
    <row r="15" spans="1:11">
      <c r="B15" s="14">
        <v>7</v>
      </c>
      <c r="C15" s="15" t="s">
        <v>18</v>
      </c>
      <c r="D15" s="16">
        <f t="shared" si="0"/>
        <v>744.4</v>
      </c>
      <c r="E15" s="17">
        <v>21.92</v>
      </c>
      <c r="F15" s="17">
        <v>269</v>
      </c>
      <c r="G15" s="17">
        <v>0</v>
      </c>
      <c r="H15" s="17">
        <v>0</v>
      </c>
      <c r="I15" s="17">
        <f t="shared" si="1"/>
        <v>290.92</v>
      </c>
      <c r="J15" s="17">
        <v>453.47999999999996</v>
      </c>
      <c r="K15" s="18"/>
    </row>
    <row r="16" spans="1:11">
      <c r="B16" s="14">
        <v>8</v>
      </c>
      <c r="C16" s="15" t="s">
        <v>19</v>
      </c>
      <c r="D16" s="16">
        <f t="shared" si="0"/>
        <v>11944.7</v>
      </c>
      <c r="E16" s="17">
        <v>9069.7060000000001</v>
      </c>
      <c r="F16" s="17">
        <v>76</v>
      </c>
      <c r="G16" s="17">
        <v>19.876000000000001</v>
      </c>
      <c r="H16" s="17">
        <v>0</v>
      </c>
      <c r="I16" s="17">
        <f t="shared" si="1"/>
        <v>9165.5820000000003</v>
      </c>
      <c r="J16" s="17">
        <v>2779.1180000000004</v>
      </c>
      <c r="K16" s="18"/>
    </row>
    <row r="17" spans="2:11">
      <c r="B17" s="14">
        <v>9</v>
      </c>
      <c r="C17" s="15" t="s">
        <v>20</v>
      </c>
      <c r="D17" s="16">
        <f t="shared" si="0"/>
        <v>3459.4</v>
      </c>
      <c r="E17" s="17">
        <v>0</v>
      </c>
      <c r="F17" s="17">
        <v>0</v>
      </c>
      <c r="G17" s="17">
        <v>30.742000000000001</v>
      </c>
      <c r="H17" s="17">
        <v>0</v>
      </c>
      <c r="I17" s="17">
        <f t="shared" si="1"/>
        <v>30.742000000000001</v>
      </c>
      <c r="J17" s="17">
        <v>3428.6579999999999</v>
      </c>
      <c r="K17" s="18"/>
    </row>
    <row r="18" spans="2:11">
      <c r="B18" s="14">
        <v>10</v>
      </c>
      <c r="C18" s="15" t="s">
        <v>21</v>
      </c>
      <c r="D18" s="16">
        <f t="shared" si="0"/>
        <v>499181.5</v>
      </c>
      <c r="E18" s="17">
        <v>19176.082999999999</v>
      </c>
      <c r="F18" s="17">
        <v>294221</v>
      </c>
      <c r="G18" s="17">
        <v>27672.393</v>
      </c>
      <c r="H18" s="17">
        <v>401</v>
      </c>
      <c r="I18" s="17">
        <f t="shared" si="1"/>
        <v>341470.47599999997</v>
      </c>
      <c r="J18" s="17">
        <v>157711.02400000003</v>
      </c>
      <c r="K18" s="18"/>
    </row>
    <row r="19" spans="2:11">
      <c r="B19" s="14">
        <v>11</v>
      </c>
      <c r="C19" s="15" t="s">
        <v>22</v>
      </c>
      <c r="D19" s="16">
        <f t="shared" si="0"/>
        <v>29545.9</v>
      </c>
      <c r="E19" s="17">
        <v>6257.5289999999995</v>
      </c>
      <c r="F19" s="17">
        <v>15691</v>
      </c>
      <c r="G19" s="17">
        <v>793.61</v>
      </c>
      <c r="H19" s="17">
        <v>0</v>
      </c>
      <c r="I19" s="17">
        <f t="shared" si="1"/>
        <v>22742.138999999999</v>
      </c>
      <c r="J19" s="17">
        <v>6803.7610000000022</v>
      </c>
      <c r="K19" s="18"/>
    </row>
    <row r="20" spans="2:11">
      <c r="B20" s="14">
        <v>12</v>
      </c>
      <c r="C20" s="15" t="s">
        <v>23</v>
      </c>
      <c r="D20" s="16">
        <f t="shared" si="0"/>
        <v>2202873.2000000002</v>
      </c>
      <c r="E20" s="17">
        <v>491300.28399999999</v>
      </c>
      <c r="F20" s="17">
        <v>86178</v>
      </c>
      <c r="G20" s="17">
        <v>52564.828000000001</v>
      </c>
      <c r="H20" s="17">
        <v>1548.7760000000001</v>
      </c>
      <c r="I20" s="17">
        <f t="shared" si="1"/>
        <v>631591.88799999992</v>
      </c>
      <c r="J20" s="17">
        <v>1571281.3120000004</v>
      </c>
      <c r="K20" s="18"/>
    </row>
    <row r="21" spans="2:11">
      <c r="B21" s="14">
        <v>13</v>
      </c>
      <c r="C21" s="21" t="s">
        <v>24</v>
      </c>
      <c r="D21" s="16">
        <f t="shared" si="0"/>
        <v>14.7</v>
      </c>
      <c r="E21" s="17">
        <v>0</v>
      </c>
      <c r="F21" s="17">
        <v>0</v>
      </c>
      <c r="G21" s="17">
        <v>0</v>
      </c>
      <c r="H21" s="17">
        <v>0</v>
      </c>
      <c r="I21" s="17" t="str">
        <f t="shared" si="1"/>
        <v xml:space="preserve">- </v>
      </c>
      <c r="J21" s="17">
        <v>14.7</v>
      </c>
      <c r="K21" s="18"/>
    </row>
    <row r="22" spans="2:11">
      <c r="B22" s="14">
        <v>14</v>
      </c>
      <c r="C22" s="15" t="s">
        <v>25</v>
      </c>
      <c r="D22" s="16">
        <f t="shared" si="0"/>
        <v>523701.9</v>
      </c>
      <c r="E22" s="17">
        <v>13871.044</v>
      </c>
      <c r="F22" s="17">
        <v>43137</v>
      </c>
      <c r="G22" s="17">
        <v>616.89099999999996</v>
      </c>
      <c r="H22" s="17">
        <v>22.41</v>
      </c>
      <c r="I22" s="17">
        <f t="shared" si="1"/>
        <v>57647.345000000008</v>
      </c>
      <c r="J22" s="17">
        <v>466054.55499999999</v>
      </c>
      <c r="K22" s="18"/>
    </row>
    <row r="23" spans="2:11">
      <c r="B23" s="14">
        <v>15</v>
      </c>
      <c r="C23" s="15" t="s">
        <v>26</v>
      </c>
      <c r="D23" s="16">
        <f t="shared" si="0"/>
        <v>58.6</v>
      </c>
      <c r="E23" s="17">
        <v>0</v>
      </c>
      <c r="F23" s="17">
        <v>0</v>
      </c>
      <c r="G23" s="17">
        <v>0</v>
      </c>
      <c r="H23" s="17">
        <v>0</v>
      </c>
      <c r="I23" s="17" t="str">
        <f t="shared" si="1"/>
        <v xml:space="preserve">- </v>
      </c>
      <c r="J23" s="17">
        <v>58.6</v>
      </c>
      <c r="K23" s="18"/>
    </row>
    <row r="24" spans="2:11">
      <c r="B24" s="14">
        <v>16</v>
      </c>
      <c r="C24" s="15" t="s">
        <v>27</v>
      </c>
      <c r="D24" s="16">
        <f t="shared" si="0"/>
        <v>62927.199999999997</v>
      </c>
      <c r="E24" s="17">
        <v>235.80199999999999</v>
      </c>
      <c r="F24" s="17">
        <v>48</v>
      </c>
      <c r="G24" s="17">
        <v>18.213999999999999</v>
      </c>
      <c r="H24" s="17">
        <v>0</v>
      </c>
      <c r="I24" s="17">
        <f t="shared" si="1"/>
        <v>302.01600000000002</v>
      </c>
      <c r="J24" s="17">
        <v>62625.183999999994</v>
      </c>
      <c r="K24" s="18"/>
    </row>
    <row r="25" spans="2:11">
      <c r="B25" s="14">
        <v>17</v>
      </c>
      <c r="C25" s="15" t="s">
        <v>28</v>
      </c>
      <c r="D25" s="16">
        <f t="shared" si="0"/>
        <v>19</v>
      </c>
      <c r="E25" s="17">
        <v>0</v>
      </c>
      <c r="F25" s="17">
        <v>0</v>
      </c>
      <c r="G25" s="17">
        <v>7.5949999999999998</v>
      </c>
      <c r="H25" s="17">
        <v>0</v>
      </c>
      <c r="I25" s="17">
        <f t="shared" si="1"/>
        <v>7.5949999999999998</v>
      </c>
      <c r="J25" s="17">
        <v>11.405000000000001</v>
      </c>
      <c r="K25" s="18"/>
    </row>
    <row r="26" spans="2:11">
      <c r="B26" s="14">
        <v>18</v>
      </c>
      <c r="C26" s="21" t="s">
        <v>29</v>
      </c>
      <c r="D26" s="16">
        <f t="shared" si="0"/>
        <v>1803.9</v>
      </c>
      <c r="E26" s="17">
        <v>0</v>
      </c>
      <c r="F26" s="17">
        <v>708</v>
      </c>
      <c r="G26" s="17">
        <v>255.01300000000001</v>
      </c>
      <c r="H26" s="17">
        <v>0</v>
      </c>
      <c r="I26" s="17">
        <f t="shared" si="1"/>
        <v>963.01300000000003</v>
      </c>
      <c r="J26" s="17">
        <v>840.88700000000006</v>
      </c>
      <c r="K26" s="18"/>
    </row>
    <row r="27" spans="2:11">
      <c r="B27" s="14">
        <v>19</v>
      </c>
      <c r="C27" s="15" t="s">
        <v>30</v>
      </c>
      <c r="D27" s="16">
        <f t="shared" si="0"/>
        <v>6474.6</v>
      </c>
      <c r="E27" s="17">
        <v>922.49199999999996</v>
      </c>
      <c r="F27" s="17">
        <v>159</v>
      </c>
      <c r="G27" s="17">
        <v>34.244999999999997</v>
      </c>
      <c r="H27" s="17">
        <v>0</v>
      </c>
      <c r="I27" s="17">
        <f t="shared" si="1"/>
        <v>1115.7369999999999</v>
      </c>
      <c r="J27" s="17">
        <v>5358.8630000000003</v>
      </c>
      <c r="K27" s="18"/>
    </row>
    <row r="28" spans="2:11">
      <c r="B28" s="14">
        <v>20</v>
      </c>
      <c r="C28" s="15" t="s">
        <v>31</v>
      </c>
      <c r="D28" s="16">
        <f t="shared" si="0"/>
        <v>15211.1</v>
      </c>
      <c r="E28" s="17">
        <v>3433.748</v>
      </c>
      <c r="F28" s="17">
        <v>8229</v>
      </c>
      <c r="G28" s="17">
        <v>981.54899999999998</v>
      </c>
      <c r="H28" s="17">
        <v>161.86000000000001</v>
      </c>
      <c r="I28" s="17">
        <f t="shared" si="1"/>
        <v>12806.156999999999</v>
      </c>
      <c r="J28" s="17">
        <v>2404.9430000000011</v>
      </c>
      <c r="K28" s="18"/>
    </row>
    <row r="29" spans="2:11">
      <c r="B29" s="14">
        <v>21</v>
      </c>
      <c r="C29" s="21" t="s">
        <v>32</v>
      </c>
      <c r="D29" s="16">
        <f t="shared" si="0"/>
        <v>1200.4000000000001</v>
      </c>
      <c r="E29" s="17">
        <v>102.06100000000001</v>
      </c>
      <c r="F29" s="17">
        <v>0</v>
      </c>
      <c r="G29" s="17">
        <v>0</v>
      </c>
      <c r="H29" s="17">
        <v>0</v>
      </c>
      <c r="I29" s="17">
        <f t="shared" si="1"/>
        <v>102.06100000000001</v>
      </c>
      <c r="J29" s="17">
        <v>1098.3390000000002</v>
      </c>
      <c r="K29" s="18"/>
    </row>
    <row r="30" spans="2:11">
      <c r="B30" s="14">
        <v>22</v>
      </c>
      <c r="C30" s="15" t="s">
        <v>33</v>
      </c>
      <c r="D30" s="16">
        <f t="shared" si="0"/>
        <v>766022.1</v>
      </c>
      <c r="E30" s="17">
        <v>3134.864</v>
      </c>
      <c r="F30" s="17">
        <v>5356</v>
      </c>
      <c r="G30" s="17">
        <v>22227.38</v>
      </c>
      <c r="H30" s="17">
        <v>0</v>
      </c>
      <c r="I30" s="17">
        <f t="shared" si="1"/>
        <v>30718.243999999999</v>
      </c>
      <c r="J30" s="17">
        <v>735303.85600000003</v>
      </c>
      <c r="K30" s="18"/>
    </row>
    <row r="31" spans="2:11">
      <c r="B31" s="14">
        <v>23</v>
      </c>
      <c r="C31" s="15" t="s">
        <v>34</v>
      </c>
      <c r="D31" s="16">
        <f t="shared" si="0"/>
        <v>36325</v>
      </c>
      <c r="E31" s="17">
        <v>385.05499999999995</v>
      </c>
      <c r="F31" s="17">
        <v>1556</v>
      </c>
      <c r="G31" s="17">
        <v>11430.888000000001</v>
      </c>
      <c r="H31" s="17">
        <v>0</v>
      </c>
      <c r="I31" s="17">
        <f t="shared" si="1"/>
        <v>13371.943000000001</v>
      </c>
      <c r="J31" s="17">
        <v>22953.057000000001</v>
      </c>
      <c r="K31" s="18"/>
    </row>
    <row r="32" spans="2:11">
      <c r="B32" s="14">
        <v>24</v>
      </c>
      <c r="C32" s="15" t="s">
        <v>35</v>
      </c>
      <c r="D32" s="16">
        <f t="shared" si="0"/>
        <v>5301</v>
      </c>
      <c r="E32" s="17">
        <v>4971.7</v>
      </c>
      <c r="F32" s="17">
        <v>20</v>
      </c>
      <c r="G32" s="17">
        <v>16.905999999999999</v>
      </c>
      <c r="H32" s="17">
        <v>0</v>
      </c>
      <c r="I32" s="17">
        <f t="shared" si="1"/>
        <v>5008.6059999999998</v>
      </c>
      <c r="J32" s="17">
        <v>292.39400000000023</v>
      </c>
      <c r="K32" s="18"/>
    </row>
    <row r="33" spans="2:11">
      <c r="B33" s="14">
        <v>25</v>
      </c>
      <c r="C33" s="15" t="s">
        <v>36</v>
      </c>
      <c r="D33" s="16">
        <f t="shared" si="0"/>
        <v>20.100000000000001</v>
      </c>
      <c r="E33" s="17">
        <v>0</v>
      </c>
      <c r="F33" s="17">
        <v>0</v>
      </c>
      <c r="G33" s="17">
        <v>0</v>
      </c>
      <c r="H33" s="17">
        <v>0</v>
      </c>
      <c r="I33" s="17" t="str">
        <f t="shared" si="1"/>
        <v xml:space="preserve">- </v>
      </c>
      <c r="J33" s="17">
        <v>20.100000000000001</v>
      </c>
      <c r="K33" s="18"/>
    </row>
    <row r="34" spans="2:11">
      <c r="B34" s="14">
        <v>26</v>
      </c>
      <c r="C34" s="15" t="s">
        <v>37</v>
      </c>
      <c r="D34" s="16">
        <f t="shared" si="0"/>
        <v>2150363.7000000002</v>
      </c>
      <c r="E34" s="17">
        <v>473963.90099999995</v>
      </c>
      <c r="F34" s="17">
        <v>1664919</v>
      </c>
      <c r="G34" s="17">
        <v>9630.4390000000003</v>
      </c>
      <c r="H34" s="17">
        <v>0</v>
      </c>
      <c r="I34" s="17">
        <f t="shared" si="1"/>
        <v>2148513.34</v>
      </c>
      <c r="J34" s="17">
        <v>1850.3600000003353</v>
      </c>
      <c r="K34" s="18"/>
    </row>
    <row r="35" spans="2:11">
      <c r="B35" s="14">
        <v>27</v>
      </c>
      <c r="C35" s="15" t="s">
        <v>38</v>
      </c>
      <c r="D35" s="16">
        <f t="shared" si="0"/>
        <v>2377.6999999999998</v>
      </c>
      <c r="E35" s="17">
        <v>586.43399999999997</v>
      </c>
      <c r="F35" s="17">
        <v>1507</v>
      </c>
      <c r="G35" s="17">
        <v>0</v>
      </c>
      <c r="H35" s="17">
        <v>0</v>
      </c>
      <c r="I35" s="17">
        <f t="shared" si="1"/>
        <v>2093.4340000000002</v>
      </c>
      <c r="J35" s="17">
        <v>284.26599999999962</v>
      </c>
      <c r="K35" s="18"/>
    </row>
    <row r="36" spans="2:11">
      <c r="B36" s="14">
        <v>28</v>
      </c>
      <c r="C36" s="15" t="s">
        <v>39</v>
      </c>
      <c r="D36" s="16">
        <f t="shared" si="0"/>
        <v>3659.8</v>
      </c>
      <c r="E36" s="17">
        <v>399.28900000000004</v>
      </c>
      <c r="F36" s="17">
        <v>3140</v>
      </c>
      <c r="G36" s="17">
        <v>5.59</v>
      </c>
      <c r="H36" s="17">
        <v>0</v>
      </c>
      <c r="I36" s="17">
        <f t="shared" si="1"/>
        <v>3544.8790000000004</v>
      </c>
      <c r="J36" s="17">
        <v>114.92099999999982</v>
      </c>
      <c r="K36" s="18"/>
    </row>
    <row r="37" spans="2:11">
      <c r="B37" s="14">
        <v>29</v>
      </c>
      <c r="C37" s="15" t="s">
        <v>40</v>
      </c>
      <c r="D37" s="16">
        <f t="shared" si="0"/>
        <v>44999.099999999991</v>
      </c>
      <c r="E37" s="17">
        <v>1048.5</v>
      </c>
      <c r="F37" s="17">
        <v>3111</v>
      </c>
      <c r="G37" s="17">
        <v>4804.2</v>
      </c>
      <c r="H37" s="17">
        <v>314</v>
      </c>
      <c r="I37" s="17">
        <f t="shared" si="1"/>
        <v>9277.7000000000007</v>
      </c>
      <c r="J37" s="17">
        <v>35721.399999999994</v>
      </c>
      <c r="K37" s="18"/>
    </row>
    <row r="38" spans="2:11">
      <c r="B38" s="14">
        <v>30</v>
      </c>
      <c r="C38" s="15" t="s">
        <v>41</v>
      </c>
      <c r="D38" s="16">
        <f t="shared" si="0"/>
        <v>634.6</v>
      </c>
      <c r="E38" s="17">
        <v>16.605</v>
      </c>
      <c r="F38" s="17">
        <v>96</v>
      </c>
      <c r="G38" s="17">
        <v>33.6</v>
      </c>
      <c r="H38" s="17">
        <v>0</v>
      </c>
      <c r="I38" s="17">
        <f t="shared" si="1"/>
        <v>146.20500000000001</v>
      </c>
      <c r="J38" s="17">
        <v>488.39499999999998</v>
      </c>
      <c r="K38" s="18"/>
    </row>
    <row r="39" spans="2:11">
      <c r="B39" s="14">
        <v>31</v>
      </c>
      <c r="C39" s="15" t="s">
        <v>42</v>
      </c>
      <c r="D39" s="16">
        <f t="shared" si="0"/>
        <v>4830.1000000000004</v>
      </c>
      <c r="E39" s="17">
        <v>335.13800000000003</v>
      </c>
      <c r="F39" s="17">
        <v>3542</v>
      </c>
      <c r="G39" s="17">
        <v>120.164</v>
      </c>
      <c r="H39" s="17">
        <v>0</v>
      </c>
      <c r="I39" s="17">
        <f t="shared" si="1"/>
        <v>3997.3020000000001</v>
      </c>
      <c r="J39" s="17">
        <v>832.79800000000023</v>
      </c>
      <c r="K39" s="18"/>
    </row>
    <row r="40" spans="2:11">
      <c r="B40" s="14">
        <v>32</v>
      </c>
      <c r="C40" s="15" t="s">
        <v>43</v>
      </c>
      <c r="D40" s="16">
        <f t="shared" si="0"/>
        <v>19751.5</v>
      </c>
      <c r="E40" s="17">
        <v>622.6049999999999</v>
      </c>
      <c r="F40" s="17">
        <v>2469</v>
      </c>
      <c r="G40" s="17">
        <v>624.98199999999997</v>
      </c>
      <c r="H40" s="17">
        <v>18.777000000000001</v>
      </c>
      <c r="I40" s="17">
        <f t="shared" si="1"/>
        <v>3735.364</v>
      </c>
      <c r="J40" s="17">
        <v>16016.136</v>
      </c>
      <c r="K40" s="18"/>
    </row>
    <row r="41" spans="2:11">
      <c r="B41" s="14">
        <v>33</v>
      </c>
      <c r="C41" s="20" t="s">
        <v>44</v>
      </c>
      <c r="D41" s="16">
        <f t="shared" si="0"/>
        <v>5888</v>
      </c>
      <c r="E41" s="17">
        <v>2005.008</v>
      </c>
      <c r="F41" s="17">
        <v>320</v>
      </c>
      <c r="G41" s="17">
        <v>876.31299999999999</v>
      </c>
      <c r="H41" s="17">
        <v>0</v>
      </c>
      <c r="I41" s="17">
        <f t="shared" si="1"/>
        <v>3201.3209999999999</v>
      </c>
      <c r="J41" s="17">
        <v>2686.6790000000001</v>
      </c>
      <c r="K41" s="18"/>
    </row>
    <row r="42" spans="2:11">
      <c r="B42" s="14">
        <v>34</v>
      </c>
      <c r="C42" s="15" t="s">
        <v>45</v>
      </c>
      <c r="D42" s="16">
        <f t="shared" si="0"/>
        <v>1849.3</v>
      </c>
      <c r="E42" s="17">
        <v>0</v>
      </c>
      <c r="F42" s="17">
        <v>528</v>
      </c>
      <c r="G42" s="17">
        <v>4</v>
      </c>
      <c r="H42" s="17">
        <v>0</v>
      </c>
      <c r="I42" s="17">
        <f t="shared" si="1"/>
        <v>532</v>
      </c>
      <c r="J42" s="17">
        <v>1317.3</v>
      </c>
      <c r="K42" s="18"/>
    </row>
    <row r="43" spans="2:11">
      <c r="B43" s="14">
        <v>35</v>
      </c>
      <c r="C43" s="1" t="s">
        <v>46</v>
      </c>
      <c r="D43" s="16">
        <f t="shared" si="0"/>
        <v>5.9</v>
      </c>
      <c r="E43" s="17">
        <v>0</v>
      </c>
      <c r="F43" s="17">
        <v>0</v>
      </c>
      <c r="G43" s="17">
        <v>4.0810000000000004</v>
      </c>
      <c r="H43" s="17">
        <v>0</v>
      </c>
      <c r="I43" s="17">
        <f t="shared" si="1"/>
        <v>4.0810000000000004</v>
      </c>
      <c r="J43" s="17">
        <v>1.819</v>
      </c>
      <c r="K43" s="18"/>
    </row>
    <row r="44" spans="2:11">
      <c r="B44" s="14">
        <v>36</v>
      </c>
      <c r="C44" s="15" t="s">
        <v>47</v>
      </c>
      <c r="D44" s="16">
        <f t="shared" si="0"/>
        <v>39307.9</v>
      </c>
      <c r="E44" s="17">
        <v>2141.413</v>
      </c>
      <c r="F44" s="17">
        <v>22281</v>
      </c>
      <c r="G44" s="17">
        <v>1364.7750000000001</v>
      </c>
      <c r="H44" s="17">
        <v>0</v>
      </c>
      <c r="I44" s="17">
        <f t="shared" si="1"/>
        <v>25787.188000000002</v>
      </c>
      <c r="J44" s="17">
        <v>13520.712</v>
      </c>
      <c r="K44" s="18"/>
    </row>
    <row r="45" spans="2:11">
      <c r="B45" s="14">
        <v>37</v>
      </c>
      <c r="C45" s="20" t="s">
        <v>48</v>
      </c>
      <c r="D45" s="16">
        <f t="shared" si="0"/>
        <v>97730.9</v>
      </c>
      <c r="E45" s="17">
        <v>7504.0379999999996</v>
      </c>
      <c r="F45" s="17">
        <v>83572</v>
      </c>
      <c r="G45" s="17">
        <v>1140.0709999999999</v>
      </c>
      <c r="H45" s="17">
        <v>31</v>
      </c>
      <c r="I45" s="17">
        <f t="shared" si="1"/>
        <v>92247.108999999997</v>
      </c>
      <c r="J45" s="17">
        <v>5483.7909999999974</v>
      </c>
      <c r="K45" s="18"/>
    </row>
    <row r="46" spans="2:11">
      <c r="B46" s="14">
        <v>38</v>
      </c>
      <c r="C46" s="20" t="s">
        <v>49</v>
      </c>
      <c r="D46" s="16">
        <f t="shared" si="0"/>
        <v>557.5</v>
      </c>
      <c r="E46" s="17">
        <v>53.266999999999996</v>
      </c>
      <c r="F46" s="17">
        <v>323</v>
      </c>
      <c r="G46" s="17">
        <v>11.416</v>
      </c>
      <c r="H46" s="17">
        <v>0</v>
      </c>
      <c r="I46" s="17">
        <f t="shared" si="1"/>
        <v>387.68299999999999</v>
      </c>
      <c r="J46" s="17">
        <v>169.81700000000001</v>
      </c>
      <c r="K46" s="18"/>
    </row>
    <row r="47" spans="2:11">
      <c r="B47" s="14">
        <v>39</v>
      </c>
      <c r="C47" s="15" t="s">
        <v>50</v>
      </c>
      <c r="D47" s="16">
        <f t="shared" si="0"/>
        <v>115083.1</v>
      </c>
      <c r="E47" s="17">
        <v>1459.6889999999999</v>
      </c>
      <c r="F47" s="17">
        <v>12560</v>
      </c>
      <c r="G47" s="17">
        <v>5245.17</v>
      </c>
      <c r="H47" s="17">
        <v>63</v>
      </c>
      <c r="I47" s="17">
        <f t="shared" si="1"/>
        <v>19327.859</v>
      </c>
      <c r="J47" s="17">
        <v>95755.241000000009</v>
      </c>
      <c r="K47" s="18"/>
    </row>
    <row r="48" spans="2:11">
      <c r="B48" s="14">
        <v>40</v>
      </c>
      <c r="C48" s="15" t="s">
        <v>51</v>
      </c>
      <c r="D48" s="16">
        <f t="shared" si="0"/>
        <v>19768.3</v>
      </c>
      <c r="E48" s="17">
        <v>1.323</v>
      </c>
      <c r="F48" s="17">
        <v>1195</v>
      </c>
      <c r="G48" s="17">
        <v>32.183</v>
      </c>
      <c r="H48" s="17">
        <v>0</v>
      </c>
      <c r="I48" s="17">
        <f t="shared" si="1"/>
        <v>1228.5060000000001</v>
      </c>
      <c r="J48" s="17">
        <v>18539.793999999998</v>
      </c>
      <c r="K48" s="18"/>
    </row>
    <row r="49" spans="2:11">
      <c r="B49" s="14">
        <v>41</v>
      </c>
      <c r="C49" s="15" t="s">
        <v>52</v>
      </c>
      <c r="D49" s="16">
        <f t="shared" si="0"/>
        <v>68209.8</v>
      </c>
      <c r="E49" s="17">
        <v>3744.6140000000005</v>
      </c>
      <c r="F49" s="17">
        <v>1484</v>
      </c>
      <c r="G49" s="17">
        <v>5298.22</v>
      </c>
      <c r="H49" s="17">
        <v>0</v>
      </c>
      <c r="I49" s="17">
        <f t="shared" si="1"/>
        <v>10526.834000000001</v>
      </c>
      <c r="J49" s="17">
        <v>57682.966</v>
      </c>
      <c r="K49" s="18"/>
    </row>
    <row r="50" spans="2:11">
      <c r="B50" s="14">
        <v>42</v>
      </c>
      <c r="C50" s="20" t="s">
        <v>53</v>
      </c>
      <c r="D50" s="16">
        <f t="shared" si="0"/>
        <v>62.9</v>
      </c>
      <c r="E50" s="17">
        <v>0</v>
      </c>
      <c r="F50" s="17">
        <v>0</v>
      </c>
      <c r="G50" s="17">
        <v>0</v>
      </c>
      <c r="H50" s="17">
        <v>0</v>
      </c>
      <c r="I50" s="17" t="str">
        <f t="shared" si="1"/>
        <v xml:space="preserve">- </v>
      </c>
      <c r="J50" s="17">
        <v>62.9</v>
      </c>
      <c r="K50" s="18"/>
    </row>
    <row r="51" spans="2:11">
      <c r="B51" s="14">
        <v>43</v>
      </c>
      <c r="C51" s="15" t="s">
        <v>54</v>
      </c>
      <c r="D51" s="16">
        <f t="shared" si="0"/>
        <v>1010.6</v>
      </c>
      <c r="E51" s="17">
        <v>0</v>
      </c>
      <c r="F51" s="17">
        <v>994</v>
      </c>
      <c r="G51" s="17">
        <v>0</v>
      </c>
      <c r="H51" s="17">
        <v>0</v>
      </c>
      <c r="I51" s="17">
        <f t="shared" si="1"/>
        <v>994</v>
      </c>
      <c r="J51" s="17">
        <v>16.600000000000023</v>
      </c>
      <c r="K51" s="18"/>
    </row>
    <row r="52" spans="2:11">
      <c r="B52" s="14">
        <v>44</v>
      </c>
      <c r="C52" s="21" t="s">
        <v>55</v>
      </c>
      <c r="D52" s="16">
        <f t="shared" si="0"/>
        <v>27644.400000000001</v>
      </c>
      <c r="E52" s="17">
        <v>13484.672999999999</v>
      </c>
      <c r="F52" s="17">
        <v>9159</v>
      </c>
      <c r="G52" s="17">
        <v>260.50200000000001</v>
      </c>
      <c r="H52" s="17">
        <v>0</v>
      </c>
      <c r="I52" s="17">
        <f t="shared" si="1"/>
        <v>22904.174999999999</v>
      </c>
      <c r="J52" s="17">
        <v>4740.2250000000022</v>
      </c>
      <c r="K52" s="18"/>
    </row>
    <row r="53" spans="2:11">
      <c r="B53" s="14">
        <v>45</v>
      </c>
      <c r="C53" s="15" t="s">
        <v>56</v>
      </c>
      <c r="D53" s="16">
        <f t="shared" si="0"/>
        <v>495.3</v>
      </c>
      <c r="E53" s="17">
        <v>147.291</v>
      </c>
      <c r="F53" s="17">
        <v>0</v>
      </c>
      <c r="G53" s="17">
        <v>68.944000000000003</v>
      </c>
      <c r="H53" s="17">
        <v>0</v>
      </c>
      <c r="I53" s="17">
        <f t="shared" si="1"/>
        <v>216.23500000000001</v>
      </c>
      <c r="J53" s="17">
        <v>279.065</v>
      </c>
      <c r="K53" s="18"/>
    </row>
    <row r="54" spans="2:11">
      <c r="B54" s="14">
        <v>46</v>
      </c>
      <c r="C54" s="20" t="s">
        <v>57</v>
      </c>
      <c r="D54" s="16">
        <f t="shared" si="0"/>
        <v>10.6</v>
      </c>
      <c r="E54" s="17">
        <v>0</v>
      </c>
      <c r="F54" s="17">
        <v>11</v>
      </c>
      <c r="G54" s="17">
        <v>0</v>
      </c>
      <c r="H54" s="17">
        <v>0</v>
      </c>
      <c r="I54" s="17">
        <f t="shared" si="1"/>
        <v>11</v>
      </c>
      <c r="J54" s="46">
        <v>-0.40000000000000036</v>
      </c>
      <c r="K54" s="18"/>
    </row>
    <row r="55" spans="2:11">
      <c r="B55" s="14">
        <v>47</v>
      </c>
      <c r="C55" s="15" t="s">
        <v>58</v>
      </c>
      <c r="D55" s="16">
        <f t="shared" si="0"/>
        <v>25.4</v>
      </c>
      <c r="E55" s="17">
        <v>0</v>
      </c>
      <c r="F55" s="17">
        <v>0</v>
      </c>
      <c r="G55" s="17">
        <v>25.364000000000001</v>
      </c>
      <c r="H55" s="17">
        <v>0</v>
      </c>
      <c r="I55" s="17">
        <f t="shared" si="1"/>
        <v>25.364000000000001</v>
      </c>
      <c r="J55" s="17">
        <v>3.5999999999997812E-2</v>
      </c>
      <c r="K55" s="18"/>
    </row>
    <row r="56" spans="2:11">
      <c r="B56" s="14">
        <v>48</v>
      </c>
      <c r="C56" s="15" t="s">
        <v>59</v>
      </c>
      <c r="D56" s="16">
        <f t="shared" si="0"/>
        <v>8046.1</v>
      </c>
      <c r="E56" s="17">
        <v>995.52699999999993</v>
      </c>
      <c r="F56" s="17">
        <v>2417</v>
      </c>
      <c r="G56" s="17">
        <v>241.191</v>
      </c>
      <c r="H56" s="17">
        <v>0</v>
      </c>
      <c r="I56" s="17">
        <f t="shared" si="1"/>
        <v>3653.7179999999998</v>
      </c>
      <c r="J56" s="17">
        <v>4392.3820000000005</v>
      </c>
      <c r="K56" s="18"/>
    </row>
    <row r="57" spans="2:11">
      <c r="B57" s="14">
        <v>49</v>
      </c>
      <c r="C57" s="15" t="s">
        <v>60</v>
      </c>
      <c r="D57" s="16">
        <f t="shared" si="0"/>
        <v>10629</v>
      </c>
      <c r="E57" s="17">
        <v>901.12999999999988</v>
      </c>
      <c r="F57" s="17">
        <v>9339</v>
      </c>
      <c r="G57" s="17">
        <v>178.922</v>
      </c>
      <c r="H57" s="17">
        <v>0</v>
      </c>
      <c r="I57" s="17">
        <f t="shared" si="1"/>
        <v>10419.052</v>
      </c>
      <c r="J57" s="17">
        <v>209.94800000000032</v>
      </c>
      <c r="K57" s="18"/>
    </row>
    <row r="58" spans="2:11">
      <c r="B58" s="14">
        <v>50</v>
      </c>
      <c r="C58" s="15" t="s">
        <v>61</v>
      </c>
      <c r="D58" s="16">
        <f t="shared" si="0"/>
        <v>5607.1</v>
      </c>
      <c r="E58" s="17">
        <v>0</v>
      </c>
      <c r="F58" s="17">
        <v>5581</v>
      </c>
      <c r="G58" s="17">
        <v>0</v>
      </c>
      <c r="H58" s="17">
        <v>0</v>
      </c>
      <c r="I58" s="17">
        <f t="shared" si="1"/>
        <v>5581</v>
      </c>
      <c r="J58" s="17">
        <v>26.100000000000364</v>
      </c>
      <c r="K58" s="18"/>
    </row>
    <row r="59" spans="2:11">
      <c r="B59" s="14">
        <v>51</v>
      </c>
      <c r="C59" s="15" t="s">
        <v>62</v>
      </c>
      <c r="D59" s="16">
        <f t="shared" si="0"/>
        <v>15397.9</v>
      </c>
      <c r="E59" s="17">
        <v>4875.7240000000002</v>
      </c>
      <c r="F59" s="17">
        <v>9058</v>
      </c>
      <c r="G59" s="17">
        <v>929.68399999999997</v>
      </c>
      <c r="H59" s="17">
        <v>32</v>
      </c>
      <c r="I59" s="17">
        <f t="shared" si="1"/>
        <v>14895.407999999999</v>
      </c>
      <c r="J59" s="17">
        <v>502.49200000000019</v>
      </c>
      <c r="K59" s="18"/>
    </row>
    <row r="60" spans="2:11">
      <c r="B60" s="14">
        <v>52</v>
      </c>
      <c r="C60" s="15" t="s">
        <v>63</v>
      </c>
      <c r="D60" s="16">
        <f t="shared" si="0"/>
        <v>9081.4</v>
      </c>
      <c r="E60" s="17">
        <v>353.08000000000004</v>
      </c>
      <c r="F60" s="17">
        <v>8371</v>
      </c>
      <c r="G60" s="17">
        <v>8.9209999999999994</v>
      </c>
      <c r="H60" s="17">
        <v>0</v>
      </c>
      <c r="I60" s="17">
        <f t="shared" si="1"/>
        <v>8733.0010000000002</v>
      </c>
      <c r="J60" s="17">
        <v>348.39899999999943</v>
      </c>
      <c r="K60" s="18"/>
    </row>
    <row r="61" spans="2:11">
      <c r="B61" s="14">
        <v>53</v>
      </c>
      <c r="C61" s="15" t="s">
        <v>64</v>
      </c>
      <c r="D61" s="16">
        <f t="shared" si="0"/>
        <v>34.200000000000003</v>
      </c>
      <c r="E61" s="17">
        <v>0</v>
      </c>
      <c r="F61" s="17">
        <v>4</v>
      </c>
      <c r="G61" s="17">
        <v>0.23300000000000001</v>
      </c>
      <c r="H61" s="17">
        <v>0</v>
      </c>
      <c r="I61" s="17">
        <f t="shared" si="1"/>
        <v>4.2329999999999997</v>
      </c>
      <c r="J61" s="17">
        <v>29.967000000000002</v>
      </c>
      <c r="K61" s="18"/>
    </row>
    <row r="62" spans="2:11">
      <c r="B62" s="14">
        <v>54</v>
      </c>
      <c r="C62" s="15" t="s">
        <v>65</v>
      </c>
      <c r="D62" s="16">
        <f t="shared" si="0"/>
        <v>156.5</v>
      </c>
      <c r="E62" s="17">
        <v>0</v>
      </c>
      <c r="F62" s="17">
        <v>0</v>
      </c>
      <c r="G62" s="17">
        <v>34.064999999999998</v>
      </c>
      <c r="H62" s="17">
        <v>0</v>
      </c>
      <c r="I62" s="17">
        <f t="shared" si="1"/>
        <v>34.064999999999998</v>
      </c>
      <c r="J62" s="17">
        <v>122.435</v>
      </c>
      <c r="K62" s="18"/>
    </row>
    <row r="63" spans="2:11">
      <c r="B63" s="14">
        <v>55</v>
      </c>
      <c r="C63" s="15" t="s">
        <v>66</v>
      </c>
      <c r="D63" s="16">
        <f t="shared" si="0"/>
        <v>1276.2</v>
      </c>
      <c r="E63" s="17">
        <v>0</v>
      </c>
      <c r="F63" s="17">
        <v>1276</v>
      </c>
      <c r="G63" s="17">
        <v>0</v>
      </c>
      <c r="H63" s="17">
        <v>0</v>
      </c>
      <c r="I63" s="17">
        <f t="shared" si="1"/>
        <v>1276</v>
      </c>
      <c r="J63" s="17">
        <v>0.20000000000004547</v>
      </c>
      <c r="K63" s="18"/>
    </row>
    <row r="64" spans="2:11">
      <c r="B64" s="14">
        <v>56</v>
      </c>
      <c r="C64" s="21" t="s">
        <v>67</v>
      </c>
      <c r="D64" s="16">
        <f t="shared" si="0"/>
        <v>24243.200000000001</v>
      </c>
      <c r="E64" s="17">
        <v>621.67399999999998</v>
      </c>
      <c r="F64" s="17">
        <v>19989</v>
      </c>
      <c r="G64" s="17">
        <v>3379.2730000000001</v>
      </c>
      <c r="H64" s="17">
        <v>0</v>
      </c>
      <c r="I64" s="17">
        <f t="shared" si="1"/>
        <v>23989.947</v>
      </c>
      <c r="J64" s="17">
        <v>253.25300000000061</v>
      </c>
      <c r="K64" s="18"/>
    </row>
    <row r="65" spans="2:11">
      <c r="B65" s="14">
        <v>57</v>
      </c>
      <c r="C65" s="15" t="s">
        <v>68</v>
      </c>
      <c r="D65" s="16">
        <f t="shared" si="0"/>
        <v>28380.3</v>
      </c>
      <c r="E65" s="17">
        <v>12226.418000000001</v>
      </c>
      <c r="F65" s="17">
        <v>12866</v>
      </c>
      <c r="G65" s="17">
        <v>1888.412</v>
      </c>
      <c r="H65" s="17">
        <v>0</v>
      </c>
      <c r="I65" s="17">
        <f t="shared" si="1"/>
        <v>26980.83</v>
      </c>
      <c r="J65" s="17">
        <v>1399.4699999999975</v>
      </c>
      <c r="K65" s="18"/>
    </row>
    <row r="66" spans="2:11">
      <c r="B66" s="14">
        <v>58</v>
      </c>
      <c r="C66" s="15" t="s">
        <v>69</v>
      </c>
      <c r="D66" s="16">
        <f t="shared" si="0"/>
        <v>63144</v>
      </c>
      <c r="E66" s="17">
        <v>1435.3750000000002</v>
      </c>
      <c r="F66" s="17">
        <v>61200</v>
      </c>
      <c r="G66" s="17">
        <v>490.178</v>
      </c>
      <c r="H66" s="17">
        <v>0</v>
      </c>
      <c r="I66" s="17">
        <f t="shared" si="1"/>
        <v>63125.553</v>
      </c>
      <c r="J66" s="17">
        <v>18.447000000000116</v>
      </c>
      <c r="K66" s="18"/>
    </row>
    <row r="67" spans="2:11">
      <c r="B67" s="14">
        <v>59</v>
      </c>
      <c r="C67" s="15" t="s">
        <v>70</v>
      </c>
      <c r="D67" s="16">
        <f t="shared" si="0"/>
        <v>12001.5</v>
      </c>
      <c r="E67" s="17">
        <v>280.87099999999998</v>
      </c>
      <c r="F67" s="17">
        <v>9990</v>
      </c>
      <c r="G67" s="17">
        <v>698.06200000000001</v>
      </c>
      <c r="H67" s="17">
        <v>0</v>
      </c>
      <c r="I67" s="17">
        <f t="shared" si="1"/>
        <v>10968.932999999999</v>
      </c>
      <c r="J67" s="17">
        <v>1032.5670000000009</v>
      </c>
      <c r="K67" s="18"/>
    </row>
    <row r="68" spans="2:11">
      <c r="B68" s="14">
        <v>60</v>
      </c>
      <c r="C68" s="15" t="s">
        <v>71</v>
      </c>
      <c r="D68" s="16">
        <f t="shared" si="0"/>
        <v>29.5</v>
      </c>
      <c r="E68" s="17">
        <v>10.104999999999999</v>
      </c>
      <c r="F68" s="17">
        <v>0</v>
      </c>
      <c r="G68" s="17">
        <v>18.855</v>
      </c>
      <c r="H68" s="17">
        <v>0</v>
      </c>
      <c r="I68" s="17">
        <f t="shared" si="1"/>
        <v>28.96</v>
      </c>
      <c r="J68" s="17">
        <v>0.53999999999999915</v>
      </c>
      <c r="K68" s="18"/>
    </row>
    <row r="69" spans="2:11">
      <c r="B69" s="14">
        <v>61</v>
      </c>
      <c r="C69" s="15" t="s">
        <v>72</v>
      </c>
      <c r="D69" s="16">
        <f t="shared" si="0"/>
        <v>25.6</v>
      </c>
      <c r="E69" s="17">
        <v>0</v>
      </c>
      <c r="F69" s="17">
        <v>0</v>
      </c>
      <c r="G69" s="17">
        <v>25.146000000000001</v>
      </c>
      <c r="H69" s="17">
        <v>0</v>
      </c>
      <c r="I69" s="17">
        <f t="shared" si="1"/>
        <v>25.146000000000001</v>
      </c>
      <c r="J69" s="17">
        <v>0.45400000000000063</v>
      </c>
      <c r="K69" s="18"/>
    </row>
    <row r="70" spans="2:11">
      <c r="B70" s="14">
        <v>62</v>
      </c>
      <c r="C70" s="15" t="s">
        <v>73</v>
      </c>
      <c r="D70" s="16">
        <f t="shared" si="0"/>
        <v>112.5</v>
      </c>
      <c r="E70" s="17">
        <v>0</v>
      </c>
      <c r="F70" s="17">
        <v>0</v>
      </c>
      <c r="G70" s="17">
        <v>1.89</v>
      </c>
      <c r="H70" s="17">
        <v>0</v>
      </c>
      <c r="I70" s="17">
        <f t="shared" si="1"/>
        <v>1.89</v>
      </c>
      <c r="J70" s="17">
        <v>110.61</v>
      </c>
      <c r="K70" s="18"/>
    </row>
    <row r="71" spans="2:11">
      <c r="B71" s="14">
        <v>63</v>
      </c>
      <c r="C71" s="15" t="s">
        <v>74</v>
      </c>
      <c r="D71" s="16">
        <f t="shared" si="0"/>
        <v>71</v>
      </c>
      <c r="E71" s="17">
        <v>8.4689999999999994</v>
      </c>
      <c r="F71" s="17">
        <v>37</v>
      </c>
      <c r="G71" s="17">
        <v>0.75</v>
      </c>
      <c r="H71" s="17">
        <v>0</v>
      </c>
      <c r="I71" s="17">
        <f t="shared" si="1"/>
        <v>46.219000000000001</v>
      </c>
      <c r="J71" s="17">
        <v>24.780999999999999</v>
      </c>
      <c r="K71" s="18"/>
    </row>
    <row r="72" spans="2:11">
      <c r="B72" s="14">
        <v>64</v>
      </c>
      <c r="C72" s="15" t="s">
        <v>75</v>
      </c>
      <c r="D72" s="16">
        <f t="shared" si="0"/>
        <v>2768.8</v>
      </c>
      <c r="E72" s="17">
        <v>1281.0609999999999</v>
      </c>
      <c r="F72" s="17">
        <v>1271</v>
      </c>
      <c r="G72" s="17">
        <v>208.59200000000001</v>
      </c>
      <c r="H72" s="17">
        <v>0</v>
      </c>
      <c r="I72" s="17">
        <f t="shared" si="1"/>
        <v>2760.6529999999998</v>
      </c>
      <c r="J72" s="17">
        <v>8.1470000000003893</v>
      </c>
      <c r="K72" s="18"/>
    </row>
    <row r="73" spans="2:11">
      <c r="B73" s="14">
        <v>65</v>
      </c>
      <c r="C73" s="15" t="s">
        <v>76</v>
      </c>
      <c r="D73" s="16">
        <f t="shared" si="0"/>
        <v>8624.5</v>
      </c>
      <c r="E73" s="17">
        <v>5632.5210000000006</v>
      </c>
      <c r="F73" s="17">
        <v>47</v>
      </c>
      <c r="G73" s="17">
        <v>1448.298</v>
      </c>
      <c r="H73" s="17">
        <v>0</v>
      </c>
      <c r="I73" s="17">
        <f t="shared" si="1"/>
        <v>7127.8190000000004</v>
      </c>
      <c r="J73" s="17">
        <v>1496.6809999999996</v>
      </c>
      <c r="K73" s="18"/>
    </row>
    <row r="74" spans="2:11">
      <c r="B74" s="14">
        <v>66</v>
      </c>
      <c r="C74" s="15" t="s">
        <v>77</v>
      </c>
      <c r="D74" s="16">
        <f t="shared" ref="D74:D97" si="2">SUM(I74,J74)</f>
        <v>15832.7</v>
      </c>
      <c r="E74" s="17">
        <v>4.5</v>
      </c>
      <c r="F74" s="17">
        <v>0</v>
      </c>
      <c r="G74" s="17">
        <v>0</v>
      </c>
      <c r="H74" s="17">
        <v>0</v>
      </c>
      <c r="I74" s="17">
        <f t="shared" ref="I74:I97" si="3">IF((SUM(E74:H74))=0,"- ",(SUM(E74:H74)))</f>
        <v>4.5</v>
      </c>
      <c r="J74" s="17">
        <v>15828.2</v>
      </c>
      <c r="K74" s="18"/>
    </row>
    <row r="75" spans="2:11">
      <c r="B75" s="14">
        <v>67</v>
      </c>
      <c r="C75" s="15" t="s">
        <v>78</v>
      </c>
      <c r="D75" s="16">
        <f t="shared" si="2"/>
        <v>16977.8</v>
      </c>
      <c r="E75" s="17">
        <v>4555.4759999999997</v>
      </c>
      <c r="F75" s="17">
        <v>2153</v>
      </c>
      <c r="G75" s="17">
        <v>28.109000000000002</v>
      </c>
      <c r="H75" s="17">
        <v>0</v>
      </c>
      <c r="I75" s="17">
        <f t="shared" si="3"/>
        <v>6736.585</v>
      </c>
      <c r="J75" s="17">
        <v>10241.215</v>
      </c>
      <c r="K75" s="18"/>
    </row>
    <row r="76" spans="2:11">
      <c r="B76" s="14">
        <v>68</v>
      </c>
      <c r="C76" s="15" t="s">
        <v>79</v>
      </c>
      <c r="D76" s="16">
        <f t="shared" si="2"/>
        <v>3109.3</v>
      </c>
      <c r="E76" s="17">
        <v>82.284000000000006</v>
      </c>
      <c r="F76" s="17">
        <v>627</v>
      </c>
      <c r="G76" s="17">
        <v>1062.886</v>
      </c>
      <c r="H76" s="17">
        <v>0</v>
      </c>
      <c r="I76" s="17">
        <f t="shared" si="3"/>
        <v>1772.17</v>
      </c>
      <c r="J76" s="17">
        <v>1337.13</v>
      </c>
      <c r="K76" s="18"/>
    </row>
    <row r="77" spans="2:11">
      <c r="B77" s="14">
        <v>69</v>
      </c>
      <c r="C77" s="15" t="s">
        <v>80</v>
      </c>
      <c r="D77" s="16">
        <f t="shared" si="2"/>
        <v>14630.9</v>
      </c>
      <c r="E77" s="17">
        <v>0</v>
      </c>
      <c r="F77" s="17">
        <v>383</v>
      </c>
      <c r="G77" s="17">
        <v>0</v>
      </c>
      <c r="H77" s="17">
        <v>0</v>
      </c>
      <c r="I77" s="17">
        <f t="shared" si="3"/>
        <v>383</v>
      </c>
      <c r="J77" s="17">
        <v>14247.9</v>
      </c>
      <c r="K77" s="18"/>
    </row>
    <row r="78" spans="2:11">
      <c r="B78" s="14">
        <v>70</v>
      </c>
      <c r="C78" s="15" t="s">
        <v>81</v>
      </c>
      <c r="D78" s="16">
        <f t="shared" si="2"/>
        <v>27534.9</v>
      </c>
      <c r="E78" s="17">
        <v>627.22399999999993</v>
      </c>
      <c r="F78" s="17">
        <v>19892</v>
      </c>
      <c r="G78" s="17">
        <v>104.435</v>
      </c>
      <c r="H78" s="17">
        <v>0</v>
      </c>
      <c r="I78" s="17">
        <f t="shared" si="3"/>
        <v>20623.659</v>
      </c>
      <c r="J78" s="17">
        <v>6911.2410000000018</v>
      </c>
      <c r="K78" s="18"/>
    </row>
    <row r="79" spans="2:11">
      <c r="B79" s="14">
        <v>71</v>
      </c>
      <c r="C79" s="15" t="s">
        <v>82</v>
      </c>
      <c r="D79" s="16">
        <f t="shared" si="2"/>
        <v>2785.7</v>
      </c>
      <c r="E79" s="17">
        <v>0</v>
      </c>
      <c r="F79" s="17">
        <v>798</v>
      </c>
      <c r="G79" s="17">
        <v>0</v>
      </c>
      <c r="H79" s="17">
        <v>0</v>
      </c>
      <c r="I79" s="17">
        <f t="shared" si="3"/>
        <v>798</v>
      </c>
      <c r="J79" s="17">
        <v>1987.6999999999998</v>
      </c>
      <c r="K79" s="18"/>
    </row>
    <row r="80" spans="2:11">
      <c r="B80" s="14">
        <v>72</v>
      </c>
      <c r="C80" s="15" t="s">
        <v>83</v>
      </c>
      <c r="D80" s="16">
        <f t="shared" si="2"/>
        <v>71.099999999999994</v>
      </c>
      <c r="E80" s="17">
        <v>0</v>
      </c>
      <c r="F80" s="17">
        <v>0</v>
      </c>
      <c r="G80" s="17">
        <v>0</v>
      </c>
      <c r="H80" s="17">
        <v>0</v>
      </c>
      <c r="I80" s="17" t="str">
        <f t="shared" si="3"/>
        <v xml:space="preserve">- </v>
      </c>
      <c r="J80" s="17">
        <v>71.099999999999994</v>
      </c>
      <c r="K80" s="18"/>
    </row>
    <row r="81" spans="2:11">
      <c r="B81" s="14">
        <v>73</v>
      </c>
      <c r="C81" s="15" t="s">
        <v>84</v>
      </c>
      <c r="D81" s="16">
        <f t="shared" si="2"/>
        <v>7.9</v>
      </c>
      <c r="E81" s="17">
        <v>0</v>
      </c>
      <c r="F81" s="17">
        <v>0</v>
      </c>
      <c r="G81" s="17">
        <v>0</v>
      </c>
      <c r="H81" s="17">
        <v>0</v>
      </c>
      <c r="I81" s="17" t="str">
        <f t="shared" si="3"/>
        <v xml:space="preserve">- </v>
      </c>
      <c r="J81" s="17">
        <v>7.9</v>
      </c>
      <c r="K81" s="18"/>
    </row>
    <row r="82" spans="2:11">
      <c r="B82" s="14">
        <v>74</v>
      </c>
      <c r="C82" s="15" t="s">
        <v>85</v>
      </c>
      <c r="D82" s="16">
        <f t="shared" si="2"/>
        <v>22.8</v>
      </c>
      <c r="E82" s="17">
        <v>0</v>
      </c>
      <c r="F82" s="17">
        <v>23</v>
      </c>
      <c r="G82" s="17">
        <v>0</v>
      </c>
      <c r="H82" s="17">
        <v>0</v>
      </c>
      <c r="I82" s="17">
        <f t="shared" si="3"/>
        <v>23</v>
      </c>
      <c r="J82" s="46">
        <v>-0.19999999999999929</v>
      </c>
      <c r="K82" s="22"/>
    </row>
    <row r="83" spans="2:11">
      <c r="B83" s="14">
        <v>75</v>
      </c>
      <c r="C83" s="15" t="s">
        <v>86</v>
      </c>
      <c r="D83" s="16">
        <f t="shared" si="2"/>
        <v>118.2</v>
      </c>
      <c r="E83" s="17">
        <v>57.67</v>
      </c>
      <c r="F83" s="17">
        <v>5</v>
      </c>
      <c r="G83" s="17">
        <v>4.82</v>
      </c>
      <c r="H83" s="17">
        <v>0</v>
      </c>
      <c r="I83" s="17">
        <f t="shared" si="3"/>
        <v>67.490000000000009</v>
      </c>
      <c r="J83" s="17">
        <v>50.709999999999994</v>
      </c>
      <c r="K83" s="22"/>
    </row>
    <row r="84" spans="2:11">
      <c r="B84" s="14">
        <v>76</v>
      </c>
      <c r="C84" s="15" t="s">
        <v>87</v>
      </c>
      <c r="D84" s="16">
        <f t="shared" si="2"/>
        <v>930.90000000000009</v>
      </c>
      <c r="E84" s="17">
        <v>275.54599999999999</v>
      </c>
      <c r="F84" s="17">
        <v>34</v>
      </c>
      <c r="G84" s="17">
        <v>0</v>
      </c>
      <c r="H84" s="17">
        <v>0</v>
      </c>
      <c r="I84" s="17">
        <f t="shared" si="3"/>
        <v>309.54599999999999</v>
      </c>
      <c r="J84" s="17">
        <v>621.35400000000004</v>
      </c>
      <c r="K84" s="22"/>
    </row>
    <row r="85" spans="2:11">
      <c r="B85" s="14">
        <v>77</v>
      </c>
      <c r="C85" s="15" t="s">
        <v>88</v>
      </c>
      <c r="D85" s="16">
        <f t="shared" si="2"/>
        <v>7135.2</v>
      </c>
      <c r="E85" s="17">
        <v>1054.4279999999999</v>
      </c>
      <c r="F85" s="17">
        <v>1713</v>
      </c>
      <c r="G85" s="17">
        <v>232.196</v>
      </c>
      <c r="H85" s="17">
        <v>0</v>
      </c>
      <c r="I85" s="17">
        <f t="shared" si="3"/>
        <v>2999.6239999999998</v>
      </c>
      <c r="J85" s="17">
        <v>4135.576</v>
      </c>
      <c r="K85" s="22"/>
    </row>
    <row r="86" spans="2:11">
      <c r="B86" s="14">
        <v>78</v>
      </c>
      <c r="C86" s="20" t="s">
        <v>89</v>
      </c>
      <c r="D86" s="16">
        <f t="shared" si="2"/>
        <v>241759.4</v>
      </c>
      <c r="E86" s="17">
        <v>27189.584999999999</v>
      </c>
      <c r="F86" s="17">
        <v>195060</v>
      </c>
      <c r="G86" s="17">
        <v>1749.999</v>
      </c>
      <c r="H86" s="17">
        <v>5.4</v>
      </c>
      <c r="I86" s="17">
        <f t="shared" si="3"/>
        <v>224004.984</v>
      </c>
      <c r="J86" s="17">
        <v>17754.415999999997</v>
      </c>
      <c r="K86" s="22"/>
    </row>
    <row r="87" spans="2:11">
      <c r="B87" s="14">
        <v>79</v>
      </c>
      <c r="C87" s="15" t="s">
        <v>90</v>
      </c>
      <c r="D87" s="16">
        <f t="shared" si="2"/>
        <v>1.2</v>
      </c>
      <c r="E87" s="17">
        <v>0</v>
      </c>
      <c r="F87" s="17">
        <v>0</v>
      </c>
      <c r="G87" s="17">
        <v>0</v>
      </c>
      <c r="H87" s="17">
        <v>0</v>
      </c>
      <c r="I87" s="17" t="str">
        <f t="shared" si="3"/>
        <v xml:space="preserve">- </v>
      </c>
      <c r="J87" s="17">
        <v>1.2</v>
      </c>
      <c r="K87" s="22"/>
    </row>
    <row r="88" spans="2:11">
      <c r="B88" s="14">
        <v>80</v>
      </c>
      <c r="C88" s="15" t="s">
        <v>91</v>
      </c>
      <c r="D88" s="16">
        <f t="shared" si="2"/>
        <v>2179.4</v>
      </c>
      <c r="E88" s="17">
        <v>134.16900000000001</v>
      </c>
      <c r="F88" s="17">
        <v>1525</v>
      </c>
      <c r="G88" s="17">
        <v>7.5919999999999996</v>
      </c>
      <c r="H88" s="17">
        <v>0</v>
      </c>
      <c r="I88" s="17">
        <f t="shared" si="3"/>
        <v>1666.7610000000002</v>
      </c>
      <c r="J88" s="17">
        <v>512.6389999999999</v>
      </c>
      <c r="K88" s="22"/>
    </row>
    <row r="89" spans="2:11">
      <c r="B89" s="14">
        <v>81</v>
      </c>
      <c r="C89" s="15" t="s">
        <v>92</v>
      </c>
      <c r="D89" s="16">
        <f t="shared" si="2"/>
        <v>837</v>
      </c>
      <c r="E89" s="17">
        <v>11.879999999999999</v>
      </c>
      <c r="F89" s="17">
        <v>53</v>
      </c>
      <c r="G89" s="17">
        <v>0</v>
      </c>
      <c r="H89" s="17">
        <v>0</v>
      </c>
      <c r="I89" s="17">
        <f t="shared" si="3"/>
        <v>64.88</v>
      </c>
      <c r="J89" s="17">
        <v>772.12</v>
      </c>
      <c r="K89" s="22"/>
    </row>
    <row r="90" spans="2:11">
      <c r="B90" s="14">
        <v>82</v>
      </c>
      <c r="C90" s="15" t="s">
        <v>93</v>
      </c>
      <c r="D90" s="16">
        <f t="shared" si="2"/>
        <v>60170.400000000001</v>
      </c>
      <c r="E90" s="17">
        <v>4013.335</v>
      </c>
      <c r="F90" s="17">
        <v>0</v>
      </c>
      <c r="G90" s="17">
        <v>51418.523999999998</v>
      </c>
      <c r="H90" s="17">
        <v>0</v>
      </c>
      <c r="I90" s="17">
        <f t="shared" si="3"/>
        <v>55431.858999999997</v>
      </c>
      <c r="J90" s="17">
        <v>4738.5410000000047</v>
      </c>
      <c r="K90" s="22"/>
    </row>
    <row r="91" spans="2:11">
      <c r="B91" s="14">
        <v>83</v>
      </c>
      <c r="C91" s="20" t="s">
        <v>94</v>
      </c>
      <c r="D91" s="16">
        <f t="shared" si="2"/>
        <v>13981.8</v>
      </c>
      <c r="E91" s="17">
        <v>269.23700000000002</v>
      </c>
      <c r="F91" s="17">
        <v>11454</v>
      </c>
      <c r="G91" s="17">
        <v>56.801000000000002</v>
      </c>
      <c r="H91" s="17">
        <v>0</v>
      </c>
      <c r="I91" s="17">
        <f t="shared" si="3"/>
        <v>11780.037999999999</v>
      </c>
      <c r="J91" s="17">
        <v>2201.7620000000006</v>
      </c>
      <c r="K91" s="22"/>
    </row>
    <row r="92" spans="2:11">
      <c r="B92" s="14">
        <v>84</v>
      </c>
      <c r="C92" s="21" t="s">
        <v>95</v>
      </c>
      <c r="D92" s="16">
        <f t="shared" si="2"/>
        <v>0.4</v>
      </c>
      <c r="E92" s="17">
        <v>0</v>
      </c>
      <c r="F92" s="17">
        <v>0</v>
      </c>
      <c r="G92" s="17">
        <v>0</v>
      </c>
      <c r="H92" s="17">
        <v>0</v>
      </c>
      <c r="I92" s="17" t="str">
        <f t="shared" si="3"/>
        <v xml:space="preserve">- </v>
      </c>
      <c r="J92" s="17">
        <v>0.4</v>
      </c>
      <c r="K92" s="22"/>
    </row>
    <row r="93" spans="2:11">
      <c r="B93" s="14">
        <v>85</v>
      </c>
      <c r="C93" s="15" t="s">
        <v>96</v>
      </c>
      <c r="D93" s="16">
        <f t="shared" si="2"/>
        <v>1.4</v>
      </c>
      <c r="E93" s="17">
        <v>0</v>
      </c>
      <c r="F93" s="17">
        <v>0</v>
      </c>
      <c r="G93" s="17">
        <v>0</v>
      </c>
      <c r="H93" s="17">
        <v>0</v>
      </c>
      <c r="I93" s="17" t="str">
        <f t="shared" si="3"/>
        <v xml:space="preserve">- </v>
      </c>
      <c r="J93" s="17">
        <v>1.4</v>
      </c>
      <c r="K93" s="22"/>
    </row>
    <row r="94" spans="2:11">
      <c r="B94" s="14">
        <v>86</v>
      </c>
      <c r="C94" s="15" t="s">
        <v>97</v>
      </c>
      <c r="D94" s="16">
        <f t="shared" si="2"/>
        <v>16061</v>
      </c>
      <c r="E94" s="17">
        <v>3396.4520000000002</v>
      </c>
      <c r="F94" s="17">
        <v>9056</v>
      </c>
      <c r="G94" s="17">
        <v>1174.826</v>
      </c>
      <c r="H94" s="17">
        <v>0</v>
      </c>
      <c r="I94" s="17">
        <f t="shared" si="3"/>
        <v>13627.278000000002</v>
      </c>
      <c r="J94" s="17">
        <v>2433.7219999999979</v>
      </c>
      <c r="K94" s="22"/>
    </row>
    <row r="95" spans="2:11">
      <c r="B95" s="14">
        <v>87</v>
      </c>
      <c r="C95" s="15" t="s">
        <v>98</v>
      </c>
      <c r="D95" s="16">
        <f t="shared" si="2"/>
        <v>5308.1</v>
      </c>
      <c r="E95" s="17">
        <v>812.75900000000001</v>
      </c>
      <c r="F95" s="17">
        <v>3546</v>
      </c>
      <c r="G95" s="17">
        <v>373.85</v>
      </c>
      <c r="H95" s="17">
        <v>10.308999999999999</v>
      </c>
      <c r="I95" s="17">
        <f t="shared" si="3"/>
        <v>4742.9180000000006</v>
      </c>
      <c r="J95" s="17">
        <v>565.18199999999979</v>
      </c>
      <c r="K95" s="22"/>
    </row>
    <row r="96" spans="2:11">
      <c r="B96" s="14">
        <v>88</v>
      </c>
      <c r="C96" s="15" t="s">
        <v>99</v>
      </c>
      <c r="D96" s="16">
        <f t="shared" si="2"/>
        <v>636</v>
      </c>
      <c r="E96" s="17">
        <v>31.369999999999997</v>
      </c>
      <c r="F96" s="17">
        <v>316</v>
      </c>
      <c r="G96" s="17">
        <v>179.03</v>
      </c>
      <c r="H96" s="17">
        <v>0</v>
      </c>
      <c r="I96" s="17">
        <f t="shared" si="3"/>
        <v>526.4</v>
      </c>
      <c r="J96" s="17">
        <v>109.60000000000002</v>
      </c>
      <c r="K96" s="22"/>
    </row>
    <row r="97" spans="2:16">
      <c r="B97" s="14">
        <v>89</v>
      </c>
      <c r="C97" s="15" t="s">
        <v>100</v>
      </c>
      <c r="D97" s="16">
        <f t="shared" si="2"/>
        <v>15</v>
      </c>
      <c r="E97" s="17">
        <v>0</v>
      </c>
      <c r="F97" s="17">
        <v>15</v>
      </c>
      <c r="G97" s="17">
        <v>0</v>
      </c>
      <c r="H97" s="17">
        <v>0</v>
      </c>
      <c r="I97" s="17">
        <f t="shared" si="3"/>
        <v>15</v>
      </c>
      <c r="J97" s="17">
        <v>0</v>
      </c>
      <c r="K97" s="22"/>
    </row>
    <row r="98" spans="2:16" ht="4.5" customHeight="1" thickBot="1">
      <c r="B98" s="23"/>
      <c r="C98" s="24"/>
      <c r="D98" s="25"/>
      <c r="E98" s="26"/>
      <c r="F98" s="26"/>
      <c r="G98" s="26"/>
      <c r="H98" s="26"/>
      <c r="I98" s="27"/>
      <c r="J98" s="26"/>
      <c r="K98" s="22"/>
    </row>
    <row r="99" spans="2:16" ht="4.5" customHeight="1">
      <c r="B99" s="28"/>
      <c r="C99" s="4"/>
      <c r="D99" s="29"/>
      <c r="E99" s="7"/>
      <c r="F99" s="30"/>
      <c r="G99" s="7"/>
      <c r="H99" s="7"/>
      <c r="I99" s="7"/>
      <c r="J99" s="30"/>
      <c r="K99" s="22"/>
    </row>
    <row r="100" spans="2:16">
      <c r="B100" s="4" t="s">
        <v>101</v>
      </c>
      <c r="C100" s="4"/>
      <c r="D100" s="29"/>
      <c r="E100" s="7"/>
      <c r="F100" s="30"/>
      <c r="G100" s="7"/>
      <c r="H100" s="7"/>
      <c r="I100" s="7"/>
      <c r="J100" s="30"/>
      <c r="K100" s="22"/>
    </row>
    <row r="101" spans="2:16">
      <c r="B101" s="4" t="s">
        <v>102</v>
      </c>
      <c r="C101" s="4"/>
      <c r="J101" s="30"/>
      <c r="K101" s="22"/>
      <c r="L101" s="31"/>
      <c r="M101" s="31"/>
      <c r="N101" s="31"/>
      <c r="O101" s="31"/>
      <c r="P101" s="31"/>
    </row>
    <row r="102" spans="2:16" ht="4.5" customHeight="1">
      <c r="B102" s="32"/>
      <c r="C102" s="4"/>
      <c r="K102" s="22"/>
      <c r="L102" s="31"/>
      <c r="M102" s="31"/>
      <c r="N102" s="31"/>
      <c r="O102" s="31"/>
      <c r="P102" s="31"/>
    </row>
    <row r="103" spans="2:16">
      <c r="B103" s="4" t="s">
        <v>103</v>
      </c>
      <c r="K103" s="57"/>
      <c r="L103" s="31"/>
      <c r="M103" s="31"/>
      <c r="N103" s="31"/>
      <c r="O103" s="31"/>
      <c r="P103" s="31"/>
    </row>
    <row r="104" spans="2:16">
      <c r="K104" s="57"/>
      <c r="L104" s="31"/>
      <c r="M104" s="31"/>
      <c r="N104" s="31"/>
      <c r="O104" s="31"/>
      <c r="P104" s="31"/>
    </row>
    <row r="105" spans="2:16" ht="15.75" customHeight="1">
      <c r="K105" s="22"/>
      <c r="L105" s="33"/>
      <c r="M105" s="33"/>
      <c r="N105" s="33"/>
      <c r="O105" s="33"/>
      <c r="P105" s="33"/>
    </row>
  </sheetData>
  <mergeCells count="7">
    <mergeCell ref="K103:K104"/>
    <mergeCell ref="B4:B5"/>
    <mergeCell ref="C4:C5"/>
    <mergeCell ref="D4:D5"/>
    <mergeCell ref="E4:H4"/>
    <mergeCell ref="I4:I5"/>
    <mergeCell ref="J4:J5"/>
  </mergeCells>
  <pageMargins left="0.7" right="0.7" top="0.75" bottom="0.75" header="0.3" footer="0.3"/>
  <pageSetup paperSize="9" orientation="portrait" r:id="rId1"/>
  <ignoredErrors>
    <ignoredError sqref="I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opLeftCell="C1" zoomScale="70" zoomScaleNormal="70" workbookViewId="0">
      <selection activeCell="C25" sqref="C25"/>
    </sheetView>
  </sheetViews>
  <sheetFormatPr baseColWidth="10" defaultRowHeight="12.75"/>
  <cols>
    <col min="1" max="1" width="14.28515625" style="34" customWidth="1"/>
    <col min="2" max="2" width="9.7109375" style="34" customWidth="1"/>
    <col min="3" max="3" width="11.5703125" style="34" customWidth="1"/>
    <col min="4" max="16384" width="11.42578125" style="34"/>
  </cols>
  <sheetData>
    <row r="1" spans="1:5" ht="14.25">
      <c r="A1" s="47" t="s">
        <v>104</v>
      </c>
      <c r="B1" s="48"/>
      <c r="C1" s="48"/>
      <c r="E1" s="35"/>
    </row>
    <row r="2" spans="1:5">
      <c r="A2" s="49"/>
      <c r="B2" s="50">
        <v>2016</v>
      </c>
      <c r="C2" s="50">
        <v>2017</v>
      </c>
    </row>
    <row r="3" spans="1:5">
      <c r="A3" s="51" t="s">
        <v>105</v>
      </c>
      <c r="B3" s="52">
        <v>855442.74199999997</v>
      </c>
      <c r="C3" s="52">
        <v>1136651.8869999999</v>
      </c>
    </row>
    <row r="4" spans="1:5">
      <c r="A4" s="51" t="s">
        <v>106</v>
      </c>
      <c r="B4" s="52">
        <v>3010875.747</v>
      </c>
      <c r="C4" s="52">
        <v>2775043</v>
      </c>
    </row>
    <row r="5" spans="1:5">
      <c r="A5" s="51" t="s">
        <v>107</v>
      </c>
      <c r="B5" s="52">
        <v>164345.00000000003</v>
      </c>
      <c r="C5" s="52">
        <v>219243.3170000001</v>
      </c>
    </row>
    <row r="6" spans="1:5">
      <c r="A6" s="51" t="s">
        <v>108</v>
      </c>
      <c r="B6" s="52">
        <v>26204.794000000002</v>
      </c>
      <c r="C6" s="52">
        <v>2608.5320000000006</v>
      </c>
    </row>
    <row r="7" spans="1:5">
      <c r="A7" s="53" t="s">
        <v>109</v>
      </c>
      <c r="B7" s="52">
        <v>4444327.5349999964</v>
      </c>
      <c r="C7" s="52">
        <v>4546286.4640000025</v>
      </c>
    </row>
    <row r="8" spans="1:5">
      <c r="A8" s="53"/>
      <c r="B8" s="52"/>
      <c r="C8" s="52"/>
    </row>
    <row r="9" spans="1:5">
      <c r="A9" s="48"/>
      <c r="B9" s="52">
        <f>SUM(B3:B7)</f>
        <v>8501195.8179999962</v>
      </c>
      <c r="C9" s="52">
        <f>SUM(C3:C7)</f>
        <v>8679833.200000003</v>
      </c>
    </row>
    <row r="10" spans="1:5">
      <c r="A10" s="37"/>
      <c r="B10" s="39"/>
      <c r="C10" s="40"/>
      <c r="D10" s="37"/>
    </row>
    <row r="11" spans="1:5">
      <c r="A11" s="41"/>
      <c r="B11" s="38"/>
      <c r="C11" s="38"/>
      <c r="D11" s="37"/>
    </row>
    <row r="12" spans="1:5">
      <c r="A12" s="42"/>
      <c r="B12" s="42"/>
      <c r="C12" s="42"/>
      <c r="D12" s="37"/>
    </row>
    <row r="13" spans="1:5">
      <c r="A13" s="37"/>
      <c r="B13" s="37"/>
      <c r="C13" s="37"/>
      <c r="D13" s="37"/>
    </row>
    <row r="14" spans="1:5">
      <c r="A14" s="36"/>
      <c r="B14" s="37"/>
      <c r="C14" s="37"/>
      <c r="D14" s="37"/>
    </row>
    <row r="15" spans="1:5">
      <c r="A15" s="43"/>
      <c r="B15" s="43"/>
      <c r="C15" s="43"/>
      <c r="D15" s="43"/>
      <c r="E15" s="43"/>
    </row>
    <row r="16" spans="1:5">
      <c r="A16" s="43"/>
      <c r="B16" s="43"/>
      <c r="C16" s="43"/>
      <c r="D16" s="43"/>
      <c r="E16" s="43"/>
    </row>
    <row r="17" spans="1:5">
      <c r="A17" s="43"/>
      <c r="B17" s="43"/>
      <c r="C17" s="43"/>
      <c r="D17" s="43"/>
      <c r="E17" s="43"/>
    </row>
    <row r="18" spans="1:5">
      <c r="A18" s="43"/>
      <c r="B18" s="43"/>
      <c r="C18" s="43"/>
      <c r="D18" s="43"/>
      <c r="E18" s="43"/>
    </row>
    <row r="19" spans="1:5">
      <c r="A19" s="43"/>
      <c r="B19" s="43"/>
      <c r="C19" s="43"/>
      <c r="D19" s="43"/>
      <c r="E19" s="43"/>
    </row>
    <row r="20" spans="1:5">
      <c r="A20" s="43"/>
      <c r="B20" s="43"/>
      <c r="C20" s="43"/>
      <c r="D20" s="43"/>
      <c r="E20" s="43"/>
    </row>
    <row r="21" spans="1:5">
      <c r="A21" s="43"/>
      <c r="B21" s="43"/>
      <c r="C21" s="43"/>
      <c r="D21" s="43"/>
      <c r="E21" s="43"/>
    </row>
    <row r="22" spans="1:5">
      <c r="A22" s="43"/>
      <c r="B22" s="43"/>
      <c r="C22" s="43"/>
      <c r="D22" s="43"/>
      <c r="E22" s="43"/>
    </row>
    <row r="23" spans="1:5">
      <c r="A23" s="37"/>
      <c r="B23" s="31"/>
      <c r="C23" s="31"/>
      <c r="D23" s="37"/>
    </row>
    <row r="24" spans="1:5">
      <c r="A24" s="37"/>
      <c r="B24" s="31"/>
      <c r="C24" s="31"/>
      <c r="D24" s="37"/>
    </row>
    <row r="25" spans="1:5">
      <c r="A25" s="37"/>
      <c r="B25" s="31"/>
      <c r="C25" s="31"/>
      <c r="D25" s="37"/>
    </row>
    <row r="26" spans="1:5">
      <c r="A26" s="37"/>
      <c r="B26" s="31"/>
      <c r="C26" s="31"/>
      <c r="D26" s="37"/>
    </row>
    <row r="27" spans="1:5">
      <c r="B27" s="44"/>
      <c r="C27" s="44"/>
    </row>
    <row r="32" spans="1:5">
      <c r="E32" s="45"/>
    </row>
    <row r="33" spans="1:5">
      <c r="E33" s="45"/>
    </row>
    <row r="34" spans="1:5">
      <c r="E34" s="45"/>
    </row>
    <row r="35" spans="1:5">
      <c r="E35" s="45"/>
    </row>
    <row r="40" spans="1:5">
      <c r="A40" s="8"/>
    </row>
  </sheetData>
  <pageMargins left="0.75" right="0.75" top="1" bottom="1" header="0" footer="0"/>
  <pageSetup orientation="portrait" r:id="rId1"/>
  <headerFooter alignWithMargins="0"/>
  <ignoredErrors>
    <ignoredError sqref="B9:C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8.2.9 A</vt:lpstr>
      <vt:lpstr>Gráf-08.2.8-9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2019-08-19T15:36:23Z</dcterms:created>
  <dcterms:modified xsi:type="dcterms:W3CDTF">2021-05-11T16:37:23Z</dcterms:modified>
</cp:coreProperties>
</file>