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5" windowWidth="10335" windowHeight="9285"/>
  </bookViews>
  <sheets>
    <sheet name="3.2.9_A" sheetId="1" r:id="rId1"/>
    <sheet name="Gráf-03.2.9a_A" sheetId="2" r:id="rId2"/>
    <sheet name="Gráf-03.2.9b_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localSheetId="2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localSheetId="2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  <c r="D6" i="3"/>
  <c r="D5" i="3"/>
  <c r="D4" i="3"/>
  <c r="E13" i="2"/>
  <c r="E12" i="2"/>
  <c r="E11" i="2"/>
  <c r="E10" i="2"/>
  <c r="E9" i="2"/>
  <c r="E8" i="2"/>
  <c r="E7" i="2"/>
  <c r="E6" i="2"/>
  <c r="E5" i="2"/>
  <c r="F16" i="1"/>
  <c r="F15" i="1"/>
  <c r="F14" i="1"/>
  <c r="F13" i="1"/>
  <c r="F12" i="1"/>
  <c r="F11" i="1"/>
  <c r="F10" i="1"/>
  <c r="O9" i="1"/>
  <c r="O10" i="1" s="1"/>
  <c r="O11" i="1" s="1"/>
  <c r="O12" i="1" s="1"/>
  <c r="O13" i="1" s="1"/>
  <c r="O14" i="1" s="1"/>
  <c r="O15" i="1" s="1"/>
  <c r="O16" i="1" s="1"/>
  <c r="M9" i="1"/>
  <c r="M10" i="1" s="1"/>
  <c r="M11" i="1" s="1"/>
  <c r="M12" i="1" s="1"/>
  <c r="M13" i="1" s="1"/>
  <c r="M14" i="1" s="1"/>
  <c r="M15" i="1" s="1"/>
  <c r="M16" i="1" s="1"/>
  <c r="K9" i="1"/>
  <c r="K10" i="1" s="1"/>
  <c r="K11" i="1" s="1"/>
  <c r="K12" i="1" s="1"/>
  <c r="K13" i="1" s="1"/>
  <c r="K14" i="1" s="1"/>
  <c r="K15" i="1" s="1"/>
  <c r="K16" i="1" s="1"/>
  <c r="I9" i="1"/>
  <c r="I10" i="1" s="1"/>
  <c r="I11" i="1" s="1"/>
  <c r="I12" i="1" s="1"/>
  <c r="I13" i="1" s="1"/>
  <c r="I14" i="1" s="1"/>
  <c r="I15" i="1" s="1"/>
  <c r="I16" i="1" s="1"/>
  <c r="F9" i="1"/>
  <c r="G9" i="1" s="1"/>
  <c r="E9" i="1"/>
  <c r="E10" i="1" s="1"/>
  <c r="E11" i="1" s="1"/>
  <c r="E12" i="1" s="1"/>
  <c r="E13" i="1" s="1"/>
  <c r="E14" i="1" s="1"/>
  <c r="E15" i="1" s="1"/>
  <c r="E16" i="1" s="1"/>
  <c r="E14" i="2" l="1"/>
  <c r="D13" i="3"/>
  <c r="G10" i="1"/>
  <c r="G11" i="1" s="1"/>
  <c r="G12" i="1" s="1"/>
  <c r="G13" i="1" s="1"/>
  <c r="G14" i="1" s="1"/>
  <c r="G15" i="1" s="1"/>
  <c r="G16" i="1" s="1"/>
</calcChain>
</file>

<file path=xl/sharedStrings.xml><?xml version="1.0" encoding="utf-8"?>
<sst xmlns="http://schemas.openxmlformats.org/spreadsheetml/2006/main" count="60" uniqueCount="32">
  <si>
    <t>Índice</t>
  </si>
  <si>
    <t>CUADRO 3.2.9. EDUCACIÓN ESCOLAR BÁSICA: RETENCIÓN ESCOLAR DE GRADO EN GRADO, POR SECTOR Y POR ZONA, SEGÚN AÑO. PERIODO 2007-2015</t>
  </si>
  <si>
    <t>AÑO</t>
  </si>
  <si>
    <t>GRADO</t>
  </si>
  <si>
    <t>DE GRADO EN GRADO</t>
  </si>
  <si>
    <t>POR SECTOR</t>
  </si>
  <si>
    <t xml:space="preserve">  POR ZONA</t>
  </si>
  <si>
    <t>RETENCIÓN</t>
  </si>
  <si>
    <t>DESGRANAMIENTO</t>
  </si>
  <si>
    <t>OFICIAL</t>
  </si>
  <si>
    <t>PRIVADO</t>
  </si>
  <si>
    <t>URBANA</t>
  </si>
  <si>
    <t>RURAL</t>
  </si>
  <si>
    <t>ALUMNOS</t>
  </si>
  <si>
    <t>%</t>
  </si>
  <si>
    <t>Primero</t>
  </si>
  <si>
    <t>Segundo</t>
  </si>
  <si>
    <t>Tercero</t>
  </si>
  <si>
    <t>Cuarto</t>
  </si>
  <si>
    <t>Quinto</t>
  </si>
  <si>
    <t>Sexto</t>
  </si>
  <si>
    <t>Séptimo</t>
  </si>
  <si>
    <t>Octavo</t>
  </si>
  <si>
    <t>Noveno</t>
  </si>
  <si>
    <t>Nota: Los datos del sector privado subvencionado están incluidos en el sector privado.</t>
  </si>
  <si>
    <t>Privado</t>
  </si>
  <si>
    <t>DATOS</t>
  </si>
  <si>
    <t>Oficial</t>
  </si>
  <si>
    <t>Urbana</t>
  </si>
  <si>
    <t>Rural</t>
  </si>
  <si>
    <t>FUENTE: Anuario 2015. Ministerio de Educación y Ciencias.</t>
  </si>
  <si>
    <t xml:space="preserve"> Incluye Educación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</si>
</sst>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* #,##0_);_(* \(#,##0\);_(* &quot;-&quot;??_);_(@_)"/>
    <numFmt numFmtId="166" formatCode="_-* #,##0_-;\-* #,##0_-;_-* &quot;-&quot;??_-;_-@_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4" tint="0.39997558519241921"/>
      <name val="Times New Roman"/>
      <family val="1"/>
    </font>
    <font>
      <b/>
      <sz val="10"/>
      <name val="Times New Roman"/>
      <family val="1"/>
    </font>
    <font>
      <u/>
      <sz val="11"/>
      <name val="Calibri"/>
      <family val="2"/>
      <scheme val="minor"/>
    </font>
    <font>
      <sz val="10"/>
      <color theme="0"/>
      <name val="Times New Roman"/>
      <family val="1"/>
    </font>
    <font>
      <b/>
      <sz val="11"/>
      <color theme="4" tint="0.39997558519241921"/>
      <name val="Cambria"/>
      <family val="1"/>
      <scheme val="major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4" tint="0.3999755851924192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4" borderId="0" applyNumberFormat="0" applyBorder="0" applyAlignment="0" applyProtection="0"/>
    <xf numFmtId="167" fontId="32" fillId="34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32" fillId="35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32" fillId="38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39" borderId="0" applyNumberFormat="0" applyBorder="0" applyAlignment="0" applyProtection="0"/>
    <xf numFmtId="167" fontId="32" fillId="39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32" fillId="37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167" fontId="17" fillId="12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4" borderId="0" applyNumberFormat="0" applyBorder="0" applyAlignment="0" applyProtection="0"/>
    <xf numFmtId="167" fontId="33" fillId="44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7" fillId="16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7" fillId="20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8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167" fontId="17" fillId="32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33" fillId="47" borderId="0" applyNumberFormat="0" applyBorder="0" applyAlignment="0" applyProtection="0"/>
    <xf numFmtId="167" fontId="33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6" fillId="2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167" fontId="11" fillId="6" borderId="4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6" fillId="48" borderId="15" applyNumberFormat="0" applyAlignment="0" applyProtection="0"/>
    <xf numFmtId="167" fontId="36" fillId="48" borderId="15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167" fontId="13" fillId="7" borderId="7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7" fillId="49" borderId="16" applyNumberFormat="0" applyAlignment="0" applyProtection="0"/>
    <xf numFmtId="167" fontId="37" fillId="49" borderId="16" applyNumberFormat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167" fontId="12" fillId="0" borderId="6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0" fontId="38" fillId="0" borderId="17" applyNumberFormat="0" applyFill="0" applyAlignment="0" applyProtection="0"/>
    <xf numFmtId="167" fontId="38" fillId="0" borderId="17" applyNumberFormat="0" applyFill="0" applyAlignment="0" applyProtection="0"/>
    <xf numFmtId="168" fontId="19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167" fontId="17" fillId="9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0" borderId="0" applyNumberFormat="0" applyBorder="0" applyAlignment="0" applyProtection="0"/>
    <xf numFmtId="167" fontId="33" fillId="50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167" fontId="17" fillId="13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1" borderId="0" applyNumberFormat="0" applyBorder="0" applyAlignment="0" applyProtection="0"/>
    <xf numFmtId="167" fontId="33" fillId="51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167" fontId="17" fillId="17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52" borderId="0" applyNumberFormat="0" applyBorder="0" applyAlignment="0" applyProtection="0"/>
    <xf numFmtId="167" fontId="33" fillId="52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17" fillId="21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5" borderId="0" applyNumberFormat="0" applyBorder="0" applyAlignment="0" applyProtection="0"/>
    <xf numFmtId="167" fontId="33" fillId="45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17" fillId="25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46" borderId="0" applyNumberFormat="0" applyBorder="0" applyAlignment="0" applyProtection="0"/>
    <xf numFmtId="167" fontId="33" fillId="46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167" fontId="17" fillId="29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3" fillId="53" borderId="0" applyNumberFormat="0" applyBorder="0" applyAlignment="0" applyProtection="0"/>
    <xf numFmtId="167" fontId="33" fillId="53" borderId="0" applyNumberFormat="0" applyBorder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167" fontId="9" fillId="5" borderId="4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34" fillId="39" borderId="15" applyNumberFormat="0" applyAlignment="0" applyProtection="0"/>
    <xf numFmtId="167" fontId="34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40" fillId="54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67" fontId="7" fillId="3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9" fillId="0" borderId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9" fillId="0" borderId="0" applyFill="0" applyBorder="0" applyAlignment="0" applyProtection="0"/>
    <xf numFmtId="41" fontId="20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1" fontId="47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9" fillId="0" borderId="0" applyFill="0" applyBorder="0" applyAlignment="0" applyProtection="0"/>
    <xf numFmtId="176" fontId="19" fillId="0" borderId="0" applyFill="0" applyBorder="0" applyAlignment="0" applyProtection="0"/>
    <xf numFmtId="43" fontId="20" fillId="0" borderId="0" applyFont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2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47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2" fontId="19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ill="0" applyBorder="0" applyAlignment="0" applyProtection="0"/>
    <xf numFmtId="180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50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3" fontId="52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37" fontId="49" fillId="0" borderId="0"/>
    <xf numFmtId="194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32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20" fillId="0" borderId="0" applyNumberFormat="0" applyFill="0" applyBorder="0" applyAlignment="0" applyProtection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32" fillId="8" borderId="8" applyNumberFormat="0" applyFont="0" applyAlignment="0" applyProtection="0"/>
    <xf numFmtId="167" fontId="19" fillId="56" borderId="18" applyNumberFormat="0" applyFont="0" applyAlignment="0" applyProtection="0"/>
    <xf numFmtId="167" fontId="19" fillId="56" borderId="18" applyNumberFormat="0" applyFont="0" applyAlignment="0" applyProtection="0"/>
    <xf numFmtId="167" fontId="19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0" fontId="32" fillId="56" borderId="18" applyNumberFormat="0" applyFont="0" applyAlignment="0" applyProtection="0"/>
    <xf numFmtId="167" fontId="32" fillId="56" borderId="18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167" fontId="10" fillId="6" borderId="5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58" fillId="48" borderId="19" applyNumberFormat="0" applyAlignment="0" applyProtection="0"/>
    <xf numFmtId="167" fontId="58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167" fontId="3" fillId="0" borderId="1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2" fillId="0" borderId="20" applyNumberFormat="0" applyFill="0" applyAlignment="0" applyProtection="0"/>
    <xf numFmtId="167" fontId="62" fillId="0" borderId="20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167" fontId="4" fillId="0" borderId="2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4" fillId="0" borderId="21" applyNumberFormat="0" applyFill="0" applyAlignment="0" applyProtection="0"/>
    <xf numFmtId="167" fontId="64" fillId="0" borderId="21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167" fontId="5" fillId="0" borderId="3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39" fillId="0" borderId="22" applyNumberFormat="0" applyFill="0" applyAlignment="0" applyProtection="0"/>
    <xf numFmtId="167" fontId="39" fillId="0" borderId="22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167" fontId="16" fillId="0" borderId="9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</cellStyleXfs>
  <cellXfs count="85">
    <xf numFmtId="0" fontId="0" fillId="0" borderId="0" xfId="0"/>
    <xf numFmtId="0" fontId="20" fillId="0" borderId="0" xfId="3" applyFont="1" applyFill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22" fillId="0" borderId="0" xfId="0" applyFont="1" applyFill="1" applyAlignment="1">
      <alignment horizontal="left" indent="7"/>
    </xf>
    <xf numFmtId="0" fontId="22" fillId="0" borderId="0" xfId="0" applyFont="1" applyFill="1"/>
    <xf numFmtId="37" fontId="22" fillId="0" borderId="0" xfId="0" applyNumberFormat="1" applyFont="1" applyFill="1" applyAlignment="1" applyProtection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0" fillId="0" borderId="0" xfId="0" applyFont="1" applyFill="1" applyAlignment="1" applyProtection="1">
      <alignment horizontal="left" indent="1"/>
    </xf>
    <xf numFmtId="164" fontId="20" fillId="0" borderId="0" xfId="0" applyNumberFormat="1" applyFont="1" applyFill="1" applyAlignment="1">
      <alignment horizontal="right" indent="2"/>
    </xf>
    <xf numFmtId="164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right" indent="1"/>
    </xf>
    <xf numFmtId="164" fontId="20" fillId="0" borderId="0" xfId="0" applyNumberFormat="1" applyFont="1" applyFill="1" applyAlignment="1">
      <alignment horizontal="right" indent="3"/>
    </xf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Alignment="1"/>
    <xf numFmtId="164" fontId="20" fillId="0" borderId="0" xfId="0" applyNumberFormat="1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5" fontId="21" fillId="0" borderId="0" xfId="1" applyNumberFormat="1" applyFont="1" applyFill="1"/>
    <xf numFmtId="0" fontId="20" fillId="0" borderId="0" xfId="0" applyFont="1" applyFill="1" applyAlignment="1">
      <alignment horizontal="left" indent="1"/>
    </xf>
    <xf numFmtId="166" fontId="20" fillId="0" borderId="0" xfId="0" applyNumberFormat="1" applyFont="1" applyFill="1" applyAlignment="1">
      <alignment horizontal="center"/>
    </xf>
    <xf numFmtId="0" fontId="23" fillId="0" borderId="14" xfId="0" applyFont="1" applyFill="1" applyBorder="1" applyAlignment="1" applyProtection="1">
      <alignment horizontal="center"/>
    </xf>
    <xf numFmtId="0" fontId="23" fillId="0" borderId="14" xfId="0" applyFont="1" applyFill="1" applyBorder="1"/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 applyAlignment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>
      <alignment horizontal="left" indent="4"/>
    </xf>
    <xf numFmtId="0" fontId="20" fillId="0" borderId="0" xfId="3" applyFont="1" applyFill="1" applyAlignment="1" applyProtection="1">
      <alignment horizontal="left"/>
    </xf>
    <xf numFmtId="3" fontId="20" fillId="0" borderId="0" xfId="0" applyNumberFormat="1" applyFont="1" applyFill="1" applyAlignment="1" applyProtection="1">
      <alignment horizontal="right"/>
    </xf>
    <xf numFmtId="3" fontId="20" fillId="0" borderId="0" xfId="0" applyNumberFormat="1" applyFont="1" applyFill="1" applyAlignment="1" applyProtection="1">
      <alignment horizontal="center"/>
    </xf>
    <xf numFmtId="3" fontId="20" fillId="0" borderId="0" xfId="0" applyNumberFormat="1" applyFont="1" applyFill="1" applyAlignment="1" applyProtection="1"/>
    <xf numFmtId="0" fontId="25" fillId="0" borderId="0" xfId="2" applyFont="1" applyFill="1"/>
    <xf numFmtId="0" fontId="26" fillId="0" borderId="0" xfId="3" applyFont="1" applyFill="1"/>
    <xf numFmtId="0" fontId="26" fillId="0" borderId="0" xfId="4" applyFont="1"/>
    <xf numFmtId="0" fontId="20" fillId="0" borderId="0" xfId="4" applyFont="1"/>
    <xf numFmtId="0" fontId="26" fillId="0" borderId="0" xfId="4" applyFont="1" applyAlignment="1">
      <alignment horizontal="right"/>
    </xf>
    <xf numFmtId="0" fontId="20" fillId="0" borderId="0" xfId="4" applyFont="1" applyAlignment="1">
      <alignment horizontal="right"/>
    </xf>
    <xf numFmtId="0" fontId="26" fillId="0" borderId="0" xfId="4" applyFont="1" applyAlignment="1" applyProtection="1">
      <alignment horizontal="left"/>
    </xf>
    <xf numFmtId="164" fontId="26" fillId="33" borderId="0" xfId="5" applyNumberFormat="1" applyFont="1" applyFill="1"/>
    <xf numFmtId="3" fontId="26" fillId="0" borderId="0" xfId="4" applyNumberFormat="1" applyFont="1" applyAlignment="1" applyProtection="1">
      <alignment horizontal="right"/>
    </xf>
    <xf numFmtId="0" fontId="27" fillId="0" borderId="0" xfId="4" applyFont="1" applyFill="1"/>
    <xf numFmtId="3" fontId="20" fillId="0" borderId="0" xfId="4" applyNumberFormat="1" applyFont="1" applyFill="1" applyAlignment="1" applyProtection="1">
      <alignment horizontal="right"/>
    </xf>
    <xf numFmtId="3" fontId="20" fillId="0" borderId="0" xfId="4" applyNumberFormat="1" applyFont="1" applyFill="1"/>
    <xf numFmtId="0" fontId="20" fillId="0" borderId="0" xfId="4" applyFont="1" applyFill="1"/>
    <xf numFmtId="3" fontId="20" fillId="0" borderId="0" xfId="4" applyNumberFormat="1" applyFont="1" applyAlignment="1" applyProtection="1">
      <alignment horizontal="right"/>
    </xf>
    <xf numFmtId="3" fontId="23" fillId="0" borderId="0" xfId="4" applyNumberFormat="1" applyFont="1" applyAlignment="1" applyProtection="1">
      <alignment horizontal="right"/>
    </xf>
    <xf numFmtId="37" fontId="26" fillId="0" borderId="0" xfId="4" applyNumberFormat="1" applyFont="1"/>
    <xf numFmtId="3" fontId="26" fillId="0" borderId="0" xfId="6" applyNumberFormat="1" applyFont="1" applyAlignment="1" applyProtection="1">
      <alignment horizontal="right"/>
    </xf>
    <xf numFmtId="3" fontId="26" fillId="0" borderId="0" xfId="4" applyNumberFormat="1" applyFont="1"/>
    <xf numFmtId="3" fontId="28" fillId="0" borderId="0" xfId="4" applyNumberFormat="1" applyFont="1" applyFill="1"/>
    <xf numFmtId="0" fontId="23" fillId="0" borderId="0" xfId="4" applyFont="1"/>
    <xf numFmtId="0" fontId="29" fillId="33" borderId="0" xfId="4" applyFont="1" applyFill="1" applyAlignment="1">
      <alignment horizontal="left"/>
    </xf>
    <xf numFmtId="0" fontId="29" fillId="33" borderId="0" xfId="4" applyFont="1" applyFill="1"/>
    <xf numFmtId="0" fontId="24" fillId="0" borderId="0" xfId="4" applyFont="1"/>
    <xf numFmtId="164" fontId="24" fillId="0" borderId="0" xfId="4" applyNumberFormat="1" applyFont="1"/>
    <xf numFmtId="164" fontId="20" fillId="0" borderId="0" xfId="4" applyNumberFormat="1" applyFont="1" applyAlignment="1">
      <alignment horizontal="right"/>
    </xf>
    <xf numFmtId="0" fontId="20" fillId="0" borderId="0" xfId="4" applyFont="1" applyAlignment="1" applyProtection="1">
      <alignment horizontal="left"/>
    </xf>
    <xf numFmtId="3" fontId="20" fillId="0" borderId="0" xfId="6" applyNumberFormat="1" applyFont="1" applyAlignment="1" applyProtection="1">
      <alignment horizontal="right"/>
    </xf>
    <xf numFmtId="37" fontId="20" fillId="0" borderId="0" xfId="4" applyNumberFormat="1" applyFont="1"/>
    <xf numFmtId="0" fontId="26" fillId="0" borderId="0" xfId="5" applyFont="1"/>
    <xf numFmtId="0" fontId="20" fillId="0" borderId="0" xfId="5" applyFont="1"/>
    <xf numFmtId="0" fontId="26" fillId="0" borderId="0" xfId="4" applyFont="1" applyAlignment="1">
      <alignment horizontal="center"/>
    </xf>
    <xf numFmtId="165" fontId="26" fillId="33" borderId="0" xfId="6" applyNumberFormat="1" applyFont="1" applyFill="1" applyAlignment="1">
      <alignment horizontal="center"/>
    </xf>
    <xf numFmtId="165" fontId="28" fillId="33" borderId="0" xfId="6" applyNumberFormat="1" applyFont="1" applyFill="1" applyAlignment="1">
      <alignment horizontal="center"/>
    </xf>
    <xf numFmtId="0" fontId="28" fillId="0" borderId="0" xfId="4" applyFont="1" applyAlignment="1" applyProtection="1">
      <alignment horizontal="left"/>
    </xf>
    <xf numFmtId="0" fontId="28" fillId="0" borderId="0" xfId="5" applyFont="1"/>
    <xf numFmtId="3" fontId="28" fillId="0" borderId="0" xfId="5" applyNumberFormat="1" applyFont="1"/>
    <xf numFmtId="3" fontId="30" fillId="0" borderId="0" xfId="4" applyNumberFormat="1" applyFont="1"/>
    <xf numFmtId="0" fontId="24" fillId="33" borderId="0" xfId="4" applyFont="1" applyFill="1" applyAlignment="1">
      <alignment horizontal="left"/>
    </xf>
    <xf numFmtId="0" fontId="24" fillId="33" borderId="0" xfId="4" applyFont="1" applyFill="1"/>
    <xf numFmtId="3" fontId="24" fillId="33" borderId="0" xfId="4" applyNumberFormat="1" applyFont="1" applyFill="1" applyAlignment="1" applyProtection="1">
      <alignment horizontal="right"/>
    </xf>
    <xf numFmtId="0" fontId="31" fillId="33" borderId="0" xfId="5" applyFont="1" applyFill="1"/>
    <xf numFmtId="0" fontId="20" fillId="0" borderId="0" xfId="4" applyFont="1" applyAlignment="1">
      <alignment horizontal="left"/>
    </xf>
    <xf numFmtId="0" fontId="20" fillId="0" borderId="0" xfId="0" applyFont="1" applyFill="1" applyAlignment="1" applyProtection="1">
      <alignment horizontal="left" indent="2"/>
    </xf>
    <xf numFmtId="0" fontId="20" fillId="0" borderId="11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</cellXfs>
  <cellStyles count="42768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4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2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6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3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5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51"/>
      <c:rotY val="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>
          <a:solidFill>
            <a:schemeClr val="tx1"/>
          </a:solidFill>
        </a:ln>
      </c:spPr>
    </c:sideWall>
    <c:backWall>
      <c:thickness val="0"/>
      <c:spPr>
        <a:noFill/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8.0136594096519978E-2"/>
          <c:y val="0.1462008831603758"/>
          <c:w val="0.91145749727888548"/>
          <c:h val="0.662192602990335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'Gráf-03.2.9a_A'!$B$4</c:f>
              <c:strCache>
                <c:ptCount val="1"/>
                <c:pt idx="0">
                  <c:v>Oficial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'Gráf-03.2.9a_A'!$A$5:$A$13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'Gráf-03.2.9a_A'!$B$5:$B$13</c:f>
              <c:numCache>
                <c:formatCode>###,###;;"-"</c:formatCode>
                <c:ptCount val="9"/>
                <c:pt idx="0">
                  <c:v>127643</c:v>
                </c:pt>
                <c:pt idx="1">
                  <c:v>118048</c:v>
                </c:pt>
                <c:pt idx="2">
                  <c:v>118089</c:v>
                </c:pt>
                <c:pt idx="3">
                  <c:v>110126</c:v>
                </c:pt>
                <c:pt idx="4">
                  <c:v>102471</c:v>
                </c:pt>
                <c:pt idx="5">
                  <c:v>98152</c:v>
                </c:pt>
                <c:pt idx="6">
                  <c:v>91517</c:v>
                </c:pt>
                <c:pt idx="7">
                  <c:v>82119</c:v>
                </c:pt>
                <c:pt idx="8">
                  <c:v>74008</c:v>
                </c:pt>
              </c:numCache>
            </c:numRef>
          </c:val>
        </c:ser>
        <c:ser>
          <c:idx val="1"/>
          <c:order val="1"/>
          <c:tx>
            <c:strRef>
              <c:f>'Gráf-03.2.9a_A'!$C$4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'Gráf-03.2.9a_A'!$A$5:$A$13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'Gráf-03.2.9a_A'!$C$5:$C$13</c:f>
              <c:numCache>
                <c:formatCode>###,###;;"-"</c:formatCode>
                <c:ptCount val="9"/>
                <c:pt idx="0">
                  <c:v>27773</c:v>
                </c:pt>
                <c:pt idx="1">
                  <c:v>26766</c:v>
                </c:pt>
                <c:pt idx="2">
                  <c:v>25891</c:v>
                </c:pt>
                <c:pt idx="3">
                  <c:v>24308</c:v>
                </c:pt>
                <c:pt idx="4">
                  <c:v>23674</c:v>
                </c:pt>
                <c:pt idx="5">
                  <c:v>22899</c:v>
                </c:pt>
                <c:pt idx="6">
                  <c:v>22327</c:v>
                </c:pt>
                <c:pt idx="7">
                  <c:v>21337</c:v>
                </c:pt>
                <c:pt idx="8">
                  <c:v>20122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gapDepth val="182"/>
        <c:shape val="box"/>
        <c:axId val="299363712"/>
        <c:axId val="268305920"/>
        <c:axId val="0"/>
      </c:bar3DChart>
      <c:catAx>
        <c:axId val="29936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50702505252536867"/>
              <c:y val="0.87043683493051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830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3059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##,###;;&quot;-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99363712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45028101785737"/>
          <c:y val="0.92238627337395618"/>
          <c:w val="0.2140609613579324"/>
          <c:h val="6.20779669983112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7716535433070868" l="1.9685039370078741" r="1.9685039370078741" t="1.3779527559055118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47939990404253"/>
          <c:y val="0.18097411806417302"/>
          <c:w val="0.84297520661157022"/>
          <c:h val="0.60781186350667016"/>
        </c:manualLayout>
      </c:layout>
      <c:lineChart>
        <c:grouping val="standard"/>
        <c:varyColors val="0"/>
        <c:ser>
          <c:idx val="0"/>
          <c:order val="0"/>
          <c:tx>
            <c:strRef>
              <c:f>'Gráf-03.2.9b_A'!$B$3</c:f>
              <c:strCache>
                <c:ptCount val="1"/>
                <c:pt idx="0">
                  <c:v>Urbana</c:v>
                </c:pt>
              </c:strCache>
            </c:strRef>
          </c:tx>
          <c:spPr>
            <a:ln w="3175">
              <a:solidFill>
                <a:schemeClr val="accent1"/>
              </a:solidFill>
              <a:prstDash val="solid"/>
            </a:ln>
          </c:spPr>
          <c:marker>
            <c:symbol val="triang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strRef>
              <c:f>'Gráf-03.2.9b_A'!$A$4:$A$12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'Gráf-03.2.9b_A'!$B$4:$B$12</c:f>
              <c:numCache>
                <c:formatCode>_(* #,##0_);_(* \(#,##0\);_(* "-"??_);_(@_)</c:formatCode>
                <c:ptCount val="9"/>
                <c:pt idx="0">
                  <c:v>80707</c:v>
                </c:pt>
                <c:pt idx="1">
                  <c:v>76290</c:v>
                </c:pt>
                <c:pt idx="2">
                  <c:v>76804</c:v>
                </c:pt>
                <c:pt idx="3">
                  <c:v>72747</c:v>
                </c:pt>
                <c:pt idx="4">
                  <c:v>69809</c:v>
                </c:pt>
                <c:pt idx="5">
                  <c:v>71992</c:v>
                </c:pt>
                <c:pt idx="6">
                  <c:v>74255</c:v>
                </c:pt>
                <c:pt idx="7">
                  <c:v>68846</c:v>
                </c:pt>
                <c:pt idx="8">
                  <c:v>63685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'Gráf-03.2.9b_A'!$C$3</c:f>
              <c:strCache>
                <c:ptCount val="1"/>
                <c:pt idx="0">
                  <c:v>Rural</c:v>
                </c:pt>
              </c:strCache>
            </c:strRef>
          </c:tx>
          <c:spPr>
            <a:ln w="3175">
              <a:solidFill>
                <a:srgbClr val="9933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'Gráf-03.2.9b_A'!$A$4:$A$12</c:f>
              <c:strCache>
                <c:ptCount val="9"/>
                <c:pt idx="0">
                  <c:v>Primero</c:v>
                </c:pt>
                <c:pt idx="1">
                  <c:v>Segundo</c:v>
                </c:pt>
                <c:pt idx="2">
                  <c:v>Tercero</c:v>
                </c:pt>
                <c:pt idx="3">
                  <c:v>Cuarto</c:v>
                </c:pt>
                <c:pt idx="4">
                  <c:v>Quinto</c:v>
                </c:pt>
                <c:pt idx="5">
                  <c:v>Sexto</c:v>
                </c:pt>
                <c:pt idx="6">
                  <c:v>Séptimo</c:v>
                </c:pt>
                <c:pt idx="7">
                  <c:v>Octavo</c:v>
                </c:pt>
                <c:pt idx="8">
                  <c:v>Noveno</c:v>
                </c:pt>
              </c:strCache>
            </c:strRef>
          </c:cat>
          <c:val>
            <c:numRef>
              <c:f>'Gráf-03.2.9b_A'!$C$4:$C$12</c:f>
              <c:numCache>
                <c:formatCode>_(* #,##0_);_(* \(#,##0\);_(* "-"??_);_(@_)</c:formatCode>
                <c:ptCount val="9"/>
                <c:pt idx="0">
                  <c:v>74709</c:v>
                </c:pt>
                <c:pt idx="1">
                  <c:v>68524</c:v>
                </c:pt>
                <c:pt idx="2">
                  <c:v>67176</c:v>
                </c:pt>
                <c:pt idx="3">
                  <c:v>61687</c:v>
                </c:pt>
                <c:pt idx="4">
                  <c:v>56336</c:v>
                </c:pt>
                <c:pt idx="5">
                  <c:v>49059</c:v>
                </c:pt>
                <c:pt idx="6">
                  <c:v>39589</c:v>
                </c:pt>
                <c:pt idx="7">
                  <c:v>34610</c:v>
                </c:pt>
                <c:pt idx="8">
                  <c:v>30445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56224"/>
        <c:axId val="299295872"/>
      </c:lineChart>
      <c:catAx>
        <c:axId val="26835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7010640959550248"/>
              <c:y val="0.882987508052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99295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9295872"/>
        <c:scaling>
          <c:orientation val="minMax"/>
        </c:scaling>
        <c:delete val="0"/>
        <c:axPos val="l"/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8356224"/>
        <c:crosses val="autoZero"/>
        <c:crossBetween val="midCat"/>
        <c:majorUnit val="200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5893585214309"/>
          <c:y val="0.93536453036125644"/>
          <c:w val="0.25028214029421358"/>
          <c:h val="3.44827230584389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2993" l="1.7716535433070868" r="1.5748031496062993" t="1.3779527559055118" header="0" footer="0"/>
    <c:pageSetup paperSize="9" orientation="landscape" horizontalDpi="300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97631</xdr:colOff>
      <xdr:row>1</xdr:row>
      <xdr:rowOff>40482</xdr:rowOff>
    </xdr:from>
    <xdr:to>
      <xdr:col>19</xdr:col>
      <xdr:colOff>464345</xdr:colOff>
      <xdr:row>28</xdr:row>
      <xdr:rowOff>130970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0.20811</cdr:x>
      <cdr:y>0.00584</cdr:y>
    </cdr:from>
    <cdr:to>
      <cdr:x>0.85266</cdr:x>
      <cdr:y>0.11391</cdr:y>
    </cdr:to>
    <cdr:sp macro="" textlink="">
      <cdr:nvSpPr>
        <cdr:cNvPr id="473089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7613" y="27160"/>
          <a:ext cx="4979004" cy="502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3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RETENCIÓN ESCOLAR POR SECTOR.</a:t>
          </a:r>
        </a:p>
        <a:p xmlns:a="http://schemas.openxmlformats.org/drawingml/2006/main">
          <a:pPr algn="ctr" rtl="0">
            <a:defRPr sz="1000"/>
          </a:pPr>
          <a:r>
            <a:rPr lang="es-ES" sz="13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PERIODO 2007-2015</a:t>
          </a:r>
        </a:p>
      </cdr:txBody>
    </cdr:sp>
  </cdr:relSizeAnchor>
  <cdr:relSizeAnchor xmlns:cdr="http://schemas.openxmlformats.org/drawingml/2006/chartDrawing">
    <cdr:from>
      <cdr:x>0.02927</cdr:x>
      <cdr:y>0.92306</cdr:y>
    </cdr:from>
    <cdr:to>
      <cdr:x>0.19465</cdr:x>
      <cdr:y>0.95797</cdr:y>
    </cdr:to>
    <cdr:sp macro="" textlink="">
      <cdr:nvSpPr>
        <cdr:cNvPr id="47309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93" y="4212695"/>
          <a:ext cx="129215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3.2.9a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3</xdr:row>
      <xdr:rowOff>9524</xdr:rowOff>
    </xdr:from>
    <xdr:to>
      <xdr:col>15</xdr:col>
      <xdr:colOff>333375</xdr:colOff>
      <xdr:row>30</xdr:row>
      <xdr:rowOff>130969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0.00476</cdr:x>
      <cdr:y>0.93193</cdr:y>
    </cdr:from>
    <cdr:to>
      <cdr:x>0.175</cdr:x>
      <cdr:y>0.99087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196" y="4218623"/>
          <a:ext cx="1115212" cy="266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3.2.9b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0.20669</cdr:x>
      <cdr:y>0.02884</cdr:y>
    </cdr:from>
    <cdr:to>
      <cdr:x>0.79346</cdr:x>
      <cdr:y>0.15056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04109" y="135000"/>
          <a:ext cx="4269984" cy="569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RETENCIÓN ESCOLAR POR ZONA.</a:t>
          </a:r>
        </a:p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PERIODO 2007-2015</a:t>
          </a:r>
          <a:endParaRPr lang="es-PY" sz="1300">
            <a:latin typeface="Arial" pitchFamily="34" charset="0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2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11.140625" style="7" customWidth="1"/>
    <col min="3" max="3" width="11.42578125" style="7" customWidth="1"/>
    <col min="4" max="4" width="14.42578125" style="7" customWidth="1"/>
    <col min="5" max="5" width="6.85546875" style="8" customWidth="1"/>
    <col min="6" max="6" width="14.85546875" style="8" customWidth="1"/>
    <col min="7" max="7" width="4.42578125" style="8" customWidth="1"/>
    <col min="8" max="8" width="11.7109375" style="8" customWidth="1"/>
    <col min="9" max="9" width="4.140625" style="8" customWidth="1"/>
    <col min="10" max="10" width="10.28515625" style="8" customWidth="1"/>
    <col min="11" max="11" width="5.42578125" style="7" customWidth="1"/>
    <col min="12" max="12" width="11.7109375" style="7" customWidth="1"/>
    <col min="13" max="13" width="4.42578125" style="7" customWidth="1"/>
    <col min="14" max="14" width="13" style="7" customWidth="1"/>
    <col min="15" max="15" width="4.42578125" style="6" customWidth="1"/>
    <col min="16" max="16" width="9.5703125" style="6" customWidth="1"/>
    <col min="17" max="17" width="10" style="6" customWidth="1"/>
    <col min="18" max="18" width="1.5703125" style="7" customWidth="1"/>
    <col min="19" max="19" width="1.42578125" style="7" customWidth="1"/>
    <col min="20" max="20" width="13.85546875" style="8" bestFit="1" customWidth="1"/>
    <col min="21" max="21" width="11.42578125" style="7"/>
    <col min="22" max="22" width="11.42578125" style="7" customWidth="1"/>
    <col min="23" max="16384" width="11.42578125" style="7"/>
  </cols>
  <sheetData>
    <row r="2" spans="1:24">
      <c r="B2" s="3" t="s">
        <v>1</v>
      </c>
      <c r="C2" s="2"/>
      <c r="D2" s="2"/>
      <c r="E2" s="4"/>
      <c r="F2" s="4"/>
      <c r="G2" s="4"/>
      <c r="H2" s="4"/>
      <c r="I2" s="4"/>
      <c r="J2" s="4"/>
      <c r="K2" s="2"/>
      <c r="L2" s="2"/>
      <c r="M2" s="2"/>
      <c r="N2" s="2"/>
      <c r="O2" s="5"/>
    </row>
    <row r="3" spans="1:24" s="2" customFormat="1" ht="5.0999999999999996" customHeight="1">
      <c r="E3" s="4"/>
      <c r="F3" s="4"/>
      <c r="G3" s="4"/>
      <c r="H3" s="4"/>
      <c r="I3" s="4"/>
      <c r="J3" s="4"/>
      <c r="O3" s="5"/>
      <c r="P3" s="5"/>
      <c r="Q3" s="5"/>
      <c r="T3" s="4"/>
    </row>
    <row r="4" spans="1:24" s="2" customFormat="1" ht="12.75">
      <c r="B4" s="82" t="s">
        <v>2</v>
      </c>
      <c r="C4" s="82" t="s">
        <v>3</v>
      </c>
      <c r="D4" s="81" t="s">
        <v>4</v>
      </c>
      <c r="E4" s="81"/>
      <c r="F4" s="81"/>
      <c r="G4" s="81"/>
      <c r="H4" s="81" t="s">
        <v>5</v>
      </c>
      <c r="I4" s="81"/>
      <c r="J4" s="81"/>
      <c r="K4" s="81"/>
      <c r="L4" s="81" t="s">
        <v>6</v>
      </c>
      <c r="M4" s="81"/>
      <c r="N4" s="81"/>
      <c r="O4" s="81"/>
      <c r="P4" s="5"/>
      <c r="Q4" s="5"/>
      <c r="T4" s="4"/>
    </row>
    <row r="5" spans="1:24" s="2" customFormat="1" ht="12.75">
      <c r="B5" s="83"/>
      <c r="C5" s="83"/>
      <c r="D5" s="81" t="s">
        <v>7</v>
      </c>
      <c r="E5" s="81"/>
      <c r="F5" s="81" t="s">
        <v>8</v>
      </c>
      <c r="G5" s="81"/>
      <c r="H5" s="81" t="s">
        <v>9</v>
      </c>
      <c r="I5" s="81"/>
      <c r="J5" s="81" t="s">
        <v>10</v>
      </c>
      <c r="K5" s="81"/>
      <c r="L5" s="81" t="s">
        <v>11</v>
      </c>
      <c r="M5" s="81"/>
      <c r="N5" s="81" t="s">
        <v>12</v>
      </c>
      <c r="O5" s="81"/>
      <c r="P5" s="5"/>
      <c r="Q5" s="5"/>
      <c r="T5" s="4"/>
    </row>
    <row r="6" spans="1:24" s="2" customFormat="1" ht="12.75">
      <c r="B6" s="84"/>
      <c r="C6" s="84"/>
      <c r="D6" s="9" t="s">
        <v>13</v>
      </c>
      <c r="E6" s="9" t="s">
        <v>14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5"/>
      <c r="Q6" s="5"/>
      <c r="T6" s="4"/>
    </row>
    <row r="7" spans="1:24" s="11" customFormat="1" ht="5.0999999999999996" customHeight="1">
      <c r="A7" s="2"/>
      <c r="B7" s="10"/>
      <c r="E7" s="12"/>
      <c r="F7" s="13"/>
      <c r="G7" s="13"/>
      <c r="H7" s="13"/>
      <c r="I7" s="13"/>
      <c r="J7" s="13"/>
      <c r="O7" s="14"/>
      <c r="P7" s="14"/>
      <c r="Q7" s="14"/>
      <c r="T7" s="13"/>
    </row>
    <row r="8" spans="1:24" s="2" customFormat="1">
      <c r="B8" s="80">
        <v>2007</v>
      </c>
      <c r="C8" s="15" t="s">
        <v>15</v>
      </c>
      <c r="D8" s="16">
        <v>155416</v>
      </c>
      <c r="E8" s="17">
        <v>100</v>
      </c>
      <c r="F8" s="17">
        <v>0</v>
      </c>
      <c r="G8" s="17">
        <v>0</v>
      </c>
      <c r="H8" s="17">
        <v>127643</v>
      </c>
      <c r="I8" s="17">
        <v>100</v>
      </c>
      <c r="J8" s="17">
        <v>27773</v>
      </c>
      <c r="K8" s="18">
        <v>100</v>
      </c>
      <c r="L8" s="19">
        <v>80707</v>
      </c>
      <c r="M8" s="20">
        <v>100</v>
      </c>
      <c r="N8" s="19">
        <v>74709</v>
      </c>
      <c r="O8" s="20">
        <v>100</v>
      </c>
      <c r="P8" s="5"/>
      <c r="Q8" s="21"/>
      <c r="R8" s="22"/>
      <c r="T8" s="6"/>
      <c r="U8" s="6"/>
      <c r="V8" s="6"/>
      <c r="W8" s="23"/>
      <c r="X8" s="24"/>
    </row>
    <row r="9" spans="1:24" s="2" customFormat="1" ht="13.5" customHeight="1">
      <c r="B9" s="80">
        <v>2008</v>
      </c>
      <c r="C9" s="15" t="s">
        <v>16</v>
      </c>
      <c r="D9" s="16">
        <v>144814</v>
      </c>
      <c r="E9" s="17">
        <f t="shared" ref="E9:E16" si="0">+D9/D8*E8</f>
        <v>93.178308539661288</v>
      </c>
      <c r="F9" s="17">
        <f t="shared" ref="F9:F16" si="1">+$D$8-D9</f>
        <v>10602</v>
      </c>
      <c r="G9" s="17">
        <f>+F9/D8*100</f>
        <v>6.8216914603387035</v>
      </c>
      <c r="H9" s="17">
        <v>118048</v>
      </c>
      <c r="I9" s="17">
        <f t="shared" ref="I9:I16" si="2">+H9/H8*I8</f>
        <v>92.482940701801112</v>
      </c>
      <c r="J9" s="17">
        <v>26766</v>
      </c>
      <c r="K9" s="18">
        <f t="shared" ref="K9:K16" si="3">+J9/J8*K8</f>
        <v>96.374176358333628</v>
      </c>
      <c r="L9" s="19">
        <v>76290</v>
      </c>
      <c r="M9" s="20">
        <f t="shared" ref="M9:M16" si="4">+L9/L8*M8</f>
        <v>94.527116606985757</v>
      </c>
      <c r="N9" s="19">
        <v>68524</v>
      </c>
      <c r="O9" s="20">
        <f>+N9/N8*O8</f>
        <v>91.721211634475097</v>
      </c>
      <c r="P9" s="5"/>
      <c r="Q9" s="21"/>
      <c r="R9" s="22"/>
      <c r="T9" s="7"/>
      <c r="U9" s="6"/>
      <c r="V9" s="6"/>
      <c r="W9" s="23"/>
      <c r="X9" s="24"/>
    </row>
    <row r="10" spans="1:24" s="2" customFormat="1">
      <c r="B10" s="80">
        <v>2009</v>
      </c>
      <c r="C10" s="15" t="s">
        <v>17</v>
      </c>
      <c r="D10" s="16">
        <v>143980</v>
      </c>
      <c r="E10" s="17">
        <f t="shared" si="0"/>
        <v>92.641684253873464</v>
      </c>
      <c r="F10" s="17">
        <f t="shared" si="1"/>
        <v>11436</v>
      </c>
      <c r="G10" s="17">
        <f t="shared" ref="G10:G16" si="5">+F10/F9*G9</f>
        <v>7.3583157461265243</v>
      </c>
      <c r="H10" s="17">
        <v>118089</v>
      </c>
      <c r="I10" s="17">
        <f t="shared" si="2"/>
        <v>92.515061538823119</v>
      </c>
      <c r="J10" s="17">
        <v>25891</v>
      </c>
      <c r="K10" s="18">
        <f t="shared" si="3"/>
        <v>93.223634465127986</v>
      </c>
      <c r="L10" s="19">
        <v>76804</v>
      </c>
      <c r="M10" s="20">
        <f t="shared" si="4"/>
        <v>95.163988253806977</v>
      </c>
      <c r="N10" s="19">
        <v>67176</v>
      </c>
      <c r="O10" s="20">
        <f>+N10/N9*O9</f>
        <v>89.916877484640409</v>
      </c>
      <c r="P10" s="5"/>
      <c r="Q10" s="21"/>
      <c r="R10" s="22"/>
      <c r="T10" s="25"/>
      <c r="U10" s="6"/>
      <c r="V10" s="6"/>
      <c r="W10" s="23"/>
      <c r="X10" s="24"/>
    </row>
    <row r="11" spans="1:24" s="2" customFormat="1">
      <c r="B11" s="80">
        <v>2010</v>
      </c>
      <c r="C11" s="15" t="s">
        <v>18</v>
      </c>
      <c r="D11" s="16">
        <v>134434</v>
      </c>
      <c r="E11" s="17">
        <f t="shared" si="0"/>
        <v>86.49945951510783</v>
      </c>
      <c r="F11" s="17">
        <f t="shared" si="1"/>
        <v>20982</v>
      </c>
      <c r="G11" s="17">
        <f t="shared" si="5"/>
        <v>13.500540484892159</v>
      </c>
      <c r="H11" s="17">
        <v>110126</v>
      </c>
      <c r="I11" s="17">
        <f t="shared" si="2"/>
        <v>86.27656824110997</v>
      </c>
      <c r="J11" s="17">
        <v>24308</v>
      </c>
      <c r="K11" s="18">
        <f t="shared" si="3"/>
        <v>87.523854102905688</v>
      </c>
      <c r="L11" s="19">
        <v>72747</v>
      </c>
      <c r="M11" s="20">
        <f t="shared" si="4"/>
        <v>90.137162823546902</v>
      </c>
      <c r="N11" s="19">
        <v>61687</v>
      </c>
      <c r="O11" s="20">
        <f t="shared" ref="O11:O16" si="6">+N11/N10*O10</f>
        <v>82.569703784015317</v>
      </c>
      <c r="P11" s="5"/>
      <c r="Q11" s="7"/>
      <c r="R11" s="6"/>
      <c r="S11" s="7"/>
      <c r="T11" s="25"/>
      <c r="U11" s="6"/>
      <c r="V11" s="6"/>
      <c r="W11" s="23"/>
      <c r="X11" s="24"/>
    </row>
    <row r="12" spans="1:24" s="2" customFormat="1">
      <c r="B12" s="80">
        <v>2011</v>
      </c>
      <c r="C12" s="15" t="s">
        <v>19</v>
      </c>
      <c r="D12" s="16">
        <v>126145</v>
      </c>
      <c r="E12" s="17">
        <f t="shared" si="0"/>
        <v>81.166031811396493</v>
      </c>
      <c r="F12" s="17">
        <f t="shared" si="1"/>
        <v>29271</v>
      </c>
      <c r="G12" s="17">
        <f t="shared" si="5"/>
        <v>18.833968188603489</v>
      </c>
      <c r="H12" s="17">
        <v>102471</v>
      </c>
      <c r="I12" s="17">
        <f t="shared" si="2"/>
        <v>80.279372938586519</v>
      </c>
      <c r="J12" s="17">
        <v>23674</v>
      </c>
      <c r="K12" s="18">
        <f t="shared" si="3"/>
        <v>85.241061462571551</v>
      </c>
      <c r="L12" s="19">
        <v>69809</v>
      </c>
      <c r="M12" s="20">
        <f t="shared" si="4"/>
        <v>86.496834227514341</v>
      </c>
      <c r="N12" s="19">
        <v>56336</v>
      </c>
      <c r="O12" s="20">
        <f t="shared" si="6"/>
        <v>75.407246784189326</v>
      </c>
      <c r="P12" s="14"/>
      <c r="Q12" s="6"/>
      <c r="R12" s="6"/>
      <c r="S12" s="7"/>
      <c r="T12" s="25"/>
      <c r="U12" s="6"/>
      <c r="V12" s="6"/>
      <c r="W12" s="23"/>
      <c r="X12" s="24"/>
    </row>
    <row r="13" spans="1:24" s="2" customFormat="1">
      <c r="B13" s="80">
        <v>2012</v>
      </c>
      <c r="C13" s="26" t="s">
        <v>20</v>
      </c>
      <c r="D13" s="16">
        <v>121051</v>
      </c>
      <c r="E13" s="17">
        <f t="shared" si="0"/>
        <v>77.888377001080954</v>
      </c>
      <c r="F13" s="17">
        <f t="shared" si="1"/>
        <v>34365</v>
      </c>
      <c r="G13" s="17">
        <f t="shared" si="5"/>
        <v>22.111622998919032</v>
      </c>
      <c r="H13" s="17">
        <v>98152</v>
      </c>
      <c r="I13" s="17">
        <f t="shared" si="2"/>
        <v>76.895716960585375</v>
      </c>
      <c r="J13" s="17">
        <v>22899</v>
      </c>
      <c r="K13" s="18">
        <f t="shared" si="3"/>
        <v>82.450581500017989</v>
      </c>
      <c r="L13" s="19">
        <v>71992</v>
      </c>
      <c r="M13" s="20">
        <f t="shared" si="4"/>
        <v>89.201680151659701</v>
      </c>
      <c r="N13" s="19">
        <v>49059</v>
      </c>
      <c r="O13" s="20">
        <f t="shared" si="6"/>
        <v>65.666787134080238</v>
      </c>
      <c r="P13" s="14"/>
      <c r="Q13" s="6"/>
      <c r="R13" s="6"/>
      <c r="S13" s="7"/>
      <c r="T13" s="7"/>
      <c r="U13" s="6"/>
      <c r="V13" s="6"/>
      <c r="W13" s="23"/>
      <c r="X13" s="24"/>
    </row>
    <row r="14" spans="1:24" s="2" customFormat="1">
      <c r="B14" s="80">
        <v>2013</v>
      </c>
      <c r="C14" s="26" t="s">
        <v>21</v>
      </c>
      <c r="D14" s="16">
        <v>113844</v>
      </c>
      <c r="E14" s="17">
        <f t="shared" si="0"/>
        <v>73.251145313223844</v>
      </c>
      <c r="F14" s="17">
        <f t="shared" si="1"/>
        <v>41572</v>
      </c>
      <c r="G14" s="17">
        <f t="shared" si="5"/>
        <v>26.748854686776141</v>
      </c>
      <c r="H14" s="17">
        <v>91517</v>
      </c>
      <c r="I14" s="17">
        <f t="shared" si="2"/>
        <v>71.697625408365511</v>
      </c>
      <c r="J14" s="17">
        <v>22327</v>
      </c>
      <c r="K14" s="18">
        <f t="shared" si="3"/>
        <v>80.391027256688133</v>
      </c>
      <c r="L14" s="19">
        <v>74255</v>
      </c>
      <c r="M14" s="20">
        <f t="shared" si="4"/>
        <v>92.005650067528208</v>
      </c>
      <c r="N14" s="19">
        <v>39589</v>
      </c>
      <c r="O14" s="20">
        <f t="shared" si="6"/>
        <v>52.99093817344631</v>
      </c>
      <c r="P14" s="5"/>
      <c r="Q14" s="6"/>
      <c r="R14" s="6"/>
      <c r="S14" s="7"/>
      <c r="T14" s="7"/>
      <c r="U14" s="7"/>
    </row>
    <row r="15" spans="1:24" s="2" customFormat="1" ht="12.75">
      <c r="B15" s="80">
        <v>2014</v>
      </c>
      <c r="C15" s="26" t="s">
        <v>22</v>
      </c>
      <c r="D15" s="16">
        <v>103456</v>
      </c>
      <c r="E15" s="17">
        <f t="shared" si="0"/>
        <v>66.567148813506961</v>
      </c>
      <c r="F15" s="17">
        <f t="shared" si="1"/>
        <v>51960</v>
      </c>
      <c r="G15" s="17">
        <f t="shared" si="5"/>
        <v>33.432851186493032</v>
      </c>
      <c r="H15" s="17">
        <v>82119</v>
      </c>
      <c r="I15" s="17">
        <f t="shared" si="2"/>
        <v>64.334902814882128</v>
      </c>
      <c r="J15" s="17">
        <v>21337</v>
      </c>
      <c r="K15" s="18">
        <f t="shared" si="3"/>
        <v>76.826414143232611</v>
      </c>
      <c r="L15" s="19">
        <v>68846</v>
      </c>
      <c r="M15" s="20">
        <f t="shared" si="4"/>
        <v>85.303629177146945</v>
      </c>
      <c r="N15" s="19">
        <v>34610</v>
      </c>
      <c r="O15" s="20">
        <f t="shared" si="6"/>
        <v>46.326413149687461</v>
      </c>
      <c r="P15" s="5"/>
      <c r="Q15" s="21"/>
      <c r="R15" s="22"/>
      <c r="T15" s="27"/>
    </row>
    <row r="16" spans="1:24" s="2" customFormat="1" ht="12.75">
      <c r="B16" s="80">
        <v>2015</v>
      </c>
      <c r="C16" s="26" t="s">
        <v>23</v>
      </c>
      <c r="D16" s="16">
        <v>94130</v>
      </c>
      <c r="E16" s="17">
        <f t="shared" si="0"/>
        <v>60.566479641735718</v>
      </c>
      <c r="F16" s="17">
        <f t="shared" si="1"/>
        <v>61286</v>
      </c>
      <c r="G16" s="17">
        <f t="shared" si="5"/>
        <v>39.433520358264282</v>
      </c>
      <c r="H16" s="17">
        <v>74008</v>
      </c>
      <c r="I16" s="17">
        <f t="shared" si="2"/>
        <v>57.980461129870029</v>
      </c>
      <c r="J16" s="17">
        <v>20122</v>
      </c>
      <c r="K16" s="18">
        <f t="shared" si="3"/>
        <v>72.451661685809938</v>
      </c>
      <c r="L16" s="19">
        <v>63685</v>
      </c>
      <c r="M16" s="20">
        <f t="shared" si="4"/>
        <v>78.908892661107444</v>
      </c>
      <c r="N16" s="19">
        <v>30445</v>
      </c>
      <c r="O16" s="20">
        <f t="shared" si="6"/>
        <v>40.751448955279827</v>
      </c>
      <c r="P16" s="5"/>
      <c r="Q16" s="21"/>
      <c r="R16" s="22"/>
      <c r="T16" s="27"/>
    </row>
    <row r="17" spans="2:18" s="2" customFormat="1" ht="5.0999999999999996" customHeight="1" thickBot="1">
      <c r="B17" s="28"/>
      <c r="C17" s="29"/>
      <c r="D17" s="29"/>
      <c r="E17" s="30"/>
      <c r="F17" s="30"/>
      <c r="G17" s="30"/>
      <c r="H17" s="30"/>
      <c r="I17" s="30"/>
      <c r="J17" s="30"/>
      <c r="K17" s="29"/>
      <c r="L17" s="29"/>
      <c r="M17" s="29"/>
      <c r="N17" s="29"/>
      <c r="O17" s="31"/>
      <c r="P17" s="5"/>
      <c r="Q17" s="5"/>
      <c r="R17" s="22"/>
    </row>
    <row r="18" spans="2:18" s="2" customFormat="1" ht="5.0999999999999996" customHeight="1">
      <c r="B18" s="32"/>
      <c r="D18" s="22"/>
      <c r="E18" s="17"/>
      <c r="F18" s="17"/>
      <c r="G18" s="17"/>
      <c r="H18" s="17"/>
      <c r="I18" s="17"/>
      <c r="J18" s="17"/>
      <c r="K18" s="22"/>
      <c r="L18" s="22"/>
      <c r="M18" s="22"/>
      <c r="N18" s="22"/>
      <c r="O18" s="21"/>
      <c r="P18" s="5"/>
      <c r="Q18" s="5"/>
      <c r="R18" s="22"/>
    </row>
    <row r="19" spans="2:18" s="2" customFormat="1" ht="12.75">
      <c r="B19" s="2" t="s">
        <v>24</v>
      </c>
      <c r="E19" s="4"/>
      <c r="F19" s="4"/>
      <c r="G19" s="4"/>
      <c r="H19" s="17"/>
      <c r="I19" s="4"/>
      <c r="J19" s="4"/>
      <c r="L19" s="22"/>
      <c r="O19" s="5"/>
      <c r="P19" s="5"/>
      <c r="Q19" s="5"/>
    </row>
    <row r="20" spans="2:18" s="2" customFormat="1" ht="12.75">
      <c r="B20" s="33" t="s">
        <v>31</v>
      </c>
      <c r="E20" s="4"/>
      <c r="F20" s="4"/>
      <c r="G20" s="4"/>
      <c r="H20" s="17"/>
      <c r="I20" s="4"/>
      <c r="J20" s="4"/>
      <c r="L20" s="22"/>
      <c r="O20" s="5"/>
      <c r="P20" s="5"/>
      <c r="Q20" s="5"/>
    </row>
    <row r="21" spans="2:18" s="2" customFormat="1" ht="5.0999999999999996" customHeight="1">
      <c r="E21" s="4"/>
      <c r="F21" s="4"/>
      <c r="G21" s="4"/>
      <c r="H21" s="4"/>
      <c r="I21" s="4"/>
      <c r="J21" s="4"/>
      <c r="O21" s="5"/>
      <c r="P21" s="5"/>
      <c r="Q21" s="5"/>
      <c r="R21" s="22"/>
    </row>
    <row r="22" spans="2:18" s="2" customFormat="1" ht="12.75">
      <c r="B22" s="34" t="s">
        <v>30</v>
      </c>
      <c r="C22" s="35"/>
      <c r="D22" s="35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7"/>
      <c r="P22" s="37"/>
      <c r="Q22" s="37"/>
    </row>
  </sheetData>
  <mergeCells count="11">
    <mergeCell ref="N5:O5"/>
    <mergeCell ref="B4:B6"/>
    <mergeCell ref="C4:C6"/>
    <mergeCell ref="D4:G4"/>
    <mergeCell ref="H4:K4"/>
    <mergeCell ref="L4:O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281" orientation="landscape" r:id="rId1"/>
  <ignoredErrors>
    <ignoredError sqref="F10: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topLeftCell="I1" zoomScale="90" zoomScaleNormal="90" workbookViewId="0">
      <selection activeCell="V17" sqref="V17"/>
    </sheetView>
  </sheetViews>
  <sheetFormatPr baseColWidth="10" defaultColWidth="9.28515625" defaultRowHeight="12.75"/>
  <cols>
    <col min="1" max="1" width="8.7109375" style="41" customWidth="1"/>
    <col min="2" max="2" width="10" style="41" customWidth="1"/>
    <col min="3" max="3" width="8.140625" style="41" customWidth="1"/>
    <col min="4" max="4" width="2.5703125" style="41" customWidth="1"/>
    <col min="5" max="5" width="11.85546875" style="41" customWidth="1"/>
    <col min="6" max="7" width="9.28515625" style="41"/>
    <col min="8" max="8" width="8.28515625" style="41" customWidth="1"/>
    <col min="9" max="16384" width="9.28515625" style="41"/>
  </cols>
  <sheetData>
    <row r="1" spans="1:12" s="1" customFormat="1" ht="15">
      <c r="A1" s="38" t="s">
        <v>0</v>
      </c>
    </row>
    <row r="2" spans="1:12" s="1" customFormat="1">
      <c r="A2" s="39"/>
      <c r="B2" s="39"/>
      <c r="C2" s="39"/>
      <c r="D2" s="39"/>
      <c r="E2" s="39"/>
    </row>
    <row r="3" spans="1:12">
      <c r="A3" s="40" t="s">
        <v>26</v>
      </c>
      <c r="B3" s="40"/>
      <c r="C3" s="40">
        <v>2015</v>
      </c>
      <c r="D3" s="40"/>
      <c r="E3" s="40"/>
    </row>
    <row r="4" spans="1:12">
      <c r="A4" s="40"/>
      <c r="B4" s="42" t="s">
        <v>27</v>
      </c>
      <c r="C4" s="42" t="s">
        <v>25</v>
      </c>
      <c r="D4" s="42"/>
      <c r="E4" s="40"/>
      <c r="G4" s="43"/>
    </row>
    <row r="5" spans="1:12" ht="14.25">
      <c r="A5" s="44" t="s">
        <v>15</v>
      </c>
      <c r="B5" s="45">
        <v>127643</v>
      </c>
      <c r="C5" s="45">
        <v>27773</v>
      </c>
      <c r="D5" s="46"/>
      <c r="E5" s="46">
        <f>B5+C5</f>
        <v>155416</v>
      </c>
      <c r="F5" s="47"/>
      <c r="G5" s="48"/>
      <c r="H5" s="49"/>
      <c r="I5" s="50"/>
      <c r="J5" s="50"/>
      <c r="K5" s="50"/>
      <c r="L5" s="50"/>
    </row>
    <row r="6" spans="1:12" ht="14.25">
      <c r="A6" s="44" t="s">
        <v>16</v>
      </c>
      <c r="B6" s="45">
        <v>118048</v>
      </c>
      <c r="C6" s="45">
        <v>26766</v>
      </c>
      <c r="D6" s="46"/>
      <c r="E6" s="46">
        <f t="shared" ref="E6:E13" si="0">B6+C6</f>
        <v>144814</v>
      </c>
      <c r="F6" s="47"/>
      <c r="G6" s="51"/>
    </row>
    <row r="7" spans="1:12">
      <c r="A7" s="44" t="s">
        <v>17</v>
      </c>
      <c r="B7" s="45">
        <v>118089</v>
      </c>
      <c r="C7" s="45">
        <v>25891</v>
      </c>
      <c r="D7" s="46"/>
      <c r="E7" s="46">
        <f t="shared" si="0"/>
        <v>143980</v>
      </c>
      <c r="F7" s="52"/>
      <c r="G7" s="51"/>
    </row>
    <row r="8" spans="1:12">
      <c r="A8" s="44" t="s">
        <v>18</v>
      </c>
      <c r="B8" s="45">
        <v>110126</v>
      </c>
      <c r="C8" s="45">
        <v>24308</v>
      </c>
      <c r="D8" s="46"/>
      <c r="E8" s="46">
        <f t="shared" si="0"/>
        <v>134434</v>
      </c>
      <c r="F8" s="52"/>
      <c r="G8" s="51"/>
    </row>
    <row r="9" spans="1:12">
      <c r="A9" s="44" t="s">
        <v>19</v>
      </c>
      <c r="B9" s="45">
        <v>102471</v>
      </c>
      <c r="C9" s="45">
        <v>23674</v>
      </c>
      <c r="D9" s="46"/>
      <c r="E9" s="46">
        <f t="shared" si="0"/>
        <v>126145</v>
      </c>
      <c r="F9" s="52"/>
      <c r="G9" s="51"/>
    </row>
    <row r="10" spans="1:12">
      <c r="A10" s="44" t="s">
        <v>20</v>
      </c>
      <c r="B10" s="45">
        <v>98152</v>
      </c>
      <c r="C10" s="45">
        <v>22899</v>
      </c>
      <c r="D10" s="46"/>
      <c r="E10" s="46">
        <f t="shared" si="0"/>
        <v>121051</v>
      </c>
      <c r="F10" s="52"/>
      <c r="G10" s="51"/>
    </row>
    <row r="11" spans="1:12">
      <c r="A11" s="40" t="s">
        <v>21</v>
      </c>
      <c r="B11" s="45">
        <v>91517</v>
      </c>
      <c r="C11" s="45">
        <v>22327</v>
      </c>
      <c r="D11" s="46"/>
      <c r="E11" s="46">
        <f t="shared" si="0"/>
        <v>113844</v>
      </c>
      <c r="F11" s="52"/>
      <c r="G11" s="51"/>
    </row>
    <row r="12" spans="1:12">
      <c r="A12" s="53" t="s">
        <v>22</v>
      </c>
      <c r="B12" s="45">
        <v>82119</v>
      </c>
      <c r="C12" s="45">
        <v>21337</v>
      </c>
      <c r="D12" s="54"/>
      <c r="E12" s="46">
        <f t="shared" si="0"/>
        <v>103456</v>
      </c>
      <c r="F12" s="52"/>
    </row>
    <row r="13" spans="1:12">
      <c r="A13" s="53" t="s">
        <v>23</v>
      </c>
      <c r="B13" s="45">
        <v>74008</v>
      </c>
      <c r="C13" s="45">
        <v>20122</v>
      </c>
      <c r="D13" s="54"/>
      <c r="E13" s="46">
        <f t="shared" si="0"/>
        <v>94130</v>
      </c>
      <c r="F13" s="52"/>
    </row>
    <row r="14" spans="1:12">
      <c r="A14" s="53"/>
      <c r="B14" s="55"/>
      <c r="C14" s="55"/>
      <c r="D14" s="40"/>
      <c r="E14" s="56">
        <f>SUM(E5:E13)</f>
        <v>1137270</v>
      </c>
      <c r="F14" s="57"/>
    </row>
    <row r="15" spans="1:12" ht="15.75">
      <c r="A15" s="58"/>
      <c r="B15" s="59"/>
      <c r="C15" s="59"/>
      <c r="D15" s="59"/>
      <c r="E15" s="40"/>
    </row>
    <row r="16" spans="1:12">
      <c r="A16" s="60"/>
      <c r="B16" s="61"/>
      <c r="C16" s="61"/>
    </row>
    <row r="17" spans="1:4">
      <c r="B17" s="43"/>
      <c r="C17" s="62"/>
    </row>
    <row r="18" spans="1:4">
      <c r="C18" s="51"/>
    </row>
    <row r="19" spans="1:4">
      <c r="A19" s="63"/>
      <c r="B19" s="64"/>
      <c r="C19" s="51"/>
    </row>
    <row r="20" spans="1:4">
      <c r="A20" s="63"/>
      <c r="B20" s="64"/>
      <c r="C20" s="51"/>
    </row>
    <row r="21" spans="1:4">
      <c r="A21" s="63"/>
      <c r="B21" s="64"/>
      <c r="C21" s="43"/>
      <c r="D21" s="43"/>
    </row>
    <row r="22" spans="1:4">
      <c r="A22" s="63"/>
      <c r="B22" s="64"/>
      <c r="C22" s="51"/>
    </row>
    <row r="23" spans="1:4">
      <c r="A23" s="63"/>
      <c r="B23" s="64"/>
      <c r="C23" s="43"/>
      <c r="D23" s="43"/>
    </row>
    <row r="24" spans="1:4">
      <c r="B24" s="64"/>
      <c r="C24" s="51"/>
    </row>
    <row r="25" spans="1:4">
      <c r="C25" s="64"/>
    </row>
    <row r="26" spans="1:4">
      <c r="A26" s="65"/>
      <c r="B26" s="64"/>
      <c r="C26" s="64"/>
    </row>
    <row r="35" spans="3:2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3:2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3:21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3:2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3:2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</sheetData>
  <hyperlinks>
    <hyperlink ref="A1" location="Índice!C6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opLeftCell="H1" zoomScale="90" zoomScaleNormal="90" workbookViewId="0">
      <selection activeCell="C19" sqref="C19"/>
    </sheetView>
  </sheetViews>
  <sheetFormatPr baseColWidth="10" defaultRowHeight="12.75"/>
  <cols>
    <col min="1" max="1" width="8.5703125" style="67" customWidth="1"/>
    <col min="2" max="2" width="10.7109375" style="67" customWidth="1"/>
    <col min="3" max="3" width="11.28515625" style="67" customWidth="1"/>
    <col min="4" max="16384" width="11.42578125" style="67"/>
  </cols>
  <sheetData>
    <row r="1" spans="1:5" s="1" customFormat="1">
      <c r="A1" s="39"/>
      <c r="B1" s="39"/>
      <c r="C1" s="39"/>
      <c r="D1" s="39"/>
    </row>
    <row r="2" spans="1:5">
      <c r="A2" s="66"/>
      <c r="B2" s="66">
        <v>2015</v>
      </c>
      <c r="C2" s="66"/>
      <c r="D2" s="66"/>
    </row>
    <row r="3" spans="1:5">
      <c r="A3" s="40"/>
      <c r="B3" s="68" t="s">
        <v>28</v>
      </c>
      <c r="C3" s="68" t="s">
        <v>29</v>
      </c>
      <c r="D3" s="66"/>
    </row>
    <row r="4" spans="1:5">
      <c r="A4" s="44" t="s">
        <v>15</v>
      </c>
      <c r="B4" s="69">
        <v>80707</v>
      </c>
      <c r="C4" s="69">
        <v>74709</v>
      </c>
      <c r="D4" s="46">
        <f>B4+C4</f>
        <v>155416</v>
      </c>
      <c r="E4" s="52"/>
    </row>
    <row r="5" spans="1:5">
      <c r="A5" s="44" t="s">
        <v>16</v>
      </c>
      <c r="B5" s="69">
        <v>76290</v>
      </c>
      <c r="C5" s="70">
        <v>68524</v>
      </c>
      <c r="D5" s="46">
        <f t="shared" ref="D5:D12" si="0">B5+C5</f>
        <v>144814</v>
      </c>
      <c r="E5" s="52"/>
    </row>
    <row r="6" spans="1:5">
      <c r="A6" s="44" t="s">
        <v>17</v>
      </c>
      <c r="B6" s="69">
        <v>76804</v>
      </c>
      <c r="C6" s="69">
        <v>67176</v>
      </c>
      <c r="D6" s="46">
        <f t="shared" si="0"/>
        <v>143980</v>
      </c>
      <c r="E6" s="52"/>
    </row>
    <row r="7" spans="1:5">
      <c r="A7" s="44" t="s">
        <v>18</v>
      </c>
      <c r="B7" s="69">
        <v>72747</v>
      </c>
      <c r="C7" s="69">
        <v>61687</v>
      </c>
      <c r="D7" s="46">
        <f t="shared" si="0"/>
        <v>134434</v>
      </c>
      <c r="E7" s="52"/>
    </row>
    <row r="8" spans="1:5">
      <c r="A8" s="44" t="s">
        <v>19</v>
      </c>
      <c r="B8" s="69">
        <v>69809</v>
      </c>
      <c r="C8" s="69">
        <v>56336</v>
      </c>
      <c r="D8" s="46">
        <f t="shared" si="0"/>
        <v>126145</v>
      </c>
      <c r="E8" s="52"/>
    </row>
    <row r="9" spans="1:5">
      <c r="A9" s="44" t="s">
        <v>20</v>
      </c>
      <c r="B9" s="69">
        <v>71992</v>
      </c>
      <c r="C9" s="69">
        <v>49059</v>
      </c>
      <c r="D9" s="46">
        <f t="shared" si="0"/>
        <v>121051</v>
      </c>
      <c r="E9" s="52"/>
    </row>
    <row r="10" spans="1:5">
      <c r="A10" s="40" t="s">
        <v>21</v>
      </c>
      <c r="B10" s="69">
        <v>74255</v>
      </c>
      <c r="C10" s="69">
        <v>39589</v>
      </c>
      <c r="D10" s="46">
        <f t="shared" si="0"/>
        <v>113844</v>
      </c>
      <c r="E10" s="52"/>
    </row>
    <row r="11" spans="1:5">
      <c r="A11" s="44" t="s">
        <v>22</v>
      </c>
      <c r="B11" s="69">
        <v>68846</v>
      </c>
      <c r="C11" s="69">
        <v>34610</v>
      </c>
      <c r="D11" s="46">
        <f t="shared" si="0"/>
        <v>103456</v>
      </c>
      <c r="E11" s="52"/>
    </row>
    <row r="12" spans="1:5">
      <c r="A12" s="44" t="s">
        <v>23</v>
      </c>
      <c r="B12" s="69">
        <v>63685</v>
      </c>
      <c r="C12" s="69">
        <v>30445</v>
      </c>
      <c r="D12" s="46">
        <f t="shared" si="0"/>
        <v>94130</v>
      </c>
      <c r="E12" s="52"/>
    </row>
    <row r="13" spans="1:5" ht="15">
      <c r="A13" s="71"/>
      <c r="B13" s="72"/>
      <c r="C13" s="72"/>
      <c r="D13" s="73">
        <f>SUM(D4:D12)</f>
        <v>1137270</v>
      </c>
      <c r="E13" s="74"/>
    </row>
    <row r="14" spans="1:5">
      <c r="A14" s="75"/>
      <c r="B14" s="76"/>
      <c r="C14" s="77"/>
      <c r="D14" s="76"/>
    </row>
    <row r="15" spans="1:5" ht="15.75">
      <c r="A15" s="78"/>
      <c r="B15" s="78"/>
      <c r="C15" s="78"/>
      <c r="D15" s="78"/>
    </row>
    <row r="16" spans="1:5">
      <c r="A16" s="41"/>
      <c r="B16" s="79"/>
      <c r="C16" s="79"/>
    </row>
    <row r="18" spans="1:3">
      <c r="A18" s="63"/>
      <c r="B18" s="51"/>
      <c r="C18" s="51"/>
    </row>
    <row r="19" spans="1:3">
      <c r="A19" s="63"/>
      <c r="B19" s="51"/>
      <c r="C19" s="51"/>
    </row>
    <row r="20" spans="1:3">
      <c r="A20" s="63"/>
      <c r="B20" s="51"/>
      <c r="C20" s="51"/>
    </row>
    <row r="21" spans="1:3">
      <c r="A21" s="63"/>
      <c r="B21" s="51"/>
      <c r="C21" s="51"/>
    </row>
    <row r="22" spans="1:3">
      <c r="A22" s="63"/>
      <c r="B22" s="51"/>
      <c r="C22" s="51"/>
    </row>
    <row r="23" spans="1:3">
      <c r="A23" s="41"/>
      <c r="B23" s="51"/>
      <c r="C23" s="51"/>
    </row>
    <row r="24" spans="1:3">
      <c r="A24" s="63"/>
      <c r="B24" s="51"/>
      <c r="C24" s="51"/>
    </row>
    <row r="25" spans="1:3">
      <c r="A25" s="63"/>
      <c r="B25" s="51"/>
      <c r="C25" s="51"/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3.2.9_A</vt:lpstr>
      <vt:lpstr>Gráf-03.2.9a_A</vt:lpstr>
      <vt:lpstr>Gráf-03.2.9b_A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2019-08-16T18:50:42Z</dcterms:created>
  <dcterms:modified xsi:type="dcterms:W3CDTF">2019-09-19T15:42:12Z</dcterms:modified>
</cp:coreProperties>
</file>