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8.2.8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'8.2.8 A'!$B$2:$K$103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I97" i="1" l="1"/>
  <c r="D97" i="1" s="1"/>
  <c r="I96" i="1"/>
  <c r="D96" i="1" s="1"/>
  <c r="I95" i="1"/>
  <c r="D95" i="1" s="1"/>
  <c r="I94" i="1"/>
  <c r="D94" i="1" s="1"/>
  <c r="I93" i="1"/>
  <c r="D93" i="1" s="1"/>
  <c r="I92" i="1"/>
  <c r="D92" i="1" s="1"/>
  <c r="I91" i="1"/>
  <c r="D91" i="1" s="1"/>
  <c r="I90" i="1"/>
  <c r="D90" i="1" s="1"/>
  <c r="I89" i="1"/>
  <c r="D89" i="1" s="1"/>
  <c r="I88" i="1"/>
  <c r="D88" i="1" s="1"/>
  <c r="I87" i="1"/>
  <c r="D87" i="1" s="1"/>
  <c r="I86" i="1"/>
  <c r="D86" i="1" s="1"/>
  <c r="I85" i="1"/>
  <c r="D85" i="1" s="1"/>
  <c r="I84" i="1"/>
  <c r="D84" i="1" s="1"/>
  <c r="I83" i="1"/>
  <c r="D83" i="1" s="1"/>
  <c r="I82" i="1"/>
  <c r="D82" i="1" s="1"/>
  <c r="I81" i="1"/>
  <c r="D81" i="1" s="1"/>
  <c r="I80" i="1"/>
  <c r="D80" i="1" s="1"/>
  <c r="I79" i="1"/>
  <c r="D79" i="1" s="1"/>
  <c r="I78" i="1"/>
  <c r="D78" i="1" s="1"/>
  <c r="I77" i="1"/>
  <c r="D77" i="1" s="1"/>
  <c r="I76" i="1"/>
  <c r="D76" i="1" s="1"/>
  <c r="I75" i="1"/>
  <c r="D75" i="1" s="1"/>
  <c r="I74" i="1"/>
  <c r="D74" i="1" s="1"/>
  <c r="I73" i="1"/>
  <c r="D73" i="1" s="1"/>
  <c r="I72" i="1"/>
  <c r="D72" i="1" s="1"/>
  <c r="I71" i="1"/>
  <c r="D71" i="1" s="1"/>
  <c r="I70" i="1"/>
  <c r="D70" i="1" s="1"/>
  <c r="I69" i="1"/>
  <c r="D69" i="1" s="1"/>
  <c r="I68" i="1"/>
  <c r="D68" i="1" s="1"/>
  <c r="I67" i="1"/>
  <c r="D67" i="1" s="1"/>
  <c r="I66" i="1"/>
  <c r="D66" i="1" s="1"/>
  <c r="I65" i="1"/>
  <c r="D65" i="1" s="1"/>
  <c r="I64" i="1"/>
  <c r="D64" i="1" s="1"/>
  <c r="I63" i="1"/>
  <c r="D63" i="1" s="1"/>
  <c r="I62" i="1"/>
  <c r="D62" i="1" s="1"/>
  <c r="I61" i="1"/>
  <c r="D61" i="1" s="1"/>
  <c r="I60" i="1"/>
  <c r="D60" i="1" s="1"/>
  <c r="I59" i="1"/>
  <c r="D59" i="1" s="1"/>
  <c r="I58" i="1"/>
  <c r="D58" i="1" s="1"/>
  <c r="I57" i="1"/>
  <c r="D57" i="1" s="1"/>
  <c r="I56" i="1"/>
  <c r="D56" i="1" s="1"/>
  <c r="I55" i="1"/>
  <c r="D55" i="1" s="1"/>
  <c r="I54" i="1"/>
  <c r="D54" i="1" s="1"/>
  <c r="I53" i="1"/>
  <c r="D53" i="1" s="1"/>
  <c r="I52" i="1"/>
  <c r="D52" i="1" s="1"/>
  <c r="I51" i="1"/>
  <c r="D51" i="1" s="1"/>
  <c r="I50" i="1"/>
  <c r="D50" i="1" s="1"/>
  <c r="I49" i="1"/>
  <c r="D49" i="1" s="1"/>
  <c r="I48" i="1"/>
  <c r="D48" i="1" s="1"/>
  <c r="I47" i="1"/>
  <c r="D47" i="1" s="1"/>
  <c r="I46" i="1"/>
  <c r="D46" i="1" s="1"/>
  <c r="I45" i="1"/>
  <c r="D45" i="1" s="1"/>
  <c r="I44" i="1"/>
  <c r="D44" i="1" s="1"/>
  <c r="I43" i="1"/>
  <c r="D43" i="1" s="1"/>
  <c r="I42" i="1"/>
  <c r="D42" i="1" s="1"/>
  <c r="I41" i="1"/>
  <c r="D41" i="1" s="1"/>
  <c r="I40" i="1"/>
  <c r="D40" i="1" s="1"/>
  <c r="I39" i="1"/>
  <c r="D39" i="1" s="1"/>
  <c r="I38" i="1"/>
  <c r="D38" i="1" s="1"/>
  <c r="I37" i="1"/>
  <c r="D37" i="1" s="1"/>
  <c r="I36" i="1"/>
  <c r="D36" i="1" s="1"/>
  <c r="I35" i="1"/>
  <c r="D35" i="1" s="1"/>
  <c r="I34" i="1"/>
  <c r="D34" i="1" s="1"/>
  <c r="I33" i="1"/>
  <c r="D33" i="1" s="1"/>
  <c r="I32" i="1"/>
  <c r="D32" i="1" s="1"/>
  <c r="I31" i="1"/>
  <c r="D31" i="1" s="1"/>
  <c r="I30" i="1"/>
  <c r="D30" i="1" s="1"/>
  <c r="I29" i="1"/>
  <c r="D29" i="1" s="1"/>
  <c r="I28" i="1"/>
  <c r="D28" i="1" s="1"/>
  <c r="I27" i="1"/>
  <c r="D27" i="1" s="1"/>
  <c r="I26" i="1"/>
  <c r="D26" i="1" s="1"/>
  <c r="I25" i="1"/>
  <c r="D25" i="1" s="1"/>
  <c r="I24" i="1"/>
  <c r="D24" i="1" s="1"/>
  <c r="I23" i="1"/>
  <c r="D23" i="1" s="1"/>
  <c r="I22" i="1"/>
  <c r="D22" i="1" s="1"/>
  <c r="I21" i="1"/>
  <c r="D21" i="1" s="1"/>
  <c r="I20" i="1"/>
  <c r="D20" i="1" s="1"/>
  <c r="I19" i="1"/>
  <c r="D19" i="1" s="1"/>
  <c r="I18" i="1"/>
  <c r="D18" i="1" s="1"/>
  <c r="I17" i="1"/>
  <c r="D17" i="1" s="1"/>
  <c r="I16" i="1"/>
  <c r="D16" i="1" s="1"/>
  <c r="I15" i="1"/>
  <c r="D15" i="1" s="1"/>
  <c r="I14" i="1"/>
  <c r="D14" i="1" s="1"/>
  <c r="I13" i="1"/>
  <c r="D13" i="1" s="1"/>
  <c r="I12" i="1"/>
  <c r="D12" i="1" s="1"/>
  <c r="I11" i="1"/>
  <c r="D11" i="1" s="1"/>
  <c r="I10" i="1"/>
  <c r="D10" i="1" s="1"/>
  <c r="I9" i="1"/>
  <c r="D9" i="1" s="1"/>
  <c r="J7" i="1"/>
  <c r="H7" i="1"/>
  <c r="G7" i="1"/>
  <c r="F7" i="1"/>
  <c r="E7" i="1"/>
  <c r="I7" i="1" s="1"/>
  <c r="D7" i="1" s="1"/>
</calcChain>
</file>

<file path=xl/sharedStrings.xml><?xml version="1.0" encoding="utf-8"?>
<sst xmlns="http://schemas.openxmlformats.org/spreadsheetml/2006/main" count="104" uniqueCount="104">
  <si>
    <t>CUADRO  8.2.8. COMERCIO EXTERIOR DEL PARAGUAY CON EL MERCOSUR Y RESTO DEL MUNDO. EXPORTACIONES (en miles de US$ FOB) POR PAÍS, SEGÚN CAPÍTULO. AÑO 2016</t>
  </si>
  <si>
    <t>Nº</t>
  </si>
  <si>
    <t>CAPÍTULO</t>
  </si>
  <si>
    <t>TOTAL GENERAL</t>
  </si>
  <si>
    <t>PAÍS</t>
  </si>
  <si>
    <t>MERCOSUR</t>
  </si>
  <si>
    <t>RESTO DEL MUNDO</t>
  </si>
  <si>
    <t>ARGENTINA</t>
  </si>
  <si>
    <t>BRASIL</t>
  </si>
  <si>
    <t>URUGUAY</t>
  </si>
  <si>
    <t>VENEZUELA</t>
  </si>
  <si>
    <t>TOTAL</t>
  </si>
  <si>
    <t>Animales vivos</t>
  </si>
  <si>
    <t>Carne y despojos comestibles</t>
  </si>
  <si>
    <t>Pescados, crustáceos y moluscos</t>
  </si>
  <si>
    <t>Leche, productos lácteos</t>
  </si>
  <si>
    <t>Demás productos animales no exportables en otras partidas</t>
  </si>
  <si>
    <t>Plantas vivas y productos de floricultura</t>
  </si>
  <si>
    <t>Legumbres, hortalizas, plantas y raíces</t>
  </si>
  <si>
    <t>Frutos comestibles, cortezas de agrios</t>
  </si>
  <si>
    <t>Café, té, yerba mate y especias</t>
  </si>
  <si>
    <t>Cereales</t>
  </si>
  <si>
    <t>Productos de la molinería, malta y almidón</t>
  </si>
  <si>
    <t>Semillas, frutos oleaginosos</t>
  </si>
  <si>
    <t>Materias trenzables</t>
  </si>
  <si>
    <t>Grasa vacuna industrial, ceras de origen animal</t>
  </si>
  <si>
    <t>Preparados de carne, pescados crustáceos</t>
  </si>
  <si>
    <t>Azúcares y artículos de confitería</t>
  </si>
  <si>
    <t>Cacao y sus preparaciones</t>
  </si>
  <si>
    <t>Preparaciones a base de cereales</t>
  </si>
  <si>
    <t>Preparaciones legumbres y hortalizas</t>
  </si>
  <si>
    <t>Preparaciones alimenticias diversas</t>
  </si>
  <si>
    <t>Bebidas, líquidos alcohólicos</t>
  </si>
  <si>
    <t>Residuos y desperdicios de industria alimenticia</t>
  </si>
  <si>
    <t>Tabaco y sucedáneos del tabaco</t>
  </si>
  <si>
    <t>Sal, azufre, tierras, piedras y yesos</t>
  </si>
  <si>
    <t>Minerales metalíferos, escorias y cenizas</t>
  </si>
  <si>
    <t>Combustibles y aceites minerales</t>
  </si>
  <si>
    <t>Productos químicos inorgánicos, compuestos inorgánicos</t>
  </si>
  <si>
    <t>Productos químicos orgánicos</t>
  </si>
  <si>
    <t>Productos farmacéuticos</t>
  </si>
  <si>
    <t>Abonos</t>
  </si>
  <si>
    <t>Extracto curtiente, tintóreos, taninos</t>
  </si>
  <si>
    <t>Aceites esenciales, resinoideos</t>
  </si>
  <si>
    <t>Jabones, agentes de superficie, etc.</t>
  </si>
  <si>
    <t>Materias albuminoideas colas y productos de almidón</t>
  </si>
  <si>
    <t>Productos diversos de la industria química</t>
  </si>
  <si>
    <t>Materias plásticas y manufacturas de estas</t>
  </si>
  <si>
    <t>Caucho y manufacturas de caucho</t>
  </si>
  <si>
    <t>Pieles y cueros (excepto la peletería)</t>
  </si>
  <si>
    <t>Manufacturas de cueros, artículos de talabartería</t>
  </si>
  <si>
    <t>Peletería y confecciones de peletería</t>
  </si>
  <si>
    <t>Maderas, carbón vegetal, manufacturas de madera</t>
  </si>
  <si>
    <t>Manufacturas de espartería y de cestería</t>
  </si>
  <si>
    <t>Pastas de maderas u otras materias fibrosas</t>
  </si>
  <si>
    <t>Papel, cartón y sus manufacturas</t>
  </si>
  <si>
    <t>Productos editoriales, de la prensa y gráfica</t>
  </si>
  <si>
    <t>Seda</t>
  </si>
  <si>
    <t>Lana, pelos finos, hilados, tejidos de crin</t>
  </si>
  <si>
    <t>Algodón</t>
  </si>
  <si>
    <t>Filamentos sintéticos o artificiales</t>
  </si>
  <si>
    <t>Fibras sintéticas o artificiales discontinuas</t>
  </si>
  <si>
    <t>Guata, fieltro y telas sin tejer</t>
  </si>
  <si>
    <t>Alfombras y demás revestimientos para el suelo</t>
  </si>
  <si>
    <t>Tejidos especiales, superficiales y  textiles</t>
  </si>
  <si>
    <t>Tejidos impregnados, revestidos</t>
  </si>
  <si>
    <t>Tejidos de puntos</t>
  </si>
  <si>
    <t>Prendas, complementos de vestir de punto</t>
  </si>
  <si>
    <t>Prendas, complementos de vestir excepto de punto</t>
  </si>
  <si>
    <t>Los demás artículos textiles, confecciones</t>
  </si>
  <si>
    <t>Calzados, polainas, botines y art. Análogos</t>
  </si>
  <si>
    <t>Artículos de sombrería y sus partes</t>
  </si>
  <si>
    <t>Paraguas, sombrillas etc., y sus partes</t>
  </si>
  <si>
    <t>Plumas, artículos de plumas. Manufactura de cabello</t>
  </si>
  <si>
    <t>Manufacturas de piedra, yeso y cemento</t>
  </si>
  <si>
    <t>Productos cerámicos</t>
  </si>
  <si>
    <t>Vidrios y manufacturas de vidrio</t>
  </si>
  <si>
    <t>Perlas finas o cultivadas y piedras preciosas</t>
  </si>
  <si>
    <t>Fundición, hierro y acero</t>
  </si>
  <si>
    <t>Manufacturas de fundición de hierro y acero</t>
  </si>
  <si>
    <t>Cobre y manufacturas de cobre</t>
  </si>
  <si>
    <t>Aluminio y manufacturas de aluminio</t>
  </si>
  <si>
    <t>Plomo y sus manufacturas</t>
  </si>
  <si>
    <t>Zinc y manufacturas de zinc</t>
  </si>
  <si>
    <t>Estaño y manufacturas de estaño</t>
  </si>
  <si>
    <t>Los demás metales comunes</t>
  </si>
  <si>
    <t>Herramientas y útiles y artículos de cuchillería</t>
  </si>
  <si>
    <t>Manufacturas de diversos metales</t>
  </si>
  <si>
    <t>Reactores nucleares, calderas y máquinas</t>
  </si>
  <si>
    <t>Máquinas, aparatos y materiales eléctricos</t>
  </si>
  <si>
    <t>Vehículos y material para vías férreas</t>
  </si>
  <si>
    <t>Vehículos terrestres, automóvil y  tractores</t>
  </si>
  <si>
    <t>Navegación aérea o espacial</t>
  </si>
  <si>
    <t>Navegación marítima o fluvial</t>
  </si>
  <si>
    <t>Instrumentos y aparatos de óptica, fotográfica</t>
  </si>
  <si>
    <t>Relojería</t>
  </si>
  <si>
    <t>Instrumentos musicales y sus partes</t>
  </si>
  <si>
    <t>Muebles, mobiliarios médico quirúrgico</t>
  </si>
  <si>
    <t>Juguetes, juegos artificiales para  recreo o deporte</t>
  </si>
  <si>
    <t>Manufacturas diversas</t>
  </si>
  <si>
    <t>Objetos de arte</t>
  </si>
  <si>
    <t>Nota: El valor 0 indica menos de la mitad de la unidad empleada.</t>
  </si>
  <si>
    <t>Cifras actualizadas por la fuente.</t>
  </si>
  <si>
    <t>FUENTE: Boletín de Comercio Exterior 1° Trimestre 2018. Banco Central del Paraguay.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</si>
</sst>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  <numFmt numFmtId="194" formatCode="#,##0;[Black]#,##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20" fillId="0" borderId="0" applyNumberFormat="0" applyFill="0" applyBorder="0" applyAlignment="0" applyProtection="0"/>
    <xf numFmtId="0" fontId="1" fillId="0" borderId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7" fillId="12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7" fillId="16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20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8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32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6" fillId="2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165" fontId="11" fillId="6" borderId="4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7" fillId="47" borderId="15" applyNumberFormat="0" applyAlignment="0" applyProtection="0"/>
    <xf numFmtId="165" fontId="27" fillId="47" borderId="15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165" fontId="13" fillId="7" borderId="7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8" fillId="48" borderId="16" applyNumberFormat="0" applyAlignment="0" applyProtection="0"/>
    <xf numFmtId="165" fontId="28" fillId="48" borderId="16" applyNumberFormat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165" fontId="12" fillId="0" borderId="6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166" fontId="2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165" fontId="17" fillId="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13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7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1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29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165" fontId="9" fillId="5" borderId="4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25" fillId="38" borderId="15" applyNumberFormat="0" applyAlignment="0" applyProtection="0"/>
    <xf numFmtId="165" fontId="25" fillId="38" borderId="15" applyNumberFormat="0" applyAlignment="0" applyProtection="0"/>
    <xf numFmtId="0" fontId="1" fillId="0" borderId="0" applyNumberFormat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ill="0" applyBorder="0" applyAlignment="0" applyProtection="0"/>
    <xf numFmtId="165" fontId="20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ill="0" applyBorder="0" applyAlignment="0" applyProtection="0"/>
    <xf numFmtId="165" fontId="20" fillId="0" borderId="0" applyFont="0" applyFill="0" applyBorder="0" applyAlignment="0" applyProtection="0"/>
    <xf numFmtId="169" fontId="20" fillId="0" borderId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ont="0" applyFill="0" applyBorder="0" applyAlignment="0" applyProtection="0"/>
    <xf numFmtId="0" fontId="31" fillId="53" borderId="0" applyNumberFormat="0" applyFont="0" applyBorder="0" applyProtection="0"/>
    <xf numFmtId="173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165" fontId="7" fillId="3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0" fillId="0" borderId="0" applyFill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ill="0" applyBorder="0" applyAlignment="0" applyProtection="0"/>
    <xf numFmtId="41" fontId="18" fillId="0" borderId="0" applyFont="0" applyFill="0" applyBorder="0" applyAlignment="0" applyProtection="0"/>
    <xf numFmtId="175" fontId="20" fillId="0" borderId="0" applyFill="0" applyBorder="0" applyAlignment="0" applyProtection="0"/>
    <xf numFmtId="176" fontId="20" fillId="0" borderId="0" applyFill="0" applyBorder="0" applyAlignment="0" applyProtection="0"/>
    <xf numFmtId="175" fontId="20" fillId="0" borderId="0" applyFill="0" applyBorder="0" applyAlignment="0" applyProtection="0"/>
    <xf numFmtId="41" fontId="38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0" fillId="0" borderId="0" applyFill="0" applyBorder="0" applyAlignment="0" applyProtection="0"/>
    <xf numFmtId="174" fontId="20" fillId="0" borderId="0" applyFill="0" applyBorder="0" applyAlignment="0" applyProtection="0"/>
    <xf numFmtId="43" fontId="18" fillId="0" borderId="0" applyFont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83" fontId="20" fillId="0" borderId="0" applyFont="0" applyFill="0" applyBorder="0" applyAlignment="0" applyProtection="0"/>
    <xf numFmtId="182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2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80" fontId="20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86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2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7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80" fontId="20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7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0" fillId="0" borderId="0" applyFill="0" applyBorder="0" applyAlignment="0" applyProtection="0"/>
    <xf numFmtId="178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7" fontId="20" fillId="0" borderId="0" applyFill="0" applyBorder="0" applyAlignment="0" applyProtection="0"/>
    <xf numFmtId="184" fontId="20" fillId="0" borderId="0" applyFill="0" applyBorder="0" applyAlignment="0" applyProtection="0"/>
    <xf numFmtId="178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8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0" fontId="41" fillId="0" borderId="0" applyNumberFormat="0" applyBorder="0" applyProtection="0"/>
    <xf numFmtId="18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9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0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0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8" fillId="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42" fillId="54" borderId="0" applyNumberFormat="0" applyBorder="0" applyAlignment="0" applyProtection="0"/>
    <xf numFmtId="165" fontId="42" fillId="54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3" fillId="0" borderId="0"/>
    <xf numFmtId="37" fontId="40" fillId="0" borderId="0"/>
    <xf numFmtId="0" fontId="20" fillId="0" borderId="0"/>
    <xf numFmtId="0" fontId="23" fillId="0" borderId="0"/>
    <xf numFmtId="37" fontId="40" fillId="0" borderId="0"/>
    <xf numFmtId="0" fontId="2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2" fontId="43" fillId="0" borderId="0"/>
    <xf numFmtId="37" fontId="40" fillId="0" borderId="0"/>
    <xf numFmtId="0" fontId="1" fillId="0" borderId="0"/>
    <xf numFmtId="192" fontId="43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193" fontId="43" fillId="0" borderId="0"/>
    <xf numFmtId="37" fontId="40" fillId="0" borderId="0"/>
    <xf numFmtId="193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3" fillId="0" borderId="0"/>
    <xf numFmtId="0" fontId="2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0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8" fillId="0" borderId="0" applyNumberFormat="0" applyFill="0" applyBorder="0" applyAlignment="0" applyProtection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37" fontId="40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5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0" fillId="55" borderId="18" applyNumberFormat="0" applyFont="0" applyAlignment="0" applyProtection="0"/>
    <xf numFmtId="165" fontId="20" fillId="55" borderId="18" applyNumberFormat="0" applyFont="0" applyAlignment="0" applyProtection="0"/>
    <xf numFmtId="165" fontId="20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3" fillId="55" borderId="18" applyNumberFormat="0" applyFont="0" applyAlignment="0" applyProtection="0"/>
    <xf numFmtId="165" fontId="23" fillId="55" borderId="18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165" fontId="10" fillId="6" borderId="5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49" fillId="47" borderId="19" applyNumberFormat="0" applyAlignment="0" applyProtection="0"/>
    <xf numFmtId="165" fontId="49" fillId="47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165" fontId="3" fillId="0" borderId="1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165" fontId="4" fillId="0" borderId="2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165" fontId="5" fillId="0" borderId="3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165" fontId="16" fillId="0" borderId="9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</cellStyleXfs>
  <cellXfs count="39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1" applyFont="1" applyFill="1" applyAlignment="1" applyProtection="1">
      <alignment horizontal="left"/>
    </xf>
    <xf numFmtId="0" fontId="18" fillId="0" borderId="0" xfId="0" applyFont="1" applyFill="1" applyAlignment="1">
      <alignment horizontal="left" indent="6"/>
    </xf>
    <xf numFmtId="0" fontId="18" fillId="0" borderId="10" xfId="1" applyFont="1" applyFill="1" applyBorder="1" applyAlignment="1" applyProtection="1">
      <alignment horizontal="center" vertical="center"/>
    </xf>
    <xf numFmtId="3" fontId="18" fillId="0" borderId="0" xfId="1" applyNumberFormat="1" applyFont="1" applyFill="1"/>
    <xf numFmtId="3" fontId="21" fillId="0" borderId="0" xfId="1" applyNumberFormat="1" applyFont="1" applyFill="1" applyAlignment="1" applyProtection="1">
      <alignment horizontal="right" wrapText="1"/>
    </xf>
    <xf numFmtId="3" fontId="22" fillId="0" borderId="0" xfId="0" applyNumberFormat="1" applyFont="1" applyFill="1"/>
    <xf numFmtId="3" fontId="18" fillId="0" borderId="0" xfId="1" applyNumberFormat="1" applyFont="1" applyFill="1" applyAlignment="1">
      <alignment horizontal="right" wrapText="1"/>
    </xf>
    <xf numFmtId="0" fontId="22" fillId="0" borderId="0" xfId="0" applyFont="1" applyFill="1"/>
    <xf numFmtId="0" fontId="18" fillId="0" borderId="0" xfId="1" applyFont="1" applyFill="1" applyBorder="1" applyAlignment="1" applyProtection="1">
      <alignment horizontal="left" indent="6"/>
    </xf>
    <xf numFmtId="0" fontId="18" fillId="0" borderId="0" xfId="0" applyFont="1" applyFill="1" applyBorder="1" applyAlignment="1">
      <alignment vertical="center"/>
    </xf>
    <xf numFmtId="3" fontId="18" fillId="0" borderId="0" xfId="1" applyNumberFormat="1" applyFont="1" applyFill="1" applyAlignment="1" applyProtection="1">
      <alignment horizontal="right" wrapText="1"/>
    </xf>
    <xf numFmtId="41" fontId="18" fillId="0" borderId="0" xfId="2" applyNumberFormat="1" applyFont="1" applyFill="1" applyBorder="1" applyAlignment="1">
      <alignment horizontal="right" wrapText="1"/>
    </xf>
    <xf numFmtId="0" fontId="18" fillId="0" borderId="0" xfId="1" applyFont="1" applyFill="1"/>
    <xf numFmtId="3" fontId="18" fillId="0" borderId="0" xfId="1" applyNumberFormat="1" applyFont="1" applyFill="1" applyBorder="1" applyAlignment="1">
      <alignment horizontal="right" wrapText="1"/>
    </xf>
    <xf numFmtId="0" fontId="18" fillId="0" borderId="0" xfId="1" quotePrefix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>
      <alignment horizontal="left"/>
    </xf>
    <xf numFmtId="164" fontId="18" fillId="0" borderId="0" xfId="1" applyNumberFormat="1" applyFont="1" applyFill="1"/>
    <xf numFmtId="0" fontId="18" fillId="0" borderId="14" xfId="1" applyFont="1" applyFill="1" applyBorder="1" applyAlignment="1" applyProtection="1">
      <alignment horizontal="center"/>
    </xf>
    <xf numFmtId="0" fontId="18" fillId="0" borderId="14" xfId="1" applyFont="1" applyFill="1" applyBorder="1" applyAlignment="1" applyProtection="1">
      <alignment horizontal="left"/>
    </xf>
    <xf numFmtId="164" fontId="18" fillId="0" borderId="14" xfId="1" applyNumberFormat="1" applyFont="1" applyFill="1" applyBorder="1" applyAlignment="1">
      <alignment horizontal="right"/>
    </xf>
    <xf numFmtId="164" fontId="18" fillId="0" borderId="14" xfId="1" applyNumberFormat="1" applyFont="1" applyFill="1" applyBorder="1" applyAlignment="1" applyProtection="1">
      <alignment horizontal="right"/>
    </xf>
    <xf numFmtId="0" fontId="18" fillId="0" borderId="0" xfId="1" applyFont="1" applyFill="1" applyAlignment="1" applyProtection="1">
      <alignment horizontal="center"/>
    </xf>
    <xf numFmtId="3" fontId="18" fillId="0" borderId="0" xfId="1" applyNumberFormat="1" applyFont="1" applyFill="1" applyAlignment="1">
      <alignment horizontal="right"/>
    </xf>
    <xf numFmtId="164" fontId="21" fillId="0" borderId="0" xfId="1" applyNumberFormat="1" applyFont="1" applyFill="1" applyAlignment="1" applyProtection="1">
      <alignment horizontal="right"/>
    </xf>
    <xf numFmtId="3" fontId="18" fillId="0" borderId="0" xfId="1" applyNumberFormat="1" applyFont="1" applyFill="1" applyAlignment="1" applyProtection="1">
      <alignment horizontal="left"/>
    </xf>
    <xf numFmtId="194" fontId="18" fillId="0" borderId="0" xfId="2" applyNumberFormat="1" applyFont="1" applyFill="1" applyBorder="1" applyAlignment="1">
      <alignment horizontal="right" wrapText="1"/>
    </xf>
    <xf numFmtId="0" fontId="21" fillId="56" borderId="0" xfId="1" applyFont="1" applyFill="1" applyAlignment="1" applyProtection="1">
      <alignment horizontal="left" indent="6"/>
    </xf>
    <xf numFmtId="0" fontId="21" fillId="56" borderId="0" xfId="1" applyFont="1" applyFill="1"/>
    <xf numFmtId="3" fontId="21" fillId="56" borderId="0" xfId="1" applyNumberFormat="1" applyFont="1" applyFill="1" applyAlignment="1" applyProtection="1">
      <alignment horizontal="right" wrapText="1"/>
    </xf>
    <xf numFmtId="0" fontId="18" fillId="0" borderId="10" xfId="1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 applyProtection="1">
      <alignment horizontal="left" vertical="center" indent="6"/>
    </xf>
    <xf numFmtId="0" fontId="18" fillId="0" borderId="10" xfId="1" applyFont="1" applyFill="1" applyBorder="1" applyAlignment="1">
      <alignment horizontal="left" vertical="center" indent="6"/>
    </xf>
    <xf numFmtId="0" fontId="18" fillId="0" borderId="10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/>
    </xf>
    <xf numFmtId="0" fontId="18" fillId="0" borderId="12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center"/>
    </xf>
  </cellXfs>
  <cellStyles count="4276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K103"/>
  <sheetViews>
    <sheetView showGridLines="0" tabSelected="1" zoomScale="70" zoomScaleNormal="70" workbookViewId="0"/>
  </sheetViews>
  <sheetFormatPr baseColWidth="10" defaultRowHeight="15"/>
  <cols>
    <col min="1" max="1" width="3.7109375" style="2" customWidth="1"/>
    <col min="2" max="2" width="20.7109375" style="1" customWidth="1"/>
    <col min="3" max="3" width="47.140625" style="1" bestFit="1" customWidth="1"/>
    <col min="4" max="4" width="11.42578125" style="1" customWidth="1"/>
    <col min="5" max="5" width="13.140625" style="1" customWidth="1"/>
    <col min="6" max="6" width="13.28515625" style="1" customWidth="1"/>
    <col min="7" max="7" width="11.42578125" style="1" customWidth="1"/>
    <col min="8" max="8" width="12.7109375" style="1" customWidth="1"/>
    <col min="9" max="9" width="12.5703125" style="1" customWidth="1"/>
    <col min="10" max="10" width="13.42578125" style="1" customWidth="1"/>
    <col min="11" max="16384" width="11.42578125" style="1"/>
  </cols>
  <sheetData>
    <row r="2" spans="1:11">
      <c r="B2" s="3" t="s">
        <v>0</v>
      </c>
    </row>
    <row r="3" spans="1:11" ht="5.0999999999999996" customHeight="1">
      <c r="A3" s="1"/>
      <c r="B3" s="4"/>
    </row>
    <row r="4" spans="1:11">
      <c r="B4" s="33" t="s">
        <v>1</v>
      </c>
      <c r="C4" s="35" t="s">
        <v>2</v>
      </c>
      <c r="D4" s="32" t="s">
        <v>3</v>
      </c>
      <c r="E4" s="36" t="s">
        <v>4</v>
      </c>
      <c r="F4" s="37"/>
      <c r="G4" s="37"/>
      <c r="H4" s="38"/>
      <c r="I4" s="32" t="s">
        <v>5</v>
      </c>
      <c r="J4" s="32" t="s">
        <v>6</v>
      </c>
    </row>
    <row r="5" spans="1:11">
      <c r="B5" s="34"/>
      <c r="C5" s="35"/>
      <c r="D5" s="32"/>
      <c r="E5" s="5" t="s">
        <v>7</v>
      </c>
      <c r="F5" s="5" t="s">
        <v>8</v>
      </c>
      <c r="G5" s="5" t="s">
        <v>9</v>
      </c>
      <c r="H5" s="5" t="s">
        <v>10</v>
      </c>
      <c r="I5" s="32"/>
      <c r="J5" s="32"/>
    </row>
    <row r="6" spans="1:11" ht="5.0999999999999996" customHeight="1">
      <c r="B6" s="4"/>
      <c r="D6" s="6"/>
      <c r="E6" s="6"/>
      <c r="F6" s="6"/>
      <c r="G6" s="6"/>
      <c r="H6" s="6"/>
      <c r="I6" s="6"/>
      <c r="J6" s="6"/>
      <c r="K6" s="6"/>
    </row>
    <row r="7" spans="1:11">
      <c r="B7" s="29" t="s">
        <v>11</v>
      </c>
      <c r="C7" s="30"/>
      <c r="D7" s="31">
        <f>+I7+J7</f>
        <v>8501195.8179999962</v>
      </c>
      <c r="E7" s="31">
        <f>SUM(E9:E97)</f>
        <v>855442.74199999997</v>
      </c>
      <c r="F7" s="31">
        <f>SUM(F9:F97)</f>
        <v>3010875.747</v>
      </c>
      <c r="G7" s="31">
        <f>SUM(G9:G97)</f>
        <v>164345.00000000003</v>
      </c>
      <c r="H7" s="31">
        <f>SUM(H9:H97)</f>
        <v>26204.794000000002</v>
      </c>
      <c r="I7" s="31">
        <f>IF((SUM(E7:H7))=0,"- ",(SUM(E7:H7)))</f>
        <v>4056868.2830000003</v>
      </c>
      <c r="J7" s="31">
        <f>SUM(J9:J97)</f>
        <v>4444327.5349999964</v>
      </c>
      <c r="K7" s="8"/>
    </row>
    <row r="8" spans="1:11" ht="5.0999999999999996" customHeight="1">
      <c r="B8" s="4"/>
      <c r="D8" s="7"/>
      <c r="E8" s="7"/>
      <c r="F8" s="7"/>
      <c r="G8" s="7"/>
      <c r="H8" s="7"/>
      <c r="I8" s="9"/>
      <c r="J8" s="7"/>
      <c r="K8" s="10"/>
    </row>
    <row r="9" spans="1:11">
      <c r="B9" s="11">
        <v>1</v>
      </c>
      <c r="C9" s="12" t="s">
        <v>12</v>
      </c>
      <c r="D9" s="13">
        <f>SUM(I9,J9)</f>
        <v>2225.35</v>
      </c>
      <c r="E9" s="14">
        <v>5</v>
      </c>
      <c r="F9" s="14">
        <v>0</v>
      </c>
      <c r="G9" s="14">
        <v>0</v>
      </c>
      <c r="H9" s="14">
        <v>0</v>
      </c>
      <c r="I9" s="14">
        <f>IF((SUM(E9:H9))=0,"- ",(SUM(E9:H9)))</f>
        <v>5</v>
      </c>
      <c r="J9" s="14">
        <v>2220.35</v>
      </c>
      <c r="K9" s="15"/>
    </row>
    <row r="10" spans="1:11">
      <c r="B10" s="11">
        <v>2</v>
      </c>
      <c r="C10" s="12" t="s">
        <v>13</v>
      </c>
      <c r="D10" s="13">
        <f t="shared" ref="D10:D73" si="0">SUM(I10,J10)</f>
        <v>1156049.7120000001</v>
      </c>
      <c r="E10" s="14">
        <v>0</v>
      </c>
      <c r="F10" s="14">
        <v>135274.641</v>
      </c>
      <c r="G10" s="14">
        <v>7777.5</v>
      </c>
      <c r="H10" s="14">
        <v>0</v>
      </c>
      <c r="I10" s="16">
        <f t="shared" ref="I10:I73" si="1">IF((SUM(E10:H10))=0,"- ",(SUM(E10:H10)))</f>
        <v>143052.141</v>
      </c>
      <c r="J10" s="14">
        <v>1012997.571</v>
      </c>
      <c r="K10" s="10"/>
    </row>
    <row r="11" spans="1:11">
      <c r="B11" s="11">
        <v>3</v>
      </c>
      <c r="C11" s="17" t="s">
        <v>14</v>
      </c>
      <c r="D11" s="13">
        <f t="shared" si="0"/>
        <v>61.338000000000001</v>
      </c>
      <c r="E11" s="14">
        <v>0</v>
      </c>
      <c r="F11" s="14">
        <v>0</v>
      </c>
      <c r="G11" s="14">
        <v>0</v>
      </c>
      <c r="H11" s="14">
        <v>0</v>
      </c>
      <c r="I11" s="14" t="str">
        <f t="shared" si="1"/>
        <v xml:space="preserve">- </v>
      </c>
      <c r="J11" s="14">
        <v>61.338000000000001</v>
      </c>
      <c r="K11" s="15"/>
    </row>
    <row r="12" spans="1:11">
      <c r="B12" s="11">
        <v>4</v>
      </c>
      <c r="C12" s="12" t="s">
        <v>15</v>
      </c>
      <c r="D12" s="13">
        <f t="shared" si="0"/>
        <v>6111.97</v>
      </c>
      <c r="E12" s="14">
        <v>0</v>
      </c>
      <c r="F12" s="14">
        <v>2815</v>
      </c>
      <c r="G12" s="14">
        <v>0</v>
      </c>
      <c r="H12" s="14">
        <v>0</v>
      </c>
      <c r="I12" s="16">
        <f t="shared" si="1"/>
        <v>2815</v>
      </c>
      <c r="J12" s="14">
        <v>3296.9700000000003</v>
      </c>
      <c r="K12" s="10"/>
    </row>
    <row r="13" spans="1:11">
      <c r="B13" s="11">
        <v>5</v>
      </c>
      <c r="C13" s="17" t="s">
        <v>16</v>
      </c>
      <c r="D13" s="13">
        <f t="shared" si="0"/>
        <v>71033.460999999996</v>
      </c>
      <c r="E13" s="14">
        <v>6448.893</v>
      </c>
      <c r="F13" s="14">
        <v>6172.2209999999995</v>
      </c>
      <c r="G13" s="14">
        <v>0.9</v>
      </c>
      <c r="H13" s="14">
        <v>0</v>
      </c>
      <c r="I13" s="16">
        <f t="shared" si="1"/>
        <v>12622.013999999999</v>
      </c>
      <c r="J13" s="14">
        <v>58411.447</v>
      </c>
      <c r="K13" s="10"/>
    </row>
    <row r="14" spans="1:11">
      <c r="B14" s="11">
        <v>6</v>
      </c>
      <c r="C14" s="12" t="s">
        <v>17</v>
      </c>
      <c r="D14" s="13">
        <f t="shared" si="0"/>
        <v>268.834</v>
      </c>
      <c r="E14" s="14">
        <v>0</v>
      </c>
      <c r="F14" s="14">
        <v>0</v>
      </c>
      <c r="G14" s="14">
        <v>0</v>
      </c>
      <c r="H14" s="14">
        <v>0</v>
      </c>
      <c r="I14" s="14" t="str">
        <f t="shared" si="1"/>
        <v xml:space="preserve">- </v>
      </c>
      <c r="J14" s="14">
        <v>268.834</v>
      </c>
      <c r="K14" s="15"/>
    </row>
    <row r="15" spans="1:11">
      <c r="B15" s="11">
        <v>7</v>
      </c>
      <c r="C15" s="12" t="s">
        <v>18</v>
      </c>
      <c r="D15" s="13">
        <f t="shared" si="0"/>
        <v>2330.8989999999999</v>
      </c>
      <c r="E15" s="14">
        <v>79.197000000000003</v>
      </c>
      <c r="F15" s="14">
        <v>1319.8530000000001</v>
      </c>
      <c r="G15" s="14">
        <v>0</v>
      </c>
      <c r="H15" s="14">
        <v>0</v>
      </c>
      <c r="I15" s="16">
        <f t="shared" si="1"/>
        <v>1399.0500000000002</v>
      </c>
      <c r="J15" s="14">
        <v>931.84899999999971</v>
      </c>
      <c r="K15" s="15"/>
    </row>
    <row r="16" spans="1:11">
      <c r="B16" s="11">
        <v>8</v>
      </c>
      <c r="C16" s="12" t="s">
        <v>19</v>
      </c>
      <c r="D16" s="13">
        <f t="shared" si="0"/>
        <v>11858.268</v>
      </c>
      <c r="E16" s="14">
        <v>9607.81</v>
      </c>
      <c r="F16" s="14">
        <v>70.44</v>
      </c>
      <c r="G16" s="14">
        <v>0</v>
      </c>
      <c r="H16" s="14">
        <v>0</v>
      </c>
      <c r="I16" s="16">
        <f t="shared" si="1"/>
        <v>9678.25</v>
      </c>
      <c r="J16" s="14">
        <v>2180.018</v>
      </c>
      <c r="K16" s="15"/>
    </row>
    <row r="17" spans="2:11">
      <c r="B17" s="11">
        <v>9</v>
      </c>
      <c r="C17" s="12" t="s">
        <v>20</v>
      </c>
      <c r="D17" s="13">
        <f t="shared" si="0"/>
        <v>2994.6010000000001</v>
      </c>
      <c r="E17" s="14">
        <v>5.4</v>
      </c>
      <c r="F17" s="14">
        <v>0</v>
      </c>
      <c r="G17" s="14">
        <v>8.1</v>
      </c>
      <c r="H17" s="14">
        <v>13.05</v>
      </c>
      <c r="I17" s="16">
        <f t="shared" si="1"/>
        <v>26.55</v>
      </c>
      <c r="J17" s="14">
        <v>2968.0509999999999</v>
      </c>
      <c r="K17" s="15"/>
    </row>
    <row r="18" spans="2:11">
      <c r="B18" s="11">
        <v>10</v>
      </c>
      <c r="C18" s="12" t="s">
        <v>21</v>
      </c>
      <c r="D18" s="13">
        <f t="shared" si="0"/>
        <v>683766.50300000003</v>
      </c>
      <c r="E18" s="14">
        <v>2835.4740000000002</v>
      </c>
      <c r="F18" s="14">
        <v>560651.95299999998</v>
      </c>
      <c r="G18" s="14">
        <v>18077.400000000001</v>
      </c>
      <c r="H18" s="14">
        <v>83.6</v>
      </c>
      <c r="I18" s="16">
        <f t="shared" si="1"/>
        <v>581648.42700000003</v>
      </c>
      <c r="J18" s="14">
        <v>102118.076</v>
      </c>
      <c r="K18" s="15"/>
    </row>
    <row r="19" spans="2:11">
      <c r="B19" s="11">
        <v>11</v>
      </c>
      <c r="C19" s="12" t="s">
        <v>22</v>
      </c>
      <c r="D19" s="13">
        <f t="shared" si="0"/>
        <v>31314.617999999999</v>
      </c>
      <c r="E19" s="14">
        <v>2355.9589999999998</v>
      </c>
      <c r="F19" s="14">
        <v>14742.896000000001</v>
      </c>
      <c r="G19" s="14">
        <v>685.8</v>
      </c>
      <c r="H19" s="14">
        <v>806.976</v>
      </c>
      <c r="I19" s="16">
        <f t="shared" si="1"/>
        <v>18591.630999999998</v>
      </c>
      <c r="J19" s="14">
        <v>12722.987000000001</v>
      </c>
      <c r="K19" s="15"/>
    </row>
    <row r="20" spans="2:11">
      <c r="B20" s="11">
        <v>12</v>
      </c>
      <c r="C20" s="12" t="s">
        <v>23</v>
      </c>
      <c r="D20" s="13">
        <f t="shared" si="0"/>
        <v>1899877.3130000001</v>
      </c>
      <c r="E20" s="14">
        <v>240415.144</v>
      </c>
      <c r="F20" s="14">
        <v>121258.626</v>
      </c>
      <c r="G20" s="14">
        <v>44784.800000000003</v>
      </c>
      <c r="H20" s="14">
        <v>0</v>
      </c>
      <c r="I20" s="16">
        <f t="shared" si="1"/>
        <v>406458.57</v>
      </c>
      <c r="J20" s="14">
        <v>1493418.743</v>
      </c>
      <c r="K20" s="15"/>
    </row>
    <row r="21" spans="2:11">
      <c r="B21" s="11">
        <v>13</v>
      </c>
      <c r="C21" s="18" t="s">
        <v>24</v>
      </c>
      <c r="D21" s="13">
        <f t="shared" si="0"/>
        <v>38.118000000000002</v>
      </c>
      <c r="E21" s="14">
        <v>0</v>
      </c>
      <c r="F21" s="14">
        <v>0</v>
      </c>
      <c r="G21" s="14">
        <v>0</v>
      </c>
      <c r="H21" s="14">
        <v>0</v>
      </c>
      <c r="I21" s="16" t="str">
        <f t="shared" si="1"/>
        <v xml:space="preserve">- </v>
      </c>
      <c r="J21" s="14">
        <v>38.118000000000002</v>
      </c>
      <c r="K21" s="15"/>
    </row>
    <row r="22" spans="2:11">
      <c r="B22" s="11">
        <v>14</v>
      </c>
      <c r="C22" s="12" t="s">
        <v>25</v>
      </c>
      <c r="D22" s="13">
        <f t="shared" si="0"/>
        <v>506339.90299999999</v>
      </c>
      <c r="E22" s="14">
        <v>57287.233</v>
      </c>
      <c r="F22" s="14">
        <v>39839.025000000001</v>
      </c>
      <c r="G22" s="14">
        <v>3452.6</v>
      </c>
      <c r="H22" s="14">
        <v>6229.2889999999998</v>
      </c>
      <c r="I22" s="14">
        <f t="shared" si="1"/>
        <v>106808.14700000001</v>
      </c>
      <c r="J22" s="14">
        <v>399531.75599999999</v>
      </c>
      <c r="K22" s="15"/>
    </row>
    <row r="23" spans="2:11">
      <c r="B23" s="11">
        <v>15</v>
      </c>
      <c r="C23" s="12" t="s">
        <v>26</v>
      </c>
      <c r="D23" s="13">
        <f t="shared" si="0"/>
        <v>5.9779999999999998</v>
      </c>
      <c r="E23" s="14">
        <v>0</v>
      </c>
      <c r="F23" s="14">
        <v>0</v>
      </c>
      <c r="G23" s="14">
        <v>0</v>
      </c>
      <c r="H23" s="14">
        <v>0</v>
      </c>
      <c r="I23" s="16" t="str">
        <f t="shared" si="1"/>
        <v xml:space="preserve">- </v>
      </c>
      <c r="J23" s="14">
        <v>5.9779999999999998</v>
      </c>
      <c r="K23" s="15"/>
    </row>
    <row r="24" spans="2:11">
      <c r="B24" s="11">
        <v>16</v>
      </c>
      <c r="C24" s="12" t="s">
        <v>27</v>
      </c>
      <c r="D24" s="13">
        <f t="shared" si="0"/>
        <v>78902.725999999995</v>
      </c>
      <c r="E24" s="14">
        <v>78.945999999999998</v>
      </c>
      <c r="F24" s="14">
        <v>26.931000000000001</v>
      </c>
      <c r="G24" s="14">
        <v>58.1</v>
      </c>
      <c r="H24" s="14">
        <v>0</v>
      </c>
      <c r="I24" s="14">
        <f t="shared" si="1"/>
        <v>163.977</v>
      </c>
      <c r="J24" s="14">
        <v>78738.748999999996</v>
      </c>
      <c r="K24" s="15"/>
    </row>
    <row r="25" spans="2:11">
      <c r="B25" s="11">
        <v>17</v>
      </c>
      <c r="C25" s="12" t="s">
        <v>28</v>
      </c>
      <c r="D25" s="13">
        <f t="shared" si="0"/>
        <v>9.43</v>
      </c>
      <c r="E25" s="14">
        <v>0</v>
      </c>
      <c r="F25" s="14">
        <v>0</v>
      </c>
      <c r="G25" s="14">
        <v>1.6</v>
      </c>
      <c r="H25" s="14">
        <v>0</v>
      </c>
      <c r="I25" s="14">
        <f t="shared" si="1"/>
        <v>1.6</v>
      </c>
      <c r="J25" s="14">
        <v>7.83</v>
      </c>
      <c r="K25" s="15"/>
    </row>
    <row r="26" spans="2:11">
      <c r="B26" s="11">
        <v>18</v>
      </c>
      <c r="C26" s="18" t="s">
        <v>29</v>
      </c>
      <c r="D26" s="13">
        <f t="shared" si="0"/>
        <v>1161.8620000000001</v>
      </c>
      <c r="E26" s="14">
        <v>0</v>
      </c>
      <c r="F26" s="14">
        <v>345.28</v>
      </c>
      <c r="G26" s="14">
        <v>233.8</v>
      </c>
      <c r="H26" s="14">
        <v>0</v>
      </c>
      <c r="I26" s="16">
        <f t="shared" si="1"/>
        <v>579.07999999999993</v>
      </c>
      <c r="J26" s="14">
        <v>582.78200000000015</v>
      </c>
      <c r="K26" s="15"/>
    </row>
    <row r="27" spans="2:11">
      <c r="B27" s="11">
        <v>19</v>
      </c>
      <c r="C27" s="12" t="s">
        <v>30</v>
      </c>
      <c r="D27" s="13">
        <f t="shared" si="0"/>
        <v>5943.8040000000001</v>
      </c>
      <c r="E27" s="14">
        <v>679.20500000000004</v>
      </c>
      <c r="F27" s="14">
        <v>212.15199999999999</v>
      </c>
      <c r="G27" s="14">
        <v>31.1</v>
      </c>
      <c r="H27" s="14">
        <v>0</v>
      </c>
      <c r="I27" s="16">
        <f t="shared" si="1"/>
        <v>922.45699999999999</v>
      </c>
      <c r="J27" s="14">
        <v>5021.3469999999998</v>
      </c>
      <c r="K27" s="15"/>
    </row>
    <row r="28" spans="2:11">
      <c r="B28" s="11">
        <v>20</v>
      </c>
      <c r="C28" s="12" t="s">
        <v>31</v>
      </c>
      <c r="D28" s="13">
        <f t="shared" si="0"/>
        <v>16798.109</v>
      </c>
      <c r="E28" s="14">
        <v>3811</v>
      </c>
      <c r="F28" s="14">
        <v>8470.5020000000004</v>
      </c>
      <c r="G28" s="14">
        <v>1028.7</v>
      </c>
      <c r="H28" s="14">
        <v>0</v>
      </c>
      <c r="I28" s="16">
        <f t="shared" si="1"/>
        <v>13310.202000000001</v>
      </c>
      <c r="J28" s="14">
        <v>3487.9069999999992</v>
      </c>
      <c r="K28" s="15"/>
    </row>
    <row r="29" spans="2:11">
      <c r="B29" s="11">
        <v>21</v>
      </c>
      <c r="C29" s="18" t="s">
        <v>32</v>
      </c>
      <c r="D29" s="13">
        <f t="shared" si="0"/>
        <v>2448.4520000000002</v>
      </c>
      <c r="E29" s="14">
        <v>53.85</v>
      </c>
      <c r="F29" s="14">
        <v>900.48299999999995</v>
      </c>
      <c r="G29" s="14">
        <v>0</v>
      </c>
      <c r="H29" s="14">
        <v>0</v>
      </c>
      <c r="I29" s="16">
        <f t="shared" si="1"/>
        <v>954.33299999999997</v>
      </c>
      <c r="J29" s="14">
        <v>1494.1190000000001</v>
      </c>
      <c r="K29" s="15"/>
    </row>
    <row r="30" spans="2:11">
      <c r="B30" s="11">
        <v>22</v>
      </c>
      <c r="C30" s="12" t="s">
        <v>33</v>
      </c>
      <c r="D30" s="13">
        <f t="shared" si="0"/>
        <v>889588.50899999996</v>
      </c>
      <c r="E30" s="14">
        <v>947.45600000000002</v>
      </c>
      <c r="F30" s="14">
        <v>8782.2980000000007</v>
      </c>
      <c r="G30" s="14">
        <v>27866.5</v>
      </c>
      <c r="H30" s="14">
        <v>17963.099999999999</v>
      </c>
      <c r="I30" s="16">
        <f t="shared" si="1"/>
        <v>55559.353999999999</v>
      </c>
      <c r="J30" s="14">
        <v>834029.15499999991</v>
      </c>
      <c r="K30" s="15"/>
    </row>
    <row r="31" spans="2:11">
      <c r="B31" s="11">
        <v>23</v>
      </c>
      <c r="C31" s="12" t="s">
        <v>34</v>
      </c>
      <c r="D31" s="13">
        <f t="shared" si="0"/>
        <v>37494.616999999998</v>
      </c>
      <c r="E31" s="14">
        <v>150.21700000000001</v>
      </c>
      <c r="F31" s="14">
        <v>833.13800000000003</v>
      </c>
      <c r="G31" s="14">
        <v>14227.6</v>
      </c>
      <c r="H31" s="14">
        <v>0</v>
      </c>
      <c r="I31" s="16">
        <f t="shared" si="1"/>
        <v>15210.955</v>
      </c>
      <c r="J31" s="14">
        <v>22283.661999999997</v>
      </c>
      <c r="K31" s="15"/>
    </row>
    <row r="32" spans="2:11">
      <c r="B32" s="11">
        <v>24</v>
      </c>
      <c r="C32" s="12" t="s">
        <v>35</v>
      </c>
      <c r="D32" s="13">
        <f t="shared" si="0"/>
        <v>2944.6120000000001</v>
      </c>
      <c r="E32" s="14">
        <v>2813.942</v>
      </c>
      <c r="F32" s="14">
        <v>0</v>
      </c>
      <c r="G32" s="14">
        <v>0</v>
      </c>
      <c r="H32" s="14">
        <v>0</v>
      </c>
      <c r="I32" s="16">
        <f t="shared" si="1"/>
        <v>2813.942</v>
      </c>
      <c r="J32" s="14">
        <v>130.67000000000007</v>
      </c>
      <c r="K32" s="15"/>
    </row>
    <row r="33" spans="2:11">
      <c r="B33" s="11">
        <v>25</v>
      </c>
      <c r="C33" s="12" t="s">
        <v>36</v>
      </c>
      <c r="D33" s="13">
        <f t="shared" si="0"/>
        <v>13.558</v>
      </c>
      <c r="E33" s="14">
        <v>13.558</v>
      </c>
      <c r="F33" s="14">
        <v>0</v>
      </c>
      <c r="G33" s="14">
        <v>0</v>
      </c>
      <c r="H33" s="14">
        <v>0</v>
      </c>
      <c r="I33" s="16">
        <f t="shared" si="1"/>
        <v>13.558</v>
      </c>
      <c r="J33" s="14">
        <v>0</v>
      </c>
      <c r="K33" s="15"/>
    </row>
    <row r="34" spans="2:11">
      <c r="B34" s="11">
        <v>26</v>
      </c>
      <c r="C34" s="12" t="s">
        <v>37</v>
      </c>
      <c r="D34" s="13">
        <f t="shared" si="0"/>
        <v>2159273.8960000002</v>
      </c>
      <c r="E34" s="14">
        <v>425035.06</v>
      </c>
      <c r="F34" s="14">
        <v>1729455.4380000001</v>
      </c>
      <c r="G34" s="14">
        <v>4360.8999999999996</v>
      </c>
      <c r="H34" s="14">
        <v>0</v>
      </c>
      <c r="I34" s="16">
        <f t="shared" si="1"/>
        <v>2158851.398</v>
      </c>
      <c r="J34" s="14">
        <v>422.49800000013784</v>
      </c>
      <c r="K34" s="15"/>
    </row>
    <row r="35" spans="2:11">
      <c r="B35" s="11">
        <v>27</v>
      </c>
      <c r="C35" s="12" t="s">
        <v>38</v>
      </c>
      <c r="D35" s="13">
        <f t="shared" si="0"/>
        <v>660.98800000000006</v>
      </c>
      <c r="E35" s="14">
        <v>215.44</v>
      </c>
      <c r="F35" s="14">
        <v>405.79199999999997</v>
      </c>
      <c r="G35" s="14">
        <v>17.3</v>
      </c>
      <c r="H35" s="14">
        <v>0</v>
      </c>
      <c r="I35" s="16">
        <f t="shared" si="1"/>
        <v>638.53199999999993</v>
      </c>
      <c r="J35" s="14">
        <v>22.456000000000131</v>
      </c>
      <c r="K35" s="15"/>
    </row>
    <row r="36" spans="2:11">
      <c r="B36" s="11">
        <v>28</v>
      </c>
      <c r="C36" s="12" t="s">
        <v>39</v>
      </c>
      <c r="D36" s="13">
        <f t="shared" si="0"/>
        <v>3582.7570000000001</v>
      </c>
      <c r="E36" s="14">
        <v>378.20400000000001</v>
      </c>
      <c r="F36" s="14">
        <v>2715.7339999999999</v>
      </c>
      <c r="G36" s="14">
        <v>47.2</v>
      </c>
      <c r="H36" s="14">
        <v>0</v>
      </c>
      <c r="I36" s="16">
        <f t="shared" si="1"/>
        <v>3141.1379999999999</v>
      </c>
      <c r="J36" s="14">
        <v>441.61900000000014</v>
      </c>
      <c r="K36" s="15"/>
    </row>
    <row r="37" spans="2:11">
      <c r="B37" s="11">
        <v>29</v>
      </c>
      <c r="C37" s="12" t="s">
        <v>40</v>
      </c>
      <c r="D37" s="13">
        <f t="shared" si="0"/>
        <v>42958.145000000004</v>
      </c>
      <c r="E37" s="14">
        <v>956.72199999999998</v>
      </c>
      <c r="F37" s="14">
        <v>3286.413</v>
      </c>
      <c r="G37" s="14">
        <v>2968.6</v>
      </c>
      <c r="H37" s="14">
        <v>958.89499999999998</v>
      </c>
      <c r="I37" s="16">
        <f t="shared" si="1"/>
        <v>8170.630000000001</v>
      </c>
      <c r="J37" s="14">
        <v>34787.514999999999</v>
      </c>
      <c r="K37" s="15"/>
    </row>
    <row r="38" spans="2:11">
      <c r="B38" s="11">
        <v>30</v>
      </c>
      <c r="C38" s="12" t="s">
        <v>41</v>
      </c>
      <c r="D38" s="13">
        <f t="shared" si="0"/>
        <v>692.875</v>
      </c>
      <c r="E38" s="14">
        <v>0</v>
      </c>
      <c r="F38" s="14">
        <v>535.12599999999998</v>
      </c>
      <c r="G38" s="14">
        <v>157.80000000000001</v>
      </c>
      <c r="H38" s="14">
        <v>0</v>
      </c>
      <c r="I38" s="16">
        <f t="shared" si="1"/>
        <v>692.92599999999993</v>
      </c>
      <c r="J38" s="28">
        <v>-5.0999999999930878E-2</v>
      </c>
      <c r="K38" s="15"/>
    </row>
    <row r="39" spans="2:11">
      <c r="B39" s="11">
        <v>31</v>
      </c>
      <c r="C39" s="12" t="s">
        <v>42</v>
      </c>
      <c r="D39" s="13">
        <f t="shared" si="0"/>
        <v>4635.3339999999998</v>
      </c>
      <c r="E39" s="14">
        <v>187.82499999999999</v>
      </c>
      <c r="F39" s="14">
        <v>3311.777</v>
      </c>
      <c r="G39" s="14">
        <v>77.8</v>
      </c>
      <c r="H39" s="14">
        <v>0</v>
      </c>
      <c r="I39" s="16">
        <f t="shared" si="1"/>
        <v>3577.402</v>
      </c>
      <c r="J39" s="14">
        <v>1057.9319999999998</v>
      </c>
      <c r="K39" s="15"/>
    </row>
    <row r="40" spans="2:11">
      <c r="B40" s="11">
        <v>32</v>
      </c>
      <c r="C40" s="12" t="s">
        <v>43</v>
      </c>
      <c r="D40" s="13">
        <f t="shared" si="0"/>
        <v>20565.925999999999</v>
      </c>
      <c r="E40" s="14">
        <v>797.30200000000002</v>
      </c>
      <c r="F40" s="14">
        <v>2467.4409999999998</v>
      </c>
      <c r="G40" s="14">
        <v>978</v>
      </c>
      <c r="H40" s="14">
        <v>35.435000000000002</v>
      </c>
      <c r="I40" s="16">
        <f t="shared" si="1"/>
        <v>4278.1780000000008</v>
      </c>
      <c r="J40" s="14">
        <v>16287.748</v>
      </c>
      <c r="K40" s="15"/>
    </row>
    <row r="41" spans="2:11">
      <c r="B41" s="11">
        <v>33</v>
      </c>
      <c r="C41" s="17" t="s">
        <v>44</v>
      </c>
      <c r="D41" s="13">
        <f t="shared" si="0"/>
        <v>5040.7340000000004</v>
      </c>
      <c r="E41" s="14">
        <v>2287.011</v>
      </c>
      <c r="F41" s="14">
        <v>36.817</v>
      </c>
      <c r="G41" s="14">
        <v>453</v>
      </c>
      <c r="H41" s="14">
        <v>0</v>
      </c>
      <c r="I41" s="16">
        <f t="shared" si="1"/>
        <v>2776.828</v>
      </c>
      <c r="J41" s="14">
        <v>2263.9060000000004</v>
      </c>
      <c r="K41" s="15"/>
    </row>
    <row r="42" spans="2:11">
      <c r="B42" s="11">
        <v>34</v>
      </c>
      <c r="C42" s="12" t="s">
        <v>45</v>
      </c>
      <c r="D42" s="13">
        <f t="shared" si="0"/>
        <v>1029.7339999999999</v>
      </c>
      <c r="E42" s="14">
        <v>0.17499999999999999</v>
      </c>
      <c r="F42" s="14">
        <v>164.035</v>
      </c>
      <c r="G42" s="14">
        <v>0.1</v>
      </c>
      <c r="H42" s="14">
        <v>0</v>
      </c>
      <c r="I42" s="14">
        <f t="shared" si="1"/>
        <v>164.31</v>
      </c>
      <c r="J42" s="14">
        <v>865.42399999999998</v>
      </c>
      <c r="K42" s="15"/>
    </row>
    <row r="43" spans="2:11">
      <c r="B43" s="11">
        <v>35</v>
      </c>
      <c r="C43" s="17" t="s">
        <v>46</v>
      </c>
      <c r="D43" s="13">
        <f t="shared" si="0"/>
        <v>37756.209000000003</v>
      </c>
      <c r="E43" s="14">
        <v>1067.7570000000001</v>
      </c>
      <c r="F43" s="14">
        <v>21609.151999999998</v>
      </c>
      <c r="G43" s="14">
        <v>1998.2</v>
      </c>
      <c r="H43" s="14">
        <v>0</v>
      </c>
      <c r="I43" s="16">
        <f t="shared" si="1"/>
        <v>24675.109</v>
      </c>
      <c r="J43" s="14">
        <v>13081.100000000002</v>
      </c>
      <c r="K43" s="15"/>
    </row>
    <row r="44" spans="2:11">
      <c r="B44" s="11">
        <v>36</v>
      </c>
      <c r="C44" s="17" t="s">
        <v>47</v>
      </c>
      <c r="D44" s="13">
        <f t="shared" si="0"/>
        <v>86141.967999999993</v>
      </c>
      <c r="E44" s="14">
        <v>5803.5010000000002</v>
      </c>
      <c r="F44" s="14">
        <v>68793.514999999999</v>
      </c>
      <c r="G44" s="14">
        <v>1924.2</v>
      </c>
      <c r="H44" s="14">
        <v>73.783000000000001</v>
      </c>
      <c r="I44" s="16">
        <f t="shared" si="1"/>
        <v>76594.998999999996</v>
      </c>
      <c r="J44" s="14">
        <v>9546.9689999999973</v>
      </c>
      <c r="K44" s="15"/>
    </row>
    <row r="45" spans="2:11">
      <c r="B45" s="11">
        <v>37</v>
      </c>
      <c r="C45" s="12" t="s">
        <v>48</v>
      </c>
      <c r="D45" s="13">
        <f t="shared" si="0"/>
        <v>1647.6120000000001</v>
      </c>
      <c r="E45" s="14">
        <v>76.292000000000002</v>
      </c>
      <c r="F45" s="14">
        <v>1209.0940000000001</v>
      </c>
      <c r="G45" s="14">
        <v>88.2</v>
      </c>
      <c r="H45" s="14">
        <v>0</v>
      </c>
      <c r="I45" s="16">
        <f t="shared" si="1"/>
        <v>1373.586</v>
      </c>
      <c r="J45" s="14">
        <v>274.02600000000007</v>
      </c>
      <c r="K45" s="15"/>
    </row>
    <row r="46" spans="2:11">
      <c r="B46" s="11">
        <v>38</v>
      </c>
      <c r="C46" s="12" t="s">
        <v>49</v>
      </c>
      <c r="D46" s="13">
        <f t="shared" si="0"/>
        <v>120024.433</v>
      </c>
      <c r="E46" s="14">
        <v>2300.0219999999999</v>
      </c>
      <c r="F46" s="14">
        <v>11505.277</v>
      </c>
      <c r="G46" s="14">
        <v>8956.7999999999993</v>
      </c>
      <c r="H46" s="14">
        <v>0</v>
      </c>
      <c r="I46" s="16">
        <f t="shared" si="1"/>
        <v>22762.098999999998</v>
      </c>
      <c r="J46" s="14">
        <v>97262.334000000003</v>
      </c>
      <c r="K46" s="15"/>
    </row>
    <row r="47" spans="2:11">
      <c r="B47" s="11">
        <v>39</v>
      </c>
      <c r="C47" s="17" t="s">
        <v>50</v>
      </c>
      <c r="D47" s="13">
        <f t="shared" si="0"/>
        <v>17921.473999999998</v>
      </c>
      <c r="E47" s="14">
        <v>55.561</v>
      </c>
      <c r="F47" s="14">
        <v>390.25700000000001</v>
      </c>
      <c r="G47" s="14">
        <v>20.2</v>
      </c>
      <c r="H47" s="14">
        <v>1.6830000000000001</v>
      </c>
      <c r="I47" s="16">
        <f t="shared" si="1"/>
        <v>467.70099999999996</v>
      </c>
      <c r="J47" s="14">
        <v>17453.772999999997</v>
      </c>
      <c r="K47" s="15"/>
    </row>
    <row r="48" spans="2:11">
      <c r="B48" s="11">
        <v>40</v>
      </c>
      <c r="C48" s="12" t="s">
        <v>51</v>
      </c>
      <c r="D48" s="13">
        <f t="shared" si="0"/>
        <v>9.8420000000000005</v>
      </c>
      <c r="E48" s="14">
        <v>0</v>
      </c>
      <c r="F48" s="14">
        <v>6.8620000000000001</v>
      </c>
      <c r="G48" s="14">
        <v>0</v>
      </c>
      <c r="H48" s="14">
        <v>0</v>
      </c>
      <c r="I48" s="14">
        <f t="shared" si="1"/>
        <v>6.8620000000000001</v>
      </c>
      <c r="J48" s="14">
        <v>2.9800000000000004</v>
      </c>
      <c r="K48" s="15"/>
    </row>
    <row r="49" spans="2:11">
      <c r="B49" s="11">
        <v>41</v>
      </c>
      <c r="C49" s="17" t="s">
        <v>52</v>
      </c>
      <c r="D49" s="13">
        <f t="shared" si="0"/>
        <v>68098.081000000006</v>
      </c>
      <c r="E49" s="14">
        <v>4516.6840000000002</v>
      </c>
      <c r="F49" s="14">
        <v>1658</v>
      </c>
      <c r="G49" s="14">
        <v>6197.5</v>
      </c>
      <c r="H49" s="14">
        <v>0</v>
      </c>
      <c r="I49" s="16">
        <f t="shared" si="1"/>
        <v>12372.184000000001</v>
      </c>
      <c r="J49" s="14">
        <v>55725.897000000004</v>
      </c>
      <c r="K49" s="15"/>
    </row>
    <row r="50" spans="2:11">
      <c r="B50" s="11">
        <v>42</v>
      </c>
      <c r="C50" s="12" t="s">
        <v>53</v>
      </c>
      <c r="D50" s="13">
        <f t="shared" si="0"/>
        <v>54.942</v>
      </c>
      <c r="E50" s="14">
        <v>0</v>
      </c>
      <c r="F50" s="14">
        <v>0</v>
      </c>
      <c r="G50" s="14">
        <v>0</v>
      </c>
      <c r="H50" s="14">
        <v>0</v>
      </c>
      <c r="I50" s="16" t="str">
        <f t="shared" si="1"/>
        <v xml:space="preserve">- </v>
      </c>
      <c r="J50" s="14">
        <v>54.942</v>
      </c>
      <c r="K50" s="15"/>
    </row>
    <row r="51" spans="2:11">
      <c r="B51" s="11">
        <v>43</v>
      </c>
      <c r="C51" s="18" t="s">
        <v>54</v>
      </c>
      <c r="D51" s="13">
        <f t="shared" si="0"/>
        <v>937.43200000000002</v>
      </c>
      <c r="E51" s="14">
        <v>0</v>
      </c>
      <c r="F51" s="14">
        <v>931.13199999999995</v>
      </c>
      <c r="G51" s="14">
        <v>0</v>
      </c>
      <c r="H51" s="14">
        <v>0</v>
      </c>
      <c r="I51" s="16">
        <f t="shared" si="1"/>
        <v>931.13199999999995</v>
      </c>
      <c r="J51" s="14">
        <v>6.3000000000000682</v>
      </c>
      <c r="K51" s="15"/>
    </row>
    <row r="52" spans="2:11">
      <c r="B52" s="11">
        <v>44</v>
      </c>
      <c r="C52" s="17" t="s">
        <v>55</v>
      </c>
      <c r="D52" s="13">
        <f t="shared" si="0"/>
        <v>20601.036</v>
      </c>
      <c r="E52" s="14">
        <v>12059.458000000001</v>
      </c>
      <c r="F52" s="14">
        <v>6415.6469999999999</v>
      </c>
      <c r="G52" s="14">
        <v>104.6</v>
      </c>
      <c r="H52" s="14">
        <v>0</v>
      </c>
      <c r="I52" s="16">
        <f t="shared" si="1"/>
        <v>18579.704999999998</v>
      </c>
      <c r="J52" s="14">
        <v>2021.3310000000019</v>
      </c>
      <c r="K52" s="15"/>
    </row>
    <row r="53" spans="2:11">
      <c r="B53" s="11">
        <v>45</v>
      </c>
      <c r="C53" s="12" t="s">
        <v>56</v>
      </c>
      <c r="D53" s="13">
        <f t="shared" si="0"/>
        <v>847.49599999999998</v>
      </c>
      <c r="E53" s="14">
        <v>155.19999999999999</v>
      </c>
      <c r="F53" s="14">
        <v>2.2040000000000002</v>
      </c>
      <c r="G53" s="14">
        <v>87.6</v>
      </c>
      <c r="H53" s="14">
        <v>0</v>
      </c>
      <c r="I53" s="16">
        <f t="shared" si="1"/>
        <v>245.00399999999999</v>
      </c>
      <c r="J53" s="14">
        <v>602.49199999999996</v>
      </c>
      <c r="K53" s="15"/>
    </row>
    <row r="54" spans="2:11">
      <c r="B54" s="11">
        <v>46</v>
      </c>
      <c r="C54" s="12" t="s">
        <v>57</v>
      </c>
      <c r="D54" s="13">
        <f t="shared" si="0"/>
        <v>16.472000000000001</v>
      </c>
      <c r="E54" s="14">
        <v>0</v>
      </c>
      <c r="F54" s="14">
        <v>16.472000000000001</v>
      </c>
      <c r="G54" s="14">
        <v>0</v>
      </c>
      <c r="H54" s="14">
        <v>0</v>
      </c>
      <c r="I54" s="14">
        <f t="shared" si="1"/>
        <v>16.472000000000001</v>
      </c>
      <c r="J54" s="14">
        <v>0</v>
      </c>
      <c r="K54" s="15"/>
    </row>
    <row r="55" spans="2:11">
      <c r="B55" s="11">
        <v>47</v>
      </c>
      <c r="C55" s="12" t="s">
        <v>58</v>
      </c>
      <c r="D55" s="13">
        <f t="shared" si="0"/>
        <v>9.7899999999999991</v>
      </c>
      <c r="E55" s="14">
        <v>0</v>
      </c>
      <c r="F55" s="14">
        <v>0</v>
      </c>
      <c r="G55" s="14">
        <v>9.8000000000000007</v>
      </c>
      <c r="H55" s="14">
        <v>0</v>
      </c>
      <c r="I55" s="16">
        <f t="shared" si="1"/>
        <v>9.8000000000000007</v>
      </c>
      <c r="J55" s="28">
        <v>-1.0000000000001563E-2</v>
      </c>
      <c r="K55" s="15"/>
    </row>
    <row r="56" spans="2:11">
      <c r="B56" s="11">
        <v>48</v>
      </c>
      <c r="C56" s="12" t="s">
        <v>59</v>
      </c>
      <c r="D56" s="13">
        <f t="shared" si="0"/>
        <v>7939.5469999999996</v>
      </c>
      <c r="E56" s="14">
        <v>1277.0119999999999</v>
      </c>
      <c r="F56" s="14">
        <v>861.35</v>
      </c>
      <c r="G56" s="14">
        <v>159.30000000000001</v>
      </c>
      <c r="H56" s="14">
        <v>0</v>
      </c>
      <c r="I56" s="16">
        <f t="shared" si="1"/>
        <v>2297.6620000000003</v>
      </c>
      <c r="J56" s="14">
        <v>5641.8849999999993</v>
      </c>
      <c r="K56" s="15"/>
    </row>
    <row r="57" spans="2:11">
      <c r="B57" s="11">
        <v>49</v>
      </c>
      <c r="C57" s="12" t="s">
        <v>60</v>
      </c>
      <c r="D57" s="13">
        <f t="shared" si="0"/>
        <v>6721.2380000000003</v>
      </c>
      <c r="E57" s="14">
        <v>292.20800000000003</v>
      </c>
      <c r="F57" s="14">
        <v>5974.951</v>
      </c>
      <c r="G57" s="14">
        <v>87.4</v>
      </c>
      <c r="H57" s="14">
        <v>0</v>
      </c>
      <c r="I57" s="16">
        <f t="shared" si="1"/>
        <v>6354.5589999999993</v>
      </c>
      <c r="J57" s="14">
        <v>366.679000000001</v>
      </c>
      <c r="K57" s="19"/>
    </row>
    <row r="58" spans="2:11">
      <c r="B58" s="11">
        <v>50</v>
      </c>
      <c r="C58" s="12" t="s">
        <v>61</v>
      </c>
      <c r="D58" s="13">
        <f t="shared" si="0"/>
        <v>4784.5110000000004</v>
      </c>
      <c r="E58" s="14">
        <v>0</v>
      </c>
      <c r="F58" s="14">
        <v>4780.0190000000002</v>
      </c>
      <c r="G58" s="14">
        <v>0</v>
      </c>
      <c r="H58" s="14">
        <v>0</v>
      </c>
      <c r="I58" s="16">
        <f t="shared" si="1"/>
        <v>4780.0190000000002</v>
      </c>
      <c r="J58" s="14">
        <v>4.4920000000001892</v>
      </c>
      <c r="K58" s="19"/>
    </row>
    <row r="59" spans="2:11">
      <c r="B59" s="11">
        <v>51</v>
      </c>
      <c r="C59" s="12" t="s">
        <v>62</v>
      </c>
      <c r="D59" s="13">
        <f t="shared" si="0"/>
        <v>16012.16</v>
      </c>
      <c r="E59" s="14">
        <v>6128.5690000000004</v>
      </c>
      <c r="F59" s="14">
        <v>8274.6080000000002</v>
      </c>
      <c r="G59" s="14">
        <v>652.9</v>
      </c>
      <c r="H59" s="14">
        <v>23.542999999999999</v>
      </c>
      <c r="I59" s="16">
        <f t="shared" si="1"/>
        <v>15079.619999999999</v>
      </c>
      <c r="J59" s="14">
        <v>932.54000000000087</v>
      </c>
      <c r="K59" s="19"/>
    </row>
    <row r="60" spans="2:11">
      <c r="B60" s="11">
        <v>52</v>
      </c>
      <c r="C60" s="18" t="s">
        <v>63</v>
      </c>
      <c r="D60" s="13">
        <f t="shared" si="0"/>
        <v>2769.413</v>
      </c>
      <c r="E60" s="14">
        <v>0</v>
      </c>
      <c r="F60" s="14">
        <v>2679.1970000000001</v>
      </c>
      <c r="G60" s="14">
        <v>17.399999999999999</v>
      </c>
      <c r="H60" s="14">
        <v>0</v>
      </c>
      <c r="I60" s="16">
        <f t="shared" si="1"/>
        <v>2696.5970000000002</v>
      </c>
      <c r="J60" s="14">
        <v>72.815999999999804</v>
      </c>
      <c r="K60" s="19"/>
    </row>
    <row r="61" spans="2:11">
      <c r="B61" s="11">
        <v>53</v>
      </c>
      <c r="C61" s="12" t="s">
        <v>64</v>
      </c>
      <c r="D61" s="13">
        <f t="shared" si="0"/>
        <v>36.289000000000001</v>
      </c>
      <c r="E61" s="14">
        <v>0</v>
      </c>
      <c r="F61" s="14">
        <v>10.427</v>
      </c>
      <c r="G61" s="14">
        <v>0.2</v>
      </c>
      <c r="H61" s="14">
        <v>0</v>
      </c>
      <c r="I61" s="16">
        <f t="shared" si="1"/>
        <v>10.626999999999999</v>
      </c>
      <c r="J61" s="14">
        <v>25.662000000000003</v>
      </c>
      <c r="K61" s="19"/>
    </row>
    <row r="62" spans="2:11">
      <c r="B62" s="11">
        <v>54</v>
      </c>
      <c r="C62" s="12" t="s">
        <v>65</v>
      </c>
      <c r="D62" s="13">
        <f t="shared" si="0"/>
        <v>325.238</v>
      </c>
      <c r="E62" s="14">
        <v>156.67500000000001</v>
      </c>
      <c r="F62" s="14">
        <v>131.53100000000001</v>
      </c>
      <c r="G62" s="14">
        <v>4.2</v>
      </c>
      <c r="H62" s="14">
        <v>0</v>
      </c>
      <c r="I62" s="16">
        <f t="shared" si="1"/>
        <v>292.40600000000001</v>
      </c>
      <c r="J62" s="14">
        <v>32.831999999999994</v>
      </c>
      <c r="K62" s="19"/>
    </row>
    <row r="63" spans="2:11">
      <c r="B63" s="11">
        <v>55</v>
      </c>
      <c r="C63" s="12" t="s">
        <v>66</v>
      </c>
      <c r="D63" s="13">
        <f t="shared" si="0"/>
        <v>1125.473</v>
      </c>
      <c r="E63" s="14">
        <v>0</v>
      </c>
      <c r="F63" s="14">
        <v>1120.3900000000001</v>
      </c>
      <c r="G63" s="14">
        <v>0</v>
      </c>
      <c r="H63" s="14">
        <v>0</v>
      </c>
      <c r="I63" s="16">
        <f t="shared" si="1"/>
        <v>1120.3900000000001</v>
      </c>
      <c r="J63" s="14">
        <v>5.0829999999998563</v>
      </c>
      <c r="K63" s="19"/>
    </row>
    <row r="64" spans="2:11">
      <c r="B64" s="11">
        <v>56</v>
      </c>
      <c r="C64" s="12" t="s">
        <v>67</v>
      </c>
      <c r="D64" s="13">
        <f t="shared" si="0"/>
        <v>18788.975999999999</v>
      </c>
      <c r="E64" s="14">
        <v>604.59400000000005</v>
      </c>
      <c r="F64" s="14">
        <v>12757.825999999999</v>
      </c>
      <c r="G64" s="14">
        <v>4951.8999999999996</v>
      </c>
      <c r="H64" s="14">
        <v>0</v>
      </c>
      <c r="I64" s="16">
        <f t="shared" si="1"/>
        <v>18314.32</v>
      </c>
      <c r="J64" s="14">
        <v>474.65599999999904</v>
      </c>
      <c r="K64" s="19"/>
    </row>
    <row r="65" spans="2:11">
      <c r="B65" s="11">
        <v>57</v>
      </c>
      <c r="C65" s="12" t="s">
        <v>68</v>
      </c>
      <c r="D65" s="13">
        <f t="shared" si="0"/>
        <v>24879.07</v>
      </c>
      <c r="E65" s="14">
        <v>11383.451999999999</v>
      </c>
      <c r="F65" s="14">
        <v>8904.56</v>
      </c>
      <c r="G65" s="14">
        <v>2728.6</v>
      </c>
      <c r="H65" s="14">
        <v>0</v>
      </c>
      <c r="I65" s="14">
        <f t="shared" si="1"/>
        <v>23016.611999999997</v>
      </c>
      <c r="J65" s="14">
        <v>1862.4580000000024</v>
      </c>
      <c r="K65" s="19"/>
    </row>
    <row r="66" spans="2:11">
      <c r="B66" s="11">
        <v>58</v>
      </c>
      <c r="C66" s="12" t="s">
        <v>69</v>
      </c>
      <c r="D66" s="13">
        <f t="shared" si="0"/>
        <v>42189.923999999999</v>
      </c>
      <c r="E66" s="14">
        <v>960.94</v>
      </c>
      <c r="F66" s="14">
        <v>40300.675000000003</v>
      </c>
      <c r="G66" s="14">
        <v>867.8</v>
      </c>
      <c r="H66" s="14">
        <v>0</v>
      </c>
      <c r="I66" s="16">
        <f t="shared" si="1"/>
        <v>42129.415000000008</v>
      </c>
      <c r="J66" s="14">
        <v>60.50899999999092</v>
      </c>
      <c r="K66" s="19"/>
    </row>
    <row r="67" spans="2:11">
      <c r="B67" s="11">
        <v>59</v>
      </c>
      <c r="C67" s="12" t="s">
        <v>70</v>
      </c>
      <c r="D67" s="13">
        <f t="shared" si="0"/>
        <v>8725.357</v>
      </c>
      <c r="E67" s="14">
        <v>3.2810000000000001</v>
      </c>
      <c r="F67" s="14">
        <v>7097.6019999999999</v>
      </c>
      <c r="G67" s="14">
        <v>583.1</v>
      </c>
      <c r="H67" s="14">
        <v>0</v>
      </c>
      <c r="I67" s="16">
        <f t="shared" si="1"/>
        <v>7683.9830000000002</v>
      </c>
      <c r="J67" s="14">
        <v>1041.3739999999998</v>
      </c>
      <c r="K67" s="19"/>
    </row>
    <row r="68" spans="2:11">
      <c r="B68" s="11">
        <v>60</v>
      </c>
      <c r="C68" s="12" t="s">
        <v>71</v>
      </c>
      <c r="D68" s="13">
        <f t="shared" si="0"/>
        <v>20.111000000000001</v>
      </c>
      <c r="E68" s="14">
        <v>4.6829999999999998</v>
      </c>
      <c r="F68" s="14">
        <v>0</v>
      </c>
      <c r="G68" s="14">
        <v>14.9</v>
      </c>
      <c r="H68" s="14">
        <v>0</v>
      </c>
      <c r="I68" s="16">
        <f t="shared" si="1"/>
        <v>19.582999999999998</v>
      </c>
      <c r="J68" s="14">
        <v>0.52800000000000225</v>
      </c>
      <c r="K68" s="15"/>
    </row>
    <row r="69" spans="2:11">
      <c r="B69" s="11">
        <v>61</v>
      </c>
      <c r="C69" s="12" t="s">
        <v>72</v>
      </c>
      <c r="D69" s="13">
        <f t="shared" si="0"/>
        <v>23.364000000000001</v>
      </c>
      <c r="E69" s="14">
        <v>0</v>
      </c>
      <c r="F69" s="14">
        <v>0</v>
      </c>
      <c r="G69" s="14">
        <v>23.4</v>
      </c>
      <c r="H69" s="14">
        <v>0</v>
      </c>
      <c r="I69" s="16">
        <f t="shared" si="1"/>
        <v>23.4</v>
      </c>
      <c r="J69" s="28">
        <v>-3.5999999999997812E-2</v>
      </c>
      <c r="K69" s="15"/>
    </row>
    <row r="70" spans="2:11">
      <c r="B70" s="11">
        <v>62</v>
      </c>
      <c r="C70" s="12" t="s">
        <v>73</v>
      </c>
      <c r="D70" s="13">
        <f t="shared" si="0"/>
        <v>28.591999999999999</v>
      </c>
      <c r="E70" s="14">
        <v>0</v>
      </c>
      <c r="F70" s="14">
        <v>0</v>
      </c>
      <c r="G70" s="14">
        <v>0</v>
      </c>
      <c r="H70" s="14">
        <v>0</v>
      </c>
      <c r="I70" s="16" t="str">
        <f t="shared" si="1"/>
        <v xml:space="preserve">- </v>
      </c>
      <c r="J70" s="14">
        <v>28.591999999999999</v>
      </c>
      <c r="K70" s="15"/>
    </row>
    <row r="71" spans="2:11">
      <c r="B71" s="11">
        <v>63</v>
      </c>
      <c r="C71" s="12" t="s">
        <v>74</v>
      </c>
      <c r="D71" s="13">
        <f>SUM(I71,J71)</f>
        <v>38.155999999999999</v>
      </c>
      <c r="E71" s="14">
        <v>0</v>
      </c>
      <c r="F71" s="14">
        <v>20.28</v>
      </c>
      <c r="G71" s="14">
        <v>6.9</v>
      </c>
      <c r="H71" s="14">
        <v>0</v>
      </c>
      <c r="I71" s="16">
        <f t="shared" si="1"/>
        <v>27.18</v>
      </c>
      <c r="J71" s="14">
        <v>10.975999999999999</v>
      </c>
      <c r="K71" s="15"/>
    </row>
    <row r="72" spans="2:11">
      <c r="B72" s="11">
        <v>64</v>
      </c>
      <c r="C72" s="12" t="s">
        <v>75</v>
      </c>
      <c r="D72" s="13">
        <f t="shared" si="0"/>
        <v>2475.875</v>
      </c>
      <c r="E72" s="14">
        <v>1273.3330000000001</v>
      </c>
      <c r="F72" s="14">
        <v>977.27</v>
      </c>
      <c r="G72" s="14">
        <v>213.6</v>
      </c>
      <c r="H72" s="14">
        <v>0</v>
      </c>
      <c r="I72" s="14">
        <f t="shared" si="1"/>
        <v>2464.203</v>
      </c>
      <c r="J72" s="14">
        <v>11.672000000000025</v>
      </c>
      <c r="K72" s="15"/>
    </row>
    <row r="73" spans="2:11">
      <c r="B73" s="11">
        <v>65</v>
      </c>
      <c r="C73" s="12" t="s">
        <v>76</v>
      </c>
      <c r="D73" s="13">
        <f t="shared" si="0"/>
        <v>14789.11</v>
      </c>
      <c r="E73" s="14">
        <v>9684.4509999999991</v>
      </c>
      <c r="F73" s="14">
        <v>7.0000000000000001E-3</v>
      </c>
      <c r="G73" s="14">
        <v>1204.2</v>
      </c>
      <c r="H73" s="14">
        <v>0</v>
      </c>
      <c r="I73" s="16">
        <f t="shared" si="1"/>
        <v>10888.657999999999</v>
      </c>
      <c r="J73" s="14">
        <v>3900.4520000000011</v>
      </c>
      <c r="K73" s="15"/>
    </row>
    <row r="74" spans="2:11">
      <c r="B74" s="11">
        <v>66</v>
      </c>
      <c r="C74" s="12" t="s">
        <v>77</v>
      </c>
      <c r="D74" s="13">
        <f t="shared" ref="D74:D97" si="2">SUM(I74,J74)</f>
        <v>61437.633999999998</v>
      </c>
      <c r="E74" s="14">
        <v>0</v>
      </c>
      <c r="F74" s="14">
        <v>0</v>
      </c>
      <c r="G74" s="14">
        <v>0</v>
      </c>
      <c r="H74" s="14">
        <v>0</v>
      </c>
      <c r="I74" s="16" t="str">
        <f t="shared" ref="I74:I97" si="3">IF((SUM(E74:H74))=0,"- ",(SUM(E74:H74)))</f>
        <v xml:space="preserve">- </v>
      </c>
      <c r="J74" s="14">
        <v>61437.633999999998</v>
      </c>
      <c r="K74" s="15"/>
    </row>
    <row r="75" spans="2:11">
      <c r="B75" s="11">
        <v>67</v>
      </c>
      <c r="C75" s="12" t="s">
        <v>78</v>
      </c>
      <c r="D75" s="13">
        <f t="shared" si="2"/>
        <v>9369.5990000000002</v>
      </c>
      <c r="E75" s="14">
        <v>723.72500000000002</v>
      </c>
      <c r="F75" s="14">
        <v>492.07299999999998</v>
      </c>
      <c r="G75" s="14">
        <v>0</v>
      </c>
      <c r="H75" s="14">
        <v>0</v>
      </c>
      <c r="I75" s="14">
        <f t="shared" si="3"/>
        <v>1215.798</v>
      </c>
      <c r="J75" s="14">
        <v>8153.8010000000004</v>
      </c>
      <c r="K75" s="15"/>
    </row>
    <row r="76" spans="2:11">
      <c r="B76" s="11">
        <v>68</v>
      </c>
      <c r="C76" s="12" t="s">
        <v>79</v>
      </c>
      <c r="D76" s="13">
        <f t="shared" si="2"/>
        <v>2037.3209999999999</v>
      </c>
      <c r="E76" s="14">
        <v>86.600999999999999</v>
      </c>
      <c r="F76" s="14">
        <v>564.16300000000001</v>
      </c>
      <c r="G76" s="14">
        <v>434</v>
      </c>
      <c r="H76" s="14">
        <v>0</v>
      </c>
      <c r="I76" s="16">
        <f t="shared" si="3"/>
        <v>1084.7640000000001</v>
      </c>
      <c r="J76" s="14">
        <v>952.55699999999979</v>
      </c>
      <c r="K76" s="15"/>
    </row>
    <row r="77" spans="2:11">
      <c r="B77" s="11">
        <v>69</v>
      </c>
      <c r="C77" s="12" t="s">
        <v>80</v>
      </c>
      <c r="D77" s="13">
        <f t="shared" si="2"/>
        <v>13345.717000000001</v>
      </c>
      <c r="E77" s="14">
        <v>0</v>
      </c>
      <c r="F77" s="14">
        <v>72.084999999999994</v>
      </c>
      <c r="G77" s="14">
        <v>0</v>
      </c>
      <c r="H77" s="14">
        <v>0</v>
      </c>
      <c r="I77" s="16">
        <f t="shared" si="3"/>
        <v>72.084999999999994</v>
      </c>
      <c r="J77" s="14">
        <v>13273.632000000001</v>
      </c>
    </row>
    <row r="78" spans="2:11">
      <c r="B78" s="11">
        <v>70</v>
      </c>
      <c r="C78" s="12" t="s">
        <v>81</v>
      </c>
      <c r="D78" s="13">
        <f t="shared" si="2"/>
        <v>18117.617999999999</v>
      </c>
      <c r="E78" s="14">
        <v>100.3</v>
      </c>
      <c r="F78" s="14">
        <v>12572.652</v>
      </c>
      <c r="G78" s="14">
        <v>326.5</v>
      </c>
      <c r="H78" s="14">
        <v>0</v>
      </c>
      <c r="I78" s="16">
        <f t="shared" si="3"/>
        <v>12999.451999999999</v>
      </c>
      <c r="J78" s="14">
        <v>5118.1659999999993</v>
      </c>
    </row>
    <row r="79" spans="2:11">
      <c r="B79" s="11">
        <v>71</v>
      </c>
      <c r="C79" s="12" t="s">
        <v>82</v>
      </c>
      <c r="D79" s="13">
        <f t="shared" si="2"/>
        <v>1070.8989999999999</v>
      </c>
      <c r="E79" s="14">
        <v>0</v>
      </c>
      <c r="F79" s="14">
        <v>480.803</v>
      </c>
      <c r="G79" s="14">
        <v>0</v>
      </c>
      <c r="H79" s="14">
        <v>0</v>
      </c>
      <c r="I79" s="16">
        <f t="shared" si="3"/>
        <v>480.803</v>
      </c>
      <c r="J79" s="14">
        <v>590.09599999999989</v>
      </c>
    </row>
    <row r="80" spans="2:11">
      <c r="B80" s="11">
        <v>72</v>
      </c>
      <c r="C80" s="17" t="s">
        <v>83</v>
      </c>
      <c r="D80" s="13">
        <f t="shared" si="2"/>
        <v>30.981999999999999</v>
      </c>
      <c r="E80" s="14">
        <v>0</v>
      </c>
      <c r="F80" s="14">
        <v>0</v>
      </c>
      <c r="G80" s="14">
        <v>0</v>
      </c>
      <c r="H80" s="14">
        <v>0</v>
      </c>
      <c r="I80" s="16" t="str">
        <f t="shared" si="3"/>
        <v xml:space="preserve">- </v>
      </c>
      <c r="J80" s="14">
        <v>30.981999999999999</v>
      </c>
    </row>
    <row r="81" spans="2:10">
      <c r="B81" s="11">
        <v>73</v>
      </c>
      <c r="C81" s="12" t="s">
        <v>84</v>
      </c>
      <c r="D81" s="13">
        <f t="shared" si="2"/>
        <v>9.766</v>
      </c>
      <c r="E81" s="14">
        <v>0</v>
      </c>
      <c r="F81" s="14">
        <v>0</v>
      </c>
      <c r="G81" s="14">
        <v>0</v>
      </c>
      <c r="H81" s="14">
        <v>0</v>
      </c>
      <c r="I81" s="16" t="str">
        <f t="shared" si="3"/>
        <v xml:space="preserve">- </v>
      </c>
      <c r="J81" s="14">
        <v>9.766</v>
      </c>
    </row>
    <row r="82" spans="2:10">
      <c r="B82" s="11">
        <v>74</v>
      </c>
      <c r="C82" s="12" t="s">
        <v>85</v>
      </c>
      <c r="D82" s="13">
        <f t="shared" si="2"/>
        <v>8.16</v>
      </c>
      <c r="E82" s="14">
        <v>0</v>
      </c>
      <c r="F82" s="14">
        <v>8.16</v>
      </c>
      <c r="G82" s="14">
        <v>0</v>
      </c>
      <c r="H82" s="14">
        <v>0</v>
      </c>
      <c r="I82" s="16">
        <f t="shared" si="3"/>
        <v>8.16</v>
      </c>
      <c r="J82" s="14">
        <v>0</v>
      </c>
    </row>
    <row r="83" spans="2:10">
      <c r="B83" s="11">
        <v>75</v>
      </c>
      <c r="C83" s="12" t="s">
        <v>86</v>
      </c>
      <c r="D83" s="13">
        <f t="shared" si="2"/>
        <v>41.656999999999996</v>
      </c>
      <c r="E83" s="14">
        <v>3.9929999999999999</v>
      </c>
      <c r="F83" s="14">
        <v>6.0970000000000004</v>
      </c>
      <c r="G83" s="14">
        <v>2</v>
      </c>
      <c r="H83" s="14">
        <v>0</v>
      </c>
      <c r="I83" s="16">
        <f t="shared" si="3"/>
        <v>12.09</v>
      </c>
      <c r="J83" s="14">
        <v>29.566999999999997</v>
      </c>
    </row>
    <row r="84" spans="2:10">
      <c r="B84" s="11">
        <v>76</v>
      </c>
      <c r="C84" s="12" t="s">
        <v>87</v>
      </c>
      <c r="D84" s="13">
        <f t="shared" si="2"/>
        <v>877.70100000000002</v>
      </c>
      <c r="E84" s="14">
        <v>95.921999999999997</v>
      </c>
      <c r="F84" s="14">
        <v>114.276</v>
      </c>
      <c r="G84" s="14">
        <v>21.6</v>
      </c>
      <c r="H84" s="14">
        <v>0</v>
      </c>
      <c r="I84" s="16">
        <f t="shared" si="3"/>
        <v>231.79799999999997</v>
      </c>
      <c r="J84" s="14">
        <v>645.90300000000002</v>
      </c>
    </row>
    <row r="85" spans="2:10">
      <c r="B85" s="11">
        <v>77</v>
      </c>
      <c r="C85" s="17" t="s">
        <v>88</v>
      </c>
      <c r="D85" s="13">
        <f t="shared" si="2"/>
        <v>9164.8760000000002</v>
      </c>
      <c r="E85" s="14">
        <v>613.28599999999994</v>
      </c>
      <c r="F85" s="14">
        <v>1712.019</v>
      </c>
      <c r="G85" s="14">
        <v>1348.3</v>
      </c>
      <c r="H85" s="14">
        <v>0</v>
      </c>
      <c r="I85" s="16">
        <f t="shared" si="3"/>
        <v>3673.6049999999996</v>
      </c>
      <c r="J85" s="14">
        <v>5491.2710000000006</v>
      </c>
    </row>
    <row r="86" spans="2:10">
      <c r="B86" s="11">
        <v>78</v>
      </c>
      <c r="C86" s="18" t="s">
        <v>89</v>
      </c>
      <c r="D86" s="13">
        <f t="shared" si="2"/>
        <v>159201.791</v>
      </c>
      <c r="E86" s="14">
        <v>22181.374</v>
      </c>
      <c r="F86" s="14">
        <v>125794.372</v>
      </c>
      <c r="G86" s="14">
        <v>1539.2</v>
      </c>
      <c r="H86" s="14">
        <v>14.84</v>
      </c>
      <c r="I86" s="16">
        <f t="shared" si="3"/>
        <v>149529.78600000002</v>
      </c>
      <c r="J86" s="14">
        <v>9672.0049999999756</v>
      </c>
    </row>
    <row r="87" spans="2:10">
      <c r="B87" s="11">
        <v>79</v>
      </c>
      <c r="C87" s="12" t="s">
        <v>90</v>
      </c>
      <c r="D87" s="13">
        <f>SUM(I87,J87)</f>
        <v>2.2610000000000001</v>
      </c>
      <c r="E87" s="14">
        <v>0</v>
      </c>
      <c r="F87" s="14">
        <v>0</v>
      </c>
      <c r="G87" s="14">
        <v>0</v>
      </c>
      <c r="H87" s="14">
        <v>0</v>
      </c>
      <c r="I87" s="16" t="str">
        <f t="shared" si="3"/>
        <v xml:space="preserve">- </v>
      </c>
      <c r="J87" s="14">
        <v>2.2610000000000001</v>
      </c>
    </row>
    <row r="88" spans="2:10">
      <c r="B88" s="11">
        <v>80</v>
      </c>
      <c r="C88" s="12" t="s">
        <v>91</v>
      </c>
      <c r="D88" s="13">
        <f t="shared" si="2"/>
        <v>3989.5459999999998</v>
      </c>
      <c r="E88" s="14">
        <v>50.362000000000002</v>
      </c>
      <c r="F88" s="14">
        <v>2783.442</v>
      </c>
      <c r="G88" s="14">
        <v>22</v>
      </c>
      <c r="H88" s="14">
        <v>0</v>
      </c>
      <c r="I88" s="16">
        <f t="shared" si="3"/>
        <v>2855.8040000000001</v>
      </c>
      <c r="J88" s="14">
        <v>1133.7419999999997</v>
      </c>
    </row>
    <row r="89" spans="2:10">
      <c r="B89" s="11">
        <v>81</v>
      </c>
      <c r="C89" s="12" t="s">
        <v>92</v>
      </c>
      <c r="D89" s="13">
        <f t="shared" si="2"/>
        <v>263.10599999999999</v>
      </c>
      <c r="E89" s="14">
        <v>0</v>
      </c>
      <c r="F89" s="14">
        <v>0</v>
      </c>
      <c r="G89" s="14">
        <v>0</v>
      </c>
      <c r="H89" s="14">
        <v>0</v>
      </c>
      <c r="I89" s="16" t="str">
        <f t="shared" si="3"/>
        <v xml:space="preserve">- </v>
      </c>
      <c r="J89" s="14">
        <v>263.10599999999999</v>
      </c>
    </row>
    <row r="90" spans="2:10">
      <c r="B90" s="11">
        <v>82</v>
      </c>
      <c r="C90" s="12" t="s">
        <v>93</v>
      </c>
      <c r="D90" s="13">
        <f t="shared" si="2"/>
        <v>40651.756999999998</v>
      </c>
      <c r="E90" s="14">
        <v>11203.643</v>
      </c>
      <c r="F90" s="14">
        <v>0</v>
      </c>
      <c r="G90" s="14">
        <v>1430</v>
      </c>
      <c r="H90" s="14">
        <v>0</v>
      </c>
      <c r="I90" s="16">
        <f t="shared" si="3"/>
        <v>12633.643</v>
      </c>
      <c r="J90" s="14">
        <v>28018.113999999998</v>
      </c>
    </row>
    <row r="91" spans="2:10">
      <c r="B91" s="11">
        <v>83</v>
      </c>
      <c r="C91" s="12" t="s">
        <v>94</v>
      </c>
      <c r="D91" s="13">
        <f t="shared" si="2"/>
        <v>11450.64</v>
      </c>
      <c r="E91" s="14">
        <v>601.37199999999996</v>
      </c>
      <c r="F91" s="14">
        <v>9397.0139999999992</v>
      </c>
      <c r="G91" s="14">
        <v>11.1</v>
      </c>
      <c r="H91" s="14">
        <v>0</v>
      </c>
      <c r="I91" s="16">
        <f t="shared" si="3"/>
        <v>10009.485999999999</v>
      </c>
      <c r="J91" s="14">
        <v>1441.1540000000005</v>
      </c>
    </row>
    <row r="92" spans="2:10">
      <c r="B92" s="11">
        <v>84</v>
      </c>
      <c r="C92" s="12" t="s">
        <v>95</v>
      </c>
      <c r="D92" s="13">
        <f t="shared" si="2"/>
        <v>361.87</v>
      </c>
      <c r="E92" s="14">
        <v>0</v>
      </c>
      <c r="F92" s="14">
        <v>5.1609999999999996</v>
      </c>
      <c r="G92" s="14">
        <v>11.9</v>
      </c>
      <c r="H92" s="14">
        <v>0</v>
      </c>
      <c r="I92" s="16">
        <f t="shared" si="3"/>
        <v>17.061</v>
      </c>
      <c r="J92" s="14">
        <v>344.80900000000003</v>
      </c>
    </row>
    <row r="93" spans="2:10">
      <c r="B93" s="11">
        <v>85</v>
      </c>
      <c r="C93" s="12" t="s">
        <v>96</v>
      </c>
      <c r="D93" s="13">
        <f t="shared" si="2"/>
        <v>6.5000000000000002E-2</v>
      </c>
      <c r="E93" s="14">
        <v>0</v>
      </c>
      <c r="F93" s="14">
        <v>0</v>
      </c>
      <c r="G93" s="14">
        <v>0</v>
      </c>
      <c r="H93" s="14">
        <v>0</v>
      </c>
      <c r="I93" s="16" t="str">
        <f t="shared" si="3"/>
        <v xml:space="preserve">- </v>
      </c>
      <c r="J93" s="14">
        <v>6.5000000000000002E-2</v>
      </c>
    </row>
    <row r="94" spans="2:10">
      <c r="B94" s="11">
        <v>86</v>
      </c>
      <c r="C94" s="12" t="s">
        <v>97</v>
      </c>
      <c r="D94" s="13">
        <f t="shared" si="2"/>
        <v>10894.394</v>
      </c>
      <c r="E94" s="14">
        <v>3748.1680000000001</v>
      </c>
      <c r="F94" s="14">
        <v>3468.9940000000001</v>
      </c>
      <c r="G94" s="14">
        <v>768.2</v>
      </c>
      <c r="H94" s="14">
        <v>0.6</v>
      </c>
      <c r="I94" s="16">
        <f t="shared" si="3"/>
        <v>7985.9620000000004</v>
      </c>
      <c r="J94" s="14">
        <v>2908.4319999999998</v>
      </c>
    </row>
    <row r="95" spans="2:10">
      <c r="B95" s="11">
        <v>87</v>
      </c>
      <c r="C95" s="12" t="s">
        <v>98</v>
      </c>
      <c r="D95" s="13">
        <f t="shared" si="2"/>
        <v>4844.9170000000004</v>
      </c>
      <c r="E95" s="14">
        <v>784.3</v>
      </c>
      <c r="F95" s="14">
        <v>2810.6779999999999</v>
      </c>
      <c r="G95" s="14">
        <v>231.8</v>
      </c>
      <c r="H95" s="14">
        <v>0</v>
      </c>
      <c r="I95" s="16">
        <f t="shared" si="3"/>
        <v>3826.7780000000002</v>
      </c>
      <c r="J95" s="14">
        <v>1018.1390000000001</v>
      </c>
    </row>
    <row r="96" spans="2:10">
      <c r="B96" s="11">
        <v>88</v>
      </c>
      <c r="C96" s="12" t="s">
        <v>99</v>
      </c>
      <c r="D96" s="13">
        <f t="shared" si="2"/>
        <v>260.96600000000001</v>
      </c>
      <c r="E96" s="14">
        <v>0</v>
      </c>
      <c r="F96" s="14">
        <v>71.441000000000003</v>
      </c>
      <c r="G96" s="14">
        <v>0.3</v>
      </c>
      <c r="H96" s="14">
        <v>0</v>
      </c>
      <c r="I96" s="16">
        <f t="shared" si="3"/>
        <v>71.741</v>
      </c>
      <c r="J96" s="14">
        <v>189.22500000000002</v>
      </c>
    </row>
    <row r="97" spans="2:10">
      <c r="B97" s="11">
        <v>89</v>
      </c>
      <c r="C97" s="12" t="s">
        <v>100</v>
      </c>
      <c r="D97" s="13">
        <f t="shared" si="2"/>
        <v>0.45</v>
      </c>
      <c r="E97" s="14">
        <v>0</v>
      </c>
      <c r="F97" s="14">
        <v>0</v>
      </c>
      <c r="G97" s="14">
        <v>0</v>
      </c>
      <c r="H97" s="14">
        <v>0</v>
      </c>
      <c r="I97" s="16" t="str">
        <f t="shared" si="3"/>
        <v xml:space="preserve">- </v>
      </c>
      <c r="J97" s="14">
        <v>0.45</v>
      </c>
    </row>
    <row r="98" spans="2:10" ht="4.5" customHeight="1" thickBot="1">
      <c r="B98" s="20"/>
      <c r="C98" s="21"/>
      <c r="D98" s="22"/>
      <c r="E98" s="23"/>
      <c r="F98" s="23"/>
      <c r="G98" s="23"/>
      <c r="H98" s="23"/>
      <c r="I98" s="22"/>
      <c r="J98" s="23"/>
    </row>
    <row r="99" spans="2:10" ht="4.5" customHeight="1">
      <c r="B99" s="24"/>
      <c r="C99" s="3"/>
      <c r="D99" s="25"/>
      <c r="E99" s="6"/>
      <c r="F99" s="26"/>
      <c r="G99" s="6"/>
      <c r="H99" s="6"/>
      <c r="I99" s="6"/>
      <c r="J99" s="26"/>
    </row>
    <row r="100" spans="2:10">
      <c r="B100" s="3" t="s">
        <v>101</v>
      </c>
      <c r="C100" s="3"/>
      <c r="J100" s="26"/>
    </row>
    <row r="101" spans="2:10">
      <c r="B101" s="3" t="s">
        <v>102</v>
      </c>
      <c r="C101" s="3"/>
      <c r="J101" s="26"/>
    </row>
    <row r="102" spans="2:10" ht="4.5" customHeight="1">
      <c r="B102" s="27"/>
      <c r="C102" s="3"/>
    </row>
    <row r="103" spans="2:10">
      <c r="B103" s="3" t="s">
        <v>103</v>
      </c>
    </row>
  </sheetData>
  <mergeCells count="6">
    <mergeCell ref="J4:J5"/>
    <mergeCell ref="B4:B5"/>
    <mergeCell ref="C4:C5"/>
    <mergeCell ref="D4:D5"/>
    <mergeCell ref="E4:H4"/>
    <mergeCell ref="I4:I5"/>
  </mergeCells>
  <pageMargins left="0.7" right="0.7" top="0.75" bottom="0.75" header="0.3" footer="0.3"/>
  <pageSetup orientation="portrait" r:id="rId1"/>
  <ignoredErrors>
    <ignoredError sqref="I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8.2.8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2019-08-19T15:33:37Z</dcterms:created>
  <dcterms:modified xsi:type="dcterms:W3CDTF">2021-05-11T16:36:09Z</dcterms:modified>
</cp:coreProperties>
</file>