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3 separado\"/>
    </mc:Choice>
  </mc:AlternateContent>
  <xr:revisionPtr revIDLastSave="0" documentId="8_{7C2AF5C9-7B2E-44EC-B2EC-12C18374884E}" xr6:coauthVersionLast="46" xr6:coauthVersionMax="46" xr10:uidLastSave="{00000000-0000-0000-0000-000000000000}"/>
  <bookViews>
    <workbookView xWindow="-120" yWindow="-120" windowWidth="20730" windowHeight="11160" xr2:uid="{B050CD37-0C3D-45E1-96E1-475B527BB865}"/>
  </bookViews>
  <sheets>
    <sheet name="3.2.2_A" sheetId="1" r:id="rId1"/>
    <sheet name="Gráf-03.2.2_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J4" i="2"/>
  <c r="D5" i="2"/>
  <c r="D8" i="2" s="1"/>
  <c r="J5" i="2"/>
  <c r="D6" i="2"/>
  <c r="J6" i="2"/>
  <c r="B8" i="2"/>
  <c r="C8" i="2"/>
  <c r="H8" i="2"/>
  <c r="I8" i="2"/>
  <c r="J8" i="2"/>
  <c r="AG8" i="1"/>
  <c r="AH8" i="1"/>
  <c r="AI8" i="1"/>
  <c r="CG8" i="1"/>
  <c r="CH8" i="1"/>
  <c r="CI8" i="1"/>
  <c r="CW8" i="1"/>
  <c r="CX8" i="1"/>
  <c r="CY8" i="1"/>
  <c r="AG9" i="1"/>
  <c r="AH9" i="1"/>
  <c r="AI9" i="1"/>
  <c r="CG9" i="1"/>
  <c r="CH9" i="1"/>
  <c r="CI9" i="1"/>
  <c r="CW9" i="1"/>
  <c r="CX9" i="1"/>
  <c r="CY9" i="1"/>
  <c r="AG10" i="1"/>
  <c r="AH10" i="1"/>
  <c r="AI10" i="1"/>
  <c r="CG10" i="1"/>
  <c r="CH10" i="1"/>
  <c r="CI10" i="1"/>
  <c r="CW10" i="1"/>
  <c r="CX10" i="1"/>
  <c r="CY10" i="1"/>
  <c r="AG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H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AG12" i="1"/>
  <c r="AH12" i="1"/>
  <c r="AI12" i="1"/>
  <c r="CG12" i="1"/>
  <c r="CH12" i="1"/>
  <c r="CI12" i="1"/>
  <c r="CW12" i="1"/>
  <c r="CX12" i="1"/>
  <c r="CY12" i="1"/>
  <c r="AG13" i="1"/>
  <c r="AH13" i="1"/>
  <c r="AI13" i="1"/>
  <c r="CG13" i="1"/>
  <c r="CH13" i="1"/>
  <c r="CI13" i="1"/>
  <c r="CW13" i="1"/>
  <c r="CX13" i="1"/>
  <c r="CY13" i="1"/>
  <c r="AG14" i="1"/>
  <c r="AH14" i="1"/>
  <c r="AI14" i="1"/>
  <c r="CG14" i="1"/>
  <c r="CH14" i="1"/>
  <c r="CI14" i="1"/>
  <c r="CW14" i="1"/>
  <c r="CX14" i="1"/>
  <c r="CY14" i="1"/>
  <c r="AG15" i="1"/>
  <c r="AH15" i="1"/>
  <c r="AH11" i="1" s="1"/>
  <c r="AI15" i="1"/>
  <c r="CG15" i="1"/>
  <c r="CG11" i="1" s="1"/>
  <c r="CH15" i="1"/>
  <c r="CI15" i="1"/>
  <c r="CI11" i="1" s="1"/>
  <c r="CW15" i="1"/>
  <c r="CW11" i="1" s="1"/>
  <c r="CX15" i="1"/>
  <c r="CX11" i="1" s="1"/>
  <c r="CY15" i="1"/>
  <c r="CY11" i="1" s="1"/>
  <c r="AG16" i="1"/>
  <c r="AH16" i="1"/>
  <c r="AI16" i="1"/>
  <c r="CG16" i="1"/>
  <c r="CH16" i="1"/>
  <c r="CI16" i="1"/>
  <c r="CW16" i="1"/>
  <c r="CX16" i="1"/>
  <c r="CY16" i="1"/>
  <c r="AG17" i="1"/>
  <c r="AH17" i="1"/>
  <c r="AI17" i="1"/>
  <c r="CG17" i="1"/>
  <c r="CH17" i="1"/>
  <c r="CI17" i="1"/>
  <c r="CW17" i="1"/>
  <c r="CX17" i="1"/>
  <c r="CY17" i="1"/>
  <c r="AG18" i="1"/>
  <c r="AH18" i="1"/>
  <c r="AI18" i="1"/>
  <c r="CG18" i="1"/>
  <c r="CH18" i="1"/>
  <c r="CI18" i="1"/>
  <c r="CW18" i="1"/>
  <c r="CX18" i="1"/>
  <c r="CY18" i="1"/>
  <c r="AG19" i="1"/>
  <c r="AH19" i="1"/>
  <c r="AI19" i="1"/>
  <c r="CG19" i="1"/>
  <c r="CH19" i="1"/>
  <c r="CI19" i="1"/>
  <c r="CW19" i="1"/>
  <c r="CX19" i="1"/>
  <c r="CY19" i="1"/>
  <c r="AG20" i="1"/>
  <c r="AH20" i="1"/>
  <c r="AI20" i="1"/>
  <c r="CG20" i="1"/>
  <c r="CH20" i="1"/>
  <c r="CI20" i="1"/>
  <c r="CW20" i="1"/>
  <c r="CX20" i="1"/>
  <c r="CY20" i="1"/>
  <c r="AG21" i="1"/>
  <c r="AH21" i="1"/>
  <c r="AI21" i="1"/>
  <c r="CG21" i="1"/>
  <c r="CH21" i="1"/>
  <c r="CI21" i="1"/>
  <c r="CW21" i="1"/>
  <c r="CX21" i="1"/>
  <c r="CY21" i="1"/>
  <c r="AG22" i="1"/>
  <c r="AH22" i="1"/>
  <c r="AI22" i="1"/>
  <c r="CG22" i="1"/>
  <c r="CH22" i="1"/>
  <c r="CI22" i="1"/>
  <c r="CW22" i="1"/>
  <c r="CX22" i="1"/>
  <c r="CY22" i="1"/>
  <c r="AG23" i="1"/>
  <c r="AH23" i="1"/>
  <c r="AI23" i="1"/>
  <c r="CG23" i="1"/>
  <c r="CH23" i="1"/>
  <c r="CI23" i="1"/>
  <c r="CW23" i="1"/>
  <c r="CX23" i="1"/>
  <c r="CY23" i="1"/>
  <c r="AG24" i="1"/>
  <c r="AH24" i="1"/>
  <c r="AI24" i="1"/>
  <c r="CG24" i="1"/>
  <c r="CH24" i="1"/>
  <c r="CI24" i="1"/>
  <c r="CW24" i="1"/>
  <c r="CX24" i="1"/>
  <c r="CY24" i="1"/>
  <c r="AG25" i="1"/>
  <c r="AH25" i="1"/>
  <c r="AI25" i="1"/>
  <c r="CG25" i="1"/>
  <c r="CH25" i="1"/>
  <c r="CI25" i="1"/>
  <c r="CW25" i="1"/>
  <c r="CX25" i="1"/>
  <c r="CY25" i="1"/>
  <c r="AG26" i="1"/>
  <c r="AH26" i="1"/>
  <c r="AI26" i="1"/>
  <c r="CG26" i="1"/>
  <c r="CH26" i="1"/>
  <c r="CI26" i="1"/>
  <c r="CW26" i="1"/>
  <c r="CX26" i="1"/>
  <c r="CY26" i="1"/>
  <c r="AG27" i="1"/>
  <c r="AH27" i="1"/>
  <c r="AI27" i="1"/>
  <c r="CG27" i="1"/>
  <c r="CH27" i="1"/>
  <c r="CI27" i="1"/>
  <c r="CW27" i="1"/>
  <c r="CX27" i="1"/>
  <c r="CY27" i="1"/>
  <c r="AG28" i="1"/>
  <c r="AH28" i="1"/>
  <c r="AI28" i="1"/>
  <c r="CX28" i="1"/>
  <c r="CY28" i="1"/>
  <c r="AG29" i="1"/>
  <c r="AH29" i="1"/>
  <c r="AI29" i="1"/>
  <c r="CX29" i="1"/>
  <c r="CY29" i="1"/>
  <c r="AG30" i="1"/>
  <c r="AH30" i="1"/>
  <c r="AI30" i="1"/>
  <c r="CX30" i="1"/>
  <c r="CY30" i="1"/>
  <c r="AG31" i="1"/>
  <c r="AH31" i="1"/>
  <c r="AI31" i="1"/>
  <c r="CX31" i="1"/>
  <c r="CY31" i="1"/>
  <c r="AG32" i="1"/>
  <c r="AH32" i="1"/>
  <c r="AI32" i="1"/>
  <c r="CG32" i="1"/>
  <c r="CH32" i="1"/>
  <c r="CI32" i="1"/>
  <c r="CW32" i="1"/>
  <c r="CX32" i="1"/>
  <c r="CY32" i="1"/>
  <c r="AG33" i="1"/>
  <c r="AH33" i="1"/>
  <c r="AI33" i="1"/>
  <c r="CG33" i="1"/>
  <c r="CH33" i="1"/>
  <c r="CI33" i="1"/>
  <c r="CW33" i="1"/>
  <c r="CX33" i="1"/>
  <c r="CY33" i="1"/>
  <c r="AG34" i="1"/>
  <c r="AH34" i="1"/>
  <c r="AI34" i="1"/>
  <c r="CG34" i="1"/>
  <c r="CH34" i="1"/>
  <c r="CI34" i="1"/>
  <c r="CW34" i="1"/>
  <c r="CX34" i="1"/>
  <c r="CY34" i="1"/>
  <c r="AG35" i="1"/>
  <c r="AH35" i="1"/>
  <c r="AI35" i="1"/>
  <c r="CG35" i="1"/>
  <c r="CH35" i="1"/>
  <c r="CI35" i="1"/>
  <c r="CW35" i="1"/>
  <c r="CX35" i="1"/>
  <c r="CY35" i="1"/>
  <c r="AG36" i="1"/>
  <c r="AH36" i="1"/>
  <c r="AI36" i="1"/>
  <c r="CG36" i="1"/>
  <c r="CH36" i="1"/>
  <c r="CI36" i="1"/>
  <c r="CW36" i="1"/>
  <c r="CX36" i="1"/>
  <c r="CY36" i="1"/>
  <c r="AG37" i="1"/>
  <c r="AH37" i="1"/>
  <c r="AI37" i="1"/>
  <c r="CG37" i="1"/>
  <c r="CH37" i="1"/>
  <c r="CI37" i="1"/>
  <c r="CW37" i="1"/>
  <c r="CX37" i="1"/>
  <c r="CY37" i="1"/>
  <c r="AG38" i="1"/>
  <c r="AH38" i="1"/>
  <c r="AI38" i="1"/>
  <c r="CG38" i="1"/>
  <c r="CH38" i="1"/>
  <c r="CI38" i="1"/>
  <c r="CW38" i="1"/>
  <c r="CX38" i="1"/>
  <c r="CY38" i="1"/>
  <c r="AG39" i="1"/>
  <c r="AH39" i="1"/>
  <c r="AI39" i="1"/>
  <c r="CG39" i="1"/>
  <c r="CH39" i="1"/>
  <c r="CI39" i="1"/>
  <c r="CW39" i="1"/>
  <c r="CX39" i="1"/>
  <c r="CY39" i="1"/>
  <c r="AG40" i="1"/>
  <c r="AH40" i="1"/>
  <c r="AI40" i="1"/>
  <c r="CG40" i="1"/>
  <c r="CH40" i="1"/>
  <c r="CI40" i="1"/>
  <c r="CW40" i="1"/>
  <c r="CX40" i="1"/>
  <c r="CY40" i="1"/>
  <c r="AG41" i="1"/>
  <c r="AH41" i="1"/>
  <c r="AI41" i="1"/>
  <c r="CG41" i="1"/>
  <c r="CH41" i="1"/>
  <c r="CI41" i="1"/>
  <c r="CW41" i="1"/>
  <c r="CX41" i="1"/>
  <c r="CY41" i="1"/>
  <c r="AG42" i="1"/>
  <c r="AH42" i="1"/>
  <c r="AI42" i="1"/>
  <c r="CG42" i="1"/>
  <c r="CH42" i="1"/>
  <c r="CI42" i="1"/>
  <c r="CW42" i="1"/>
  <c r="CX42" i="1"/>
  <c r="CY42" i="1"/>
  <c r="AG43" i="1"/>
  <c r="AH43" i="1"/>
  <c r="AI43" i="1"/>
  <c r="CG43" i="1"/>
  <c r="CH43" i="1"/>
  <c r="CI43" i="1"/>
  <c r="CW43" i="1"/>
  <c r="CX43" i="1"/>
  <c r="CY43" i="1"/>
  <c r="AG44" i="1"/>
  <c r="AH44" i="1"/>
  <c r="AI44" i="1"/>
  <c r="CG44" i="1"/>
  <c r="CH44" i="1"/>
  <c r="CI44" i="1"/>
  <c r="CW44" i="1"/>
  <c r="CX44" i="1"/>
  <c r="CY44" i="1"/>
  <c r="AG45" i="1"/>
  <c r="AH45" i="1"/>
  <c r="AI45" i="1"/>
  <c r="CG45" i="1"/>
  <c r="CH45" i="1"/>
  <c r="CI45" i="1"/>
  <c r="CW45" i="1"/>
  <c r="CX45" i="1"/>
  <c r="CY45" i="1"/>
  <c r="AG46" i="1"/>
  <c r="AH46" i="1"/>
  <c r="AI46" i="1"/>
  <c r="CG46" i="1"/>
  <c r="CH46" i="1"/>
  <c r="CI46" i="1"/>
  <c r="CW46" i="1"/>
  <c r="CX46" i="1"/>
  <c r="CY46" i="1"/>
  <c r="AG47" i="1"/>
  <c r="AH47" i="1"/>
  <c r="AI47" i="1"/>
  <c r="CG47" i="1"/>
  <c r="CH47" i="1"/>
  <c r="CI47" i="1"/>
  <c r="CW47" i="1"/>
  <c r="CX47" i="1"/>
  <c r="CY47" i="1"/>
  <c r="AG52" i="1"/>
  <c r="AH52" i="1"/>
  <c r="AI52" i="1"/>
  <c r="CG52" i="1"/>
  <c r="CH52" i="1"/>
  <c r="CI52" i="1"/>
  <c r="CW52" i="1"/>
  <c r="CX52" i="1"/>
  <c r="CY52" i="1"/>
  <c r="AG53" i="1"/>
  <c r="AH53" i="1"/>
  <c r="AI53" i="1"/>
  <c r="CG53" i="1"/>
  <c r="CH53" i="1"/>
  <c r="CI53" i="1"/>
  <c r="CW53" i="1"/>
  <c r="CX53" i="1"/>
  <c r="CY53" i="1"/>
  <c r="AG54" i="1"/>
  <c r="AH54" i="1"/>
  <c r="AI54" i="1"/>
  <c r="CG54" i="1"/>
  <c r="CH54" i="1"/>
  <c r="CI54" i="1"/>
  <c r="CW54" i="1"/>
  <c r="CX54" i="1"/>
  <c r="CY54" i="1"/>
  <c r="AG55" i="1"/>
  <c r="AH55" i="1"/>
  <c r="AI55" i="1"/>
  <c r="CG55" i="1"/>
  <c r="CH55" i="1"/>
  <c r="CI55" i="1"/>
  <c r="CW55" i="1"/>
  <c r="CX55" i="1"/>
  <c r="CY55" i="1"/>
  <c r="AG56" i="1"/>
  <c r="AH56" i="1"/>
  <c r="AI56" i="1"/>
  <c r="CG56" i="1"/>
  <c r="CH56" i="1"/>
  <c r="CI56" i="1"/>
  <c r="CW56" i="1"/>
  <c r="CX56" i="1"/>
  <c r="CY56" i="1"/>
  <c r="AG57" i="1"/>
  <c r="AH57" i="1"/>
  <c r="AI57" i="1"/>
  <c r="CG57" i="1"/>
  <c r="CH57" i="1"/>
  <c r="CI57" i="1"/>
  <c r="CW57" i="1"/>
  <c r="CX57" i="1"/>
  <c r="CY57" i="1"/>
  <c r="AG58" i="1"/>
  <c r="AH58" i="1"/>
  <c r="AI58" i="1"/>
  <c r="CG58" i="1"/>
  <c r="CH58" i="1"/>
  <c r="CI58" i="1"/>
  <c r="CW58" i="1"/>
  <c r="CX58" i="1"/>
  <c r="CY58" i="1"/>
  <c r="AG59" i="1"/>
  <c r="AH59" i="1"/>
  <c r="AI59" i="1"/>
  <c r="CG59" i="1"/>
  <c r="CH59" i="1"/>
  <c r="CI59" i="1"/>
  <c r="CW59" i="1"/>
  <c r="CX59" i="1"/>
  <c r="CY59" i="1"/>
  <c r="AG60" i="1"/>
  <c r="AH60" i="1"/>
  <c r="AI60" i="1"/>
  <c r="CG60" i="1"/>
  <c r="CH60" i="1"/>
  <c r="CI60" i="1"/>
  <c r="CW60" i="1"/>
  <c r="CX60" i="1"/>
  <c r="CY60" i="1"/>
  <c r="AG61" i="1"/>
  <c r="AH61" i="1"/>
  <c r="AI61" i="1"/>
  <c r="CG61" i="1"/>
  <c r="CH61" i="1"/>
  <c r="CI61" i="1"/>
  <c r="CW61" i="1"/>
  <c r="CX61" i="1"/>
  <c r="CY61" i="1"/>
  <c r="AG62" i="1"/>
  <c r="AH62" i="1"/>
  <c r="AI62" i="1"/>
  <c r="CG62" i="1"/>
  <c r="CH62" i="1"/>
  <c r="CI62" i="1"/>
  <c r="CW62" i="1"/>
  <c r="CX62" i="1"/>
  <c r="CY62" i="1"/>
  <c r="AG63" i="1"/>
  <c r="AH63" i="1"/>
  <c r="AI63" i="1"/>
  <c r="CG63" i="1"/>
  <c r="CH63" i="1"/>
  <c r="CI63" i="1"/>
  <c r="CW63" i="1"/>
  <c r="CX63" i="1"/>
  <c r="CY63" i="1"/>
  <c r="AG64" i="1"/>
  <c r="AH64" i="1"/>
  <c r="AI64" i="1"/>
  <c r="CG64" i="1"/>
  <c r="CH64" i="1"/>
  <c r="CI64" i="1"/>
  <c r="CW64" i="1"/>
  <c r="CX64" i="1"/>
  <c r="CY64" i="1"/>
  <c r="AG65" i="1"/>
  <c r="AH65" i="1"/>
  <c r="AI65" i="1"/>
  <c r="CG65" i="1"/>
  <c r="CH65" i="1"/>
  <c r="CI65" i="1"/>
  <c r="CW65" i="1"/>
  <c r="CX65" i="1"/>
  <c r="CY65" i="1"/>
  <c r="AG66" i="1"/>
  <c r="AH66" i="1"/>
  <c r="AI66" i="1"/>
  <c r="CG66" i="1"/>
  <c r="CH66" i="1"/>
  <c r="CI66" i="1"/>
  <c r="CW66" i="1"/>
  <c r="CX66" i="1"/>
  <c r="CY66" i="1"/>
  <c r="AG67" i="1"/>
  <c r="AH67" i="1"/>
  <c r="AI67" i="1"/>
  <c r="CG67" i="1"/>
  <c r="CH67" i="1"/>
  <c r="CI67" i="1"/>
  <c r="CW67" i="1"/>
  <c r="CX67" i="1"/>
  <c r="CY67" i="1"/>
  <c r="AG68" i="1"/>
  <c r="AH68" i="1"/>
  <c r="AI68" i="1"/>
  <c r="CG68" i="1"/>
  <c r="CH68" i="1"/>
  <c r="CI68" i="1"/>
  <c r="CW68" i="1"/>
  <c r="CX68" i="1"/>
  <c r="CY68" i="1"/>
  <c r="AG69" i="1"/>
  <c r="AH69" i="1"/>
  <c r="AI69" i="1"/>
  <c r="CG69" i="1"/>
  <c r="CH69" i="1"/>
  <c r="CI69" i="1"/>
  <c r="CW69" i="1"/>
  <c r="CX69" i="1"/>
  <c r="CY69" i="1"/>
  <c r="AG70" i="1"/>
  <c r="AH70" i="1"/>
  <c r="AI70" i="1"/>
  <c r="CG70" i="1"/>
  <c r="CH70" i="1"/>
  <c r="CI70" i="1"/>
  <c r="CW70" i="1"/>
  <c r="CX70" i="1"/>
  <c r="CY70" i="1"/>
  <c r="AG71" i="1"/>
  <c r="AH71" i="1"/>
  <c r="AI71" i="1"/>
  <c r="CG71" i="1"/>
  <c r="CH71" i="1"/>
  <c r="CI71" i="1"/>
  <c r="CW71" i="1"/>
  <c r="CX71" i="1"/>
  <c r="CY71" i="1"/>
  <c r="AG72" i="1"/>
  <c r="AH72" i="1"/>
  <c r="AI72" i="1"/>
  <c r="CG72" i="1"/>
  <c r="CH72" i="1"/>
  <c r="CI72" i="1"/>
  <c r="CW72" i="1"/>
  <c r="CX72" i="1"/>
  <c r="CY72" i="1"/>
  <c r="AG73" i="1"/>
  <c r="AH73" i="1"/>
  <c r="AI73" i="1"/>
  <c r="CG73" i="1"/>
  <c r="CH73" i="1"/>
  <c r="CI73" i="1"/>
  <c r="CW73" i="1"/>
  <c r="CX73" i="1"/>
  <c r="CY73" i="1"/>
  <c r="AG74" i="1"/>
  <c r="AH74" i="1"/>
  <c r="AI74" i="1"/>
  <c r="CG74" i="1"/>
  <c r="CH74" i="1"/>
  <c r="CI74" i="1"/>
  <c r="CW74" i="1"/>
  <c r="CX74" i="1"/>
  <c r="CY74" i="1"/>
  <c r="AG75" i="1"/>
  <c r="AH75" i="1"/>
  <c r="AI75" i="1"/>
  <c r="CG75" i="1"/>
  <c r="CH75" i="1"/>
  <c r="CI75" i="1"/>
  <c r="CW75" i="1"/>
  <c r="CX75" i="1"/>
  <c r="CY75" i="1"/>
  <c r="AG76" i="1"/>
  <c r="AH76" i="1"/>
  <c r="AI76" i="1"/>
  <c r="CG76" i="1"/>
  <c r="CH76" i="1"/>
  <c r="CI76" i="1"/>
  <c r="CW76" i="1"/>
  <c r="CX76" i="1"/>
  <c r="CY76" i="1"/>
  <c r="AG77" i="1"/>
  <c r="AH77" i="1"/>
  <c r="AI77" i="1"/>
  <c r="CG77" i="1"/>
  <c r="CH77" i="1"/>
  <c r="CI77" i="1"/>
  <c r="CW77" i="1"/>
  <c r="CX77" i="1"/>
  <c r="CY77" i="1"/>
  <c r="AG78" i="1"/>
  <c r="AH78" i="1"/>
  <c r="AI78" i="1"/>
  <c r="CG78" i="1"/>
  <c r="CH78" i="1"/>
  <c r="CI78" i="1"/>
  <c r="CW78" i="1"/>
  <c r="CX78" i="1"/>
  <c r="CY78" i="1"/>
  <c r="AG79" i="1"/>
  <c r="AH79" i="1"/>
  <c r="AI79" i="1"/>
  <c r="CG79" i="1"/>
  <c r="CH79" i="1"/>
  <c r="CI79" i="1"/>
  <c r="CW79" i="1"/>
  <c r="CX79" i="1"/>
  <c r="CY79" i="1"/>
  <c r="AG80" i="1"/>
  <c r="AH80" i="1"/>
  <c r="AI80" i="1"/>
  <c r="CG80" i="1"/>
  <c r="CH80" i="1"/>
  <c r="CI80" i="1"/>
  <c r="CW80" i="1"/>
  <c r="CX80" i="1"/>
  <c r="CY80" i="1"/>
  <c r="AG81" i="1"/>
  <c r="AH81" i="1"/>
  <c r="AI81" i="1"/>
  <c r="CG81" i="1"/>
  <c r="CH81" i="1"/>
  <c r="CI81" i="1"/>
  <c r="CW81" i="1"/>
  <c r="CX81" i="1"/>
  <c r="CY81" i="1"/>
  <c r="AG82" i="1"/>
  <c r="AH82" i="1"/>
  <c r="AI82" i="1"/>
  <c r="CG82" i="1"/>
  <c r="CH82" i="1"/>
  <c r="CI82" i="1"/>
  <c r="CW82" i="1"/>
  <c r="CX82" i="1"/>
  <c r="CY82" i="1"/>
  <c r="AG161" i="1"/>
  <c r="AH161" i="1"/>
  <c r="AI161" i="1"/>
  <c r="CG161" i="1"/>
  <c r="CH161" i="1"/>
  <c r="CI161" i="1"/>
  <c r="CW161" i="1"/>
  <c r="CX161" i="1"/>
  <c r="CY161" i="1"/>
  <c r="AG162" i="1"/>
  <c r="AH162" i="1"/>
  <c r="AI162" i="1"/>
  <c r="CG162" i="1"/>
  <c r="CH162" i="1"/>
  <c r="CI162" i="1"/>
  <c r="CW162" i="1"/>
  <c r="CX162" i="1"/>
  <c r="CY162" i="1"/>
  <c r="AG163" i="1"/>
  <c r="AH163" i="1"/>
  <c r="AI163" i="1"/>
  <c r="CG163" i="1"/>
  <c r="CH163" i="1"/>
  <c r="CI163" i="1"/>
  <c r="CW163" i="1"/>
  <c r="CX163" i="1"/>
  <c r="CY163" i="1"/>
  <c r="AG164" i="1"/>
  <c r="AH164" i="1"/>
  <c r="AI164" i="1"/>
  <c r="CG164" i="1"/>
  <c r="CH164" i="1"/>
  <c r="CI164" i="1"/>
  <c r="CW164" i="1"/>
  <c r="CX164" i="1"/>
  <c r="CY164" i="1"/>
  <c r="AI11" i="1" l="1"/>
</calcChain>
</file>

<file path=xl/sharedStrings.xml><?xml version="1.0" encoding="utf-8"?>
<sst xmlns="http://schemas.openxmlformats.org/spreadsheetml/2006/main" count="786" uniqueCount="73">
  <si>
    <t>Privado</t>
  </si>
  <si>
    <t>Pdte. Hayes</t>
  </si>
  <si>
    <t>Priv. Subvencionado</t>
  </si>
  <si>
    <t>Hombre</t>
  </si>
  <si>
    <t xml:space="preserve">FUENTE: Ministerio de Educación y Ciencias. Registro Unico del Estudiante 2017 y 2018. </t>
  </si>
  <si>
    <t>Oficial</t>
  </si>
  <si>
    <t>Total</t>
  </si>
  <si>
    <t>Rural</t>
  </si>
  <si>
    <t>Urbana</t>
  </si>
  <si>
    <t>Nota: Incluye Educación Indígena, Iniciación Profesional Agropecuaria (IPA), Educación Básica Abierta (EBA) y Educación Inclusiva.</t>
  </si>
  <si>
    <t>Mujeres</t>
  </si>
  <si>
    <t>Hombres</t>
  </si>
  <si>
    <t>ALTO PARAGUAY</t>
  </si>
  <si>
    <t>BOQUERÓN</t>
  </si>
  <si>
    <t>PDTE. HAYES</t>
  </si>
  <si>
    <t>CANINDEYÚ</t>
  </si>
  <si>
    <t>AMAMBAY</t>
  </si>
  <si>
    <t>ÑEEMBUCÚ</t>
  </si>
  <si>
    <t>CENTRAL</t>
  </si>
  <si>
    <t>ALTO PARANÁ</t>
  </si>
  <si>
    <t>PARAGUARI</t>
  </si>
  <si>
    <t>MISIONES</t>
  </si>
  <si>
    <t>ITAPÚA</t>
  </si>
  <si>
    <t>CAAZAPÁ</t>
  </si>
  <si>
    <t>CAAGUAZÚ</t>
  </si>
  <si>
    <t>GUAIRÁ</t>
  </si>
  <si>
    <t>CORDILLERA</t>
  </si>
  <si>
    <t>SAN PEDRO</t>
  </si>
  <si>
    <t>CONCEPCIÓN</t>
  </si>
  <si>
    <t>ASUNCIÓN</t>
  </si>
  <si>
    <t>TOTAL 2018</t>
  </si>
  <si>
    <t>Mujer</t>
  </si>
  <si>
    <t>Caaguazú</t>
  </si>
  <si>
    <t>Central</t>
  </si>
  <si>
    <t>Alto Paraná</t>
  </si>
  <si>
    <t>Guairá</t>
  </si>
  <si>
    <t>Paraguarí</t>
  </si>
  <si>
    <t>Misiones</t>
  </si>
  <si>
    <t>Cordillera</t>
  </si>
  <si>
    <t>Itapúa</t>
  </si>
  <si>
    <t>San Pedro</t>
  </si>
  <si>
    <t>Concepción</t>
  </si>
  <si>
    <t>Asunción</t>
  </si>
  <si>
    <t>Total País</t>
  </si>
  <si>
    <t>TOTAL 2017</t>
  </si>
  <si>
    <t>9° grado</t>
  </si>
  <si>
    <t>8° grado</t>
  </si>
  <si>
    <t>7° grado</t>
  </si>
  <si>
    <t>Departamento, zona y sector</t>
  </si>
  <si>
    <t>6° grado</t>
  </si>
  <si>
    <t>5° grado</t>
  </si>
  <si>
    <t>4° grado</t>
  </si>
  <si>
    <t>3° grado</t>
  </si>
  <si>
    <t>2° grado</t>
  </si>
  <si>
    <t>1° grado</t>
  </si>
  <si>
    <t>RURAL</t>
  </si>
  <si>
    <t>URBANA</t>
  </si>
  <si>
    <t>TOTAL</t>
  </si>
  <si>
    <t>PRIVADO SUBVENCIONADO</t>
  </si>
  <si>
    <t>PRIVADO</t>
  </si>
  <si>
    <t>OFICIAL</t>
  </si>
  <si>
    <t>SECTOR Y ZONA</t>
  </si>
  <si>
    <t xml:space="preserve"> TOTAL</t>
  </si>
  <si>
    <t>AÑO, DEPARTAMENTO               Y SEXO</t>
  </si>
  <si>
    <r>
      <t>CUADRO 2.2: EDUCACIÓN ESCOLAR BÁSICA. 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CICLO. MATRÍCULA POR GRADO Y SEXO, SEGÚN DEPARTAMENTO, ZONA Y SECTOR. AÑO 2014</t>
    </r>
  </si>
  <si>
    <t>CUADRO 2.1: EDUCACIÓN ESCOLAR BÁSICA 1° Y 2° CICLO. MATRÍCULA POR GRADO Y SEXO, SEGÚN DEPARTAMENTO, ZONA Y SECTOR. AÑO 2014</t>
  </si>
  <si>
    <t>INSUMOS Y CÁLCULOS PARA EL CUADRO - CUADRO 2.1 + CUADRO 2.2</t>
  </si>
  <si>
    <t>Matrices transpuestas</t>
  </si>
  <si>
    <t>CUADRO 3.2.2. EDUCACIÓN ESCOLAR BÁSICA: ALUMNOS MATRICULADOS POR SECTOR Y ZONA, SEGÚN AÑO, DEPARTAMENTO Y SEXO. PERIODO 2017-2018</t>
  </si>
  <si>
    <t>cálculos matriciales</t>
  </si>
  <si>
    <t>Índice</t>
  </si>
  <si>
    <t>Acualizado por Juan Núñez 12102020</t>
  </si>
  <si>
    <t>P. Subvencionado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</si>
</sst>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_-;\-* #,##0_-;_-* &quot;-&quot;_-;_-@_-"/>
    <numFmt numFmtId="165" formatCode="###,###;;&quot;-&quot;"/>
    <numFmt numFmtId="166" formatCode="#,##0.0\ ;&quot; (&quot;#,##0.0\);&quot; -&quot;#\ ;@\ "/>
    <numFmt numFmtId="167" formatCode="#,##0\ ;&quot; (&quot;#,##0\);&quot; -&quot;#\ ;@\ 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color rgb="FFFF000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3" tint="0.39997558519241921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color theme="1"/>
      <name val="Times New Roman"/>
      <family val="1"/>
    </font>
    <font>
      <sz val="10"/>
      <color theme="0" tint="-0.1499984740745262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u/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7DAAD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4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4" borderId="0" xfId="0" applyFont="1" applyFill="1"/>
    <xf numFmtId="0" fontId="2" fillId="0" borderId="0" xfId="0" applyFont="1"/>
    <xf numFmtId="0" fontId="3" fillId="3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4" borderId="0" xfId="0" applyFont="1" applyFill="1"/>
    <xf numFmtId="0" fontId="3" fillId="0" borderId="0" xfId="0" applyFont="1"/>
    <xf numFmtId="0" fontId="3" fillId="0" borderId="0" xfId="2" applyFont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3" fontId="2" fillId="3" borderId="0" xfId="0" applyNumberFormat="1" applyFont="1" applyFill="1"/>
    <xf numFmtId="4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 indent="7"/>
    </xf>
    <xf numFmtId="0" fontId="7" fillId="3" borderId="0" xfId="0" applyFont="1" applyFill="1" applyAlignment="1">
      <alignment horizontal="left" indent="7"/>
    </xf>
    <xf numFmtId="0" fontId="2" fillId="0" borderId="0" xfId="0" applyFont="1" applyAlignment="1">
      <alignment horizontal="left" indent="7"/>
    </xf>
    <xf numFmtId="0" fontId="7" fillId="7" borderId="0" xfId="0" applyFont="1" applyFill="1" applyAlignment="1">
      <alignment horizontal="left" indent="7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41" fontId="2" fillId="6" borderId="0" xfId="0" applyNumberFormat="1" applyFont="1" applyFill="1" applyAlignment="1">
      <alignment horizontal="center"/>
    </xf>
    <xf numFmtId="3" fontId="2" fillId="0" borderId="0" xfId="0" applyNumberFormat="1" applyFont="1"/>
    <xf numFmtId="41" fontId="2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5" fontId="2" fillId="0" borderId="0" xfId="2" applyNumberFormat="1" applyFont="1" applyAlignment="1">
      <alignment horizontal="right"/>
    </xf>
    <xf numFmtId="0" fontId="7" fillId="4" borderId="0" xfId="0" applyFont="1" applyFill="1"/>
    <xf numFmtId="0" fontId="7" fillId="3" borderId="0" xfId="0" applyFont="1" applyFill="1"/>
    <xf numFmtId="164" fontId="8" fillId="5" borderId="0" xfId="1" applyNumberFormat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 applyAlignment="1">
      <alignment horizontal="center" vertical="center"/>
    </xf>
    <xf numFmtId="164" fontId="8" fillId="5" borderId="3" xfId="1" applyNumberFormat="1" applyFont="1" applyFill="1" applyBorder="1" applyAlignment="1">
      <alignment horizontal="center" vertical="center"/>
    </xf>
    <xf numFmtId="164" fontId="8" fillId="5" borderId="4" xfId="1" applyNumberFormat="1" applyFont="1" applyFill="1" applyBorder="1" applyAlignment="1">
      <alignment horizontal="center" vertical="center"/>
    </xf>
    <xf numFmtId="164" fontId="8" fillId="5" borderId="5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164" fontId="8" fillId="5" borderId="8" xfId="1" applyNumberFormat="1" applyFont="1" applyFill="1" applyBorder="1" applyAlignment="1">
      <alignment horizontal="center" vertical="center"/>
    </xf>
    <xf numFmtId="164" fontId="8" fillId="5" borderId="7" xfId="1" applyNumberFormat="1" applyFont="1" applyFill="1" applyBorder="1" applyAlignment="1">
      <alignment horizontal="center" vertical="center"/>
    </xf>
    <xf numFmtId="164" fontId="8" fillId="5" borderId="9" xfId="1" applyNumberFormat="1" applyFont="1" applyFill="1" applyBorder="1" applyAlignment="1">
      <alignment horizontal="center" vertical="center"/>
    </xf>
    <xf numFmtId="164" fontId="8" fillId="5" borderId="10" xfId="1" applyNumberFormat="1" applyFont="1" applyFill="1" applyBorder="1" applyAlignment="1">
      <alignment horizontal="center" vertical="center"/>
    </xf>
    <xf numFmtId="164" fontId="8" fillId="5" borderId="11" xfId="1" applyNumberFormat="1" applyFont="1" applyFill="1" applyBorder="1" applyAlignment="1">
      <alignment horizontal="center" vertical="center"/>
    </xf>
    <xf numFmtId="164" fontId="8" fillId="5" borderId="12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5" borderId="0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 indent="7"/>
    </xf>
    <xf numFmtId="0" fontId="8" fillId="5" borderId="0" xfId="1" applyFont="1" applyFill="1" applyBorder="1" applyAlignment="1">
      <alignment vertical="center"/>
    </xf>
    <xf numFmtId="164" fontId="8" fillId="5" borderId="3" xfId="1" applyNumberFormat="1" applyFont="1" applyFill="1" applyBorder="1" applyAlignment="1">
      <alignment horizontal="center" vertical="center"/>
    </xf>
    <xf numFmtId="164" fontId="8" fillId="5" borderId="4" xfId="1" applyNumberFormat="1" applyFont="1" applyFill="1" applyBorder="1" applyAlignment="1">
      <alignment horizontal="center" vertical="center"/>
    </xf>
    <xf numFmtId="164" fontId="8" fillId="5" borderId="5" xfId="1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 indent="7"/>
    </xf>
    <xf numFmtId="0" fontId="12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7" fillId="3" borderId="0" xfId="0" applyFont="1" applyFill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 wrapText="1" indent="7"/>
    </xf>
    <xf numFmtId="0" fontId="2" fillId="0" borderId="0" xfId="2" applyFont="1"/>
    <xf numFmtId="0" fontId="2" fillId="0" borderId="0" xfId="2" applyFont="1" applyAlignment="1">
      <alignment horizontal="left"/>
    </xf>
    <xf numFmtId="0" fontId="5" fillId="0" borderId="0" xfId="4" applyFont="1" applyFill="1"/>
    <xf numFmtId="0" fontId="16" fillId="0" borderId="0" xfId="0" applyFont="1"/>
    <xf numFmtId="14" fontId="17" fillId="0" borderId="0" xfId="2" applyNumberFormat="1" applyFont="1" applyAlignment="1">
      <alignment horizontal="left"/>
    </xf>
    <xf numFmtId="3" fontId="6" fillId="0" borderId="0" xfId="4" applyNumberFormat="1" applyFont="1" applyFill="1"/>
    <xf numFmtId="3" fontId="5" fillId="0" borderId="0" xfId="4" applyNumberFormat="1" applyFont="1" applyFill="1"/>
    <xf numFmtId="165" fontId="5" fillId="0" borderId="0" xfId="5" applyNumberFormat="1" applyFont="1" applyFill="1"/>
    <xf numFmtId="3" fontId="6" fillId="0" borderId="0" xfId="5" applyNumberFormat="1" applyFont="1" applyFill="1"/>
    <xf numFmtId="3" fontId="5" fillId="0" borderId="0" xfId="4" applyNumberFormat="1" applyFont="1" applyFill="1" applyAlignment="1">
      <alignment horizontal="right"/>
    </xf>
    <xf numFmtId="0" fontId="5" fillId="0" borderId="0" xfId="4" applyFont="1" applyFill="1" applyBorder="1"/>
    <xf numFmtId="3" fontId="5" fillId="0" borderId="0" xfId="4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18" fillId="0" borderId="0" xfId="4" applyFont="1" applyFill="1" applyAlignment="1">
      <alignment horizontal="center" wrapText="1"/>
    </xf>
    <xf numFmtId="0" fontId="19" fillId="0" borderId="0" xfId="4" applyFont="1" applyFill="1"/>
    <xf numFmtId="0" fontId="11" fillId="0" borderId="0" xfId="4" applyFont="1" applyFill="1"/>
    <xf numFmtId="3" fontId="20" fillId="0" borderId="0" xfId="4" applyNumberFormat="1" applyFont="1" applyFill="1"/>
    <xf numFmtId="3" fontId="21" fillId="0" borderId="0" xfId="4" applyNumberFormat="1" applyFont="1" applyFill="1"/>
    <xf numFmtId="0" fontId="21" fillId="0" borderId="0" xfId="4" applyFont="1" applyFill="1"/>
    <xf numFmtId="3" fontId="21" fillId="0" borderId="0" xfId="4" applyNumberFormat="1" applyFont="1" applyFill="1" applyAlignment="1">
      <alignment horizontal="center"/>
    </xf>
    <xf numFmtId="165" fontId="21" fillId="0" borderId="0" xfId="5" applyNumberFormat="1" applyFont="1" applyFill="1" applyAlignment="1">
      <alignment horizontal="center"/>
    </xf>
    <xf numFmtId="165" fontId="21" fillId="0" borderId="0" xfId="4" applyNumberFormat="1" applyFont="1" applyFill="1" applyAlignment="1">
      <alignment horizontal="center"/>
    </xf>
    <xf numFmtId="0" fontId="21" fillId="0" borderId="0" xfId="4" applyFont="1" applyFill="1" applyAlignment="1">
      <alignment horizontal="center"/>
    </xf>
    <xf numFmtId="49" fontId="21" fillId="0" borderId="0" xfId="4" applyNumberFormat="1" applyFont="1" applyFill="1" applyAlignment="1">
      <alignment horizontal="center"/>
    </xf>
    <xf numFmtId="0" fontId="21" fillId="0" borderId="0" xfId="2" applyFont="1"/>
    <xf numFmtId="0" fontId="22" fillId="0" borderId="0" xfId="3" applyFont="1" applyFill="1"/>
    <xf numFmtId="0" fontId="23" fillId="0" borderId="0" xfId="3" applyFont="1" applyFill="1"/>
    <xf numFmtId="0" fontId="24" fillId="5" borderId="0" xfId="0" applyFont="1" applyFill="1"/>
    <xf numFmtId="0" fontId="8" fillId="5" borderId="0" xfId="1" applyNumberFormat="1" applyFont="1" applyFill="1" applyBorder="1" applyAlignment="1">
      <alignment vertical="center"/>
    </xf>
    <xf numFmtId="0" fontId="8" fillId="5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64" fontId="8" fillId="5" borderId="0" xfId="1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Alignment="1">
      <alignment horizontal="right" indent="1"/>
    </xf>
    <xf numFmtId="3" fontId="7" fillId="7" borderId="0" xfId="0" applyNumberFormat="1" applyFont="1" applyFill="1" applyAlignment="1">
      <alignment horizontal="right" indent="2"/>
    </xf>
    <xf numFmtId="3" fontId="7" fillId="7" borderId="0" xfId="0" applyNumberFormat="1" applyFont="1" applyFill="1" applyAlignment="1">
      <alignment horizontal="right" indent="3"/>
    </xf>
    <xf numFmtId="0" fontId="25" fillId="5" borderId="5" xfId="0" applyFont="1" applyFill="1" applyBorder="1"/>
    <xf numFmtId="0" fontId="25" fillId="5" borderId="4" xfId="0" applyFont="1" applyFill="1" applyBorder="1"/>
    <xf numFmtId="0" fontId="25" fillId="5" borderId="3" xfId="0" applyFont="1" applyFill="1" applyBorder="1"/>
    <xf numFmtId="164" fontId="25" fillId="0" borderId="4" xfId="0" applyNumberFormat="1" applyFont="1" applyBorder="1"/>
    <xf numFmtId="164" fontId="25" fillId="0" borderId="3" xfId="0" applyNumberFormat="1" applyFont="1" applyBorder="1"/>
    <xf numFmtId="164" fontId="25" fillId="0" borderId="5" xfId="0" applyNumberFormat="1" applyFont="1" applyBorder="1"/>
    <xf numFmtId="3" fontId="2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 indent="3"/>
    </xf>
    <xf numFmtId="0" fontId="24" fillId="5" borderId="2" xfId="0" applyFont="1" applyFill="1" applyBorder="1"/>
    <xf numFmtId="0" fontId="24" fillId="5" borderId="1" xfId="0" applyFont="1" applyFill="1" applyBorder="1"/>
    <xf numFmtId="164" fontId="24" fillId="0" borderId="0" xfId="0" applyNumberFormat="1" applyFont="1"/>
    <xf numFmtId="164" fontId="24" fillId="0" borderId="1" xfId="0" applyNumberFormat="1" applyFont="1" applyBorder="1"/>
    <xf numFmtId="164" fontId="24" fillId="0" borderId="2" xfId="0" applyNumberFormat="1" applyFont="1" applyBorder="1"/>
    <xf numFmtId="3" fontId="7" fillId="0" borderId="0" xfId="0" applyNumberFormat="1" applyFont="1" applyAlignment="1">
      <alignment horizontal="right" indent="1"/>
    </xf>
    <xf numFmtId="165" fontId="7" fillId="0" borderId="0" xfId="0" applyNumberFormat="1" applyFont="1" applyAlignment="1">
      <alignment horizontal="right" indent="2"/>
    </xf>
    <xf numFmtId="3" fontId="7" fillId="0" borderId="0" xfId="0" applyNumberFormat="1" applyFont="1" applyAlignment="1">
      <alignment horizontal="right" indent="2"/>
    </xf>
    <xf numFmtId="165" fontId="7" fillId="0" borderId="0" xfId="0" applyNumberFormat="1" applyFont="1" applyAlignment="1">
      <alignment horizontal="right" indent="3"/>
    </xf>
    <xf numFmtId="0" fontId="25" fillId="5" borderId="2" xfId="0" applyFont="1" applyFill="1" applyBorder="1"/>
    <xf numFmtId="0" fontId="25" fillId="5" borderId="0" xfId="0" applyFont="1" applyFill="1"/>
    <xf numFmtId="0" fontId="25" fillId="5" borderId="1" xfId="0" applyFont="1" applyFill="1" applyBorder="1"/>
    <xf numFmtId="164" fontId="25" fillId="0" borderId="0" xfId="0" applyNumberFormat="1" applyFont="1"/>
    <xf numFmtId="164" fontId="25" fillId="0" borderId="1" xfId="0" applyNumberFormat="1" applyFont="1" applyBorder="1"/>
    <xf numFmtId="164" fontId="25" fillId="0" borderId="2" xfId="0" applyNumberFormat="1" applyFont="1" applyBorder="1"/>
    <xf numFmtId="165" fontId="2" fillId="0" borderId="0" xfId="0" applyNumberFormat="1" applyFont="1" applyAlignment="1">
      <alignment horizontal="right" indent="2"/>
    </xf>
    <xf numFmtId="165" fontId="2" fillId="0" borderId="0" xfId="0" applyNumberFormat="1" applyFont="1" applyAlignment="1">
      <alignment horizontal="right" indent="3"/>
    </xf>
    <xf numFmtId="166" fontId="7" fillId="0" borderId="0" xfId="0" applyNumberFormat="1" applyFont="1" applyAlignment="1">
      <alignment horizontal="right" indent="1"/>
    </xf>
    <xf numFmtId="167" fontId="7" fillId="0" borderId="0" xfId="0" applyNumberFormat="1" applyFont="1" applyAlignment="1">
      <alignment horizontal="right" indent="2"/>
    </xf>
    <xf numFmtId="166" fontId="2" fillId="0" borderId="0" xfId="0" applyNumberFormat="1" applyFont="1" applyAlignment="1">
      <alignment horizontal="right" indent="1"/>
    </xf>
    <xf numFmtId="167" fontId="2" fillId="0" borderId="0" xfId="0" applyNumberFormat="1" applyFont="1" applyAlignment="1">
      <alignment horizontal="right" indent="2"/>
    </xf>
    <xf numFmtId="0" fontId="25" fillId="0" borderId="2" xfId="0" applyFont="1" applyBorder="1"/>
    <xf numFmtId="0" fontId="25" fillId="0" borderId="0" xfId="0" applyFont="1"/>
    <xf numFmtId="0" fontId="25" fillId="0" borderId="1" xfId="0" applyFont="1" applyBorder="1"/>
    <xf numFmtId="166" fontId="7" fillId="0" borderId="0" xfId="0" applyNumberFormat="1" applyFont="1" applyAlignment="1">
      <alignment horizontal="right" indent="2"/>
    </xf>
    <xf numFmtId="166" fontId="2" fillId="0" borderId="0" xfId="0" applyNumberFormat="1" applyFont="1" applyAlignment="1">
      <alignment horizontal="right" indent="2"/>
    </xf>
    <xf numFmtId="167" fontId="7" fillId="0" borderId="0" xfId="0" applyNumberFormat="1" applyFont="1" applyAlignment="1">
      <alignment horizontal="right" indent="1"/>
    </xf>
    <xf numFmtId="167" fontId="2" fillId="0" borderId="0" xfId="0" applyNumberFormat="1" applyFont="1" applyAlignment="1">
      <alignment horizontal="right" indent="1"/>
    </xf>
    <xf numFmtId="0" fontId="26" fillId="5" borderId="2" xfId="0" applyFont="1" applyFill="1" applyBorder="1"/>
    <xf numFmtId="0" fontId="26" fillId="5" borderId="0" xfId="0" applyFont="1" applyFill="1"/>
    <xf numFmtId="164" fontId="26" fillId="0" borderId="2" xfId="0" applyNumberFormat="1" applyFont="1" applyBorder="1"/>
    <xf numFmtId="164" fontId="26" fillId="0" borderId="0" xfId="0" applyNumberFormat="1" applyFont="1"/>
    <xf numFmtId="164" fontId="26" fillId="0" borderId="1" xfId="0" applyNumberFormat="1" applyFont="1" applyBorder="1"/>
    <xf numFmtId="0" fontId="24" fillId="0" borderId="0" xfId="0" applyFont="1"/>
  </cellXfs>
  <cellStyles count="6">
    <cellStyle name="ANCLAS,REZONES Y SUS PARTES,DE FUNDICION,DE HIERRO O DE ACERO 2" xfId="4" xr:uid="{F3899535-D53E-4266-9BA4-B3C66ECE53BE}"/>
    <cellStyle name="Énfasis5" xfId="1" builtinId="45"/>
    <cellStyle name="Hipervínculo" xfId="3" builtinId="8"/>
    <cellStyle name="Normal" xfId="0" builtinId="0"/>
    <cellStyle name="Normal 2" xfId="2" xr:uid="{9162BF80-FA82-4D6B-8932-424848E1F1CC}"/>
    <cellStyle name="Normal 8 5" xfId="5" xr:uid="{CAFB1B46-AF85-4203-BFD5-1605AE86DE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64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528379149306912E-2"/>
          <c:y val="0.15416633391088186"/>
          <c:w val="0.95844869395507992"/>
          <c:h val="0.642861607158359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'Gráf-03.2.2_A'!$B$3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610892079540701E-4"/>
                  <c:y val="-7.01284267299425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E8-4C26-B4D6-9DAC4F66A244}"/>
                </c:ext>
              </c:extLst>
            </c:dLbl>
            <c:dLbl>
              <c:idx val="1"/>
              <c:layout>
                <c:manualLayout>
                  <c:x val="2.9664844605517791E-3"/>
                  <c:y val="-2.00668896321062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8-4C26-B4D6-9DAC4F66A244}"/>
                </c:ext>
              </c:extLst>
            </c:dLbl>
            <c:dLbl>
              <c:idx val="2"/>
              <c:layout>
                <c:manualLayout>
                  <c:x val="4.7457474302546807E-3"/>
                  <c:y val="-3.2352149025463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E8-4C26-B4D6-9DAC4F66A2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'Gráf-03.2.2_A'!$A$4:$A$6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'Gráf-03.2.2_A'!$B$4:$B$6</c:f>
              <c:numCache>
                <c:formatCode>###,###;;"-"</c:formatCode>
                <c:ptCount val="3"/>
                <c:pt idx="0">
                  <c:v>422093</c:v>
                </c:pt>
                <c:pt idx="1">
                  <c:v>77362</c:v>
                </c:pt>
                <c:pt idx="2" formatCode="#,##0">
                  <c:v>113022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8-4C26-B4D6-9DAC4F66A244}"/>
            </c:ext>
          </c:extLst>
        </c:ser>
        <c:ser>
          <c:idx val="1"/>
          <c:order val="1"/>
          <c:tx>
            <c:strRef>
              <c:f>'Gráf-03.2.2_A'!$C$3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573135525855625E-3"/>
                  <c:y val="-2.05544134542938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8-4C26-B4D6-9DAC4F66A244}"/>
                </c:ext>
              </c:extLst>
            </c:dLbl>
            <c:dLbl>
              <c:idx val="1"/>
              <c:layout>
                <c:manualLayout>
                  <c:x val="-9.9092050894453664E-4"/>
                  <c:y val="-9.992533726079818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E8-4C26-B4D6-9DAC4F66A244}"/>
                </c:ext>
              </c:extLst>
            </c:dLbl>
            <c:dLbl>
              <c:idx val="2"/>
              <c:layout>
                <c:manualLayout>
                  <c:x val="1.1934985571307201E-3"/>
                  <c:y val="-3.39817741094167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E8-4C26-B4D6-9DAC4F66A2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'Gráf-03.2.2_A'!$A$4:$A$6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'Gráf-03.2.2_A'!$C$4:$C$6</c:f>
              <c:numCache>
                <c:formatCode>###,###;;"-"</c:formatCode>
                <c:ptCount val="3"/>
                <c:pt idx="0">
                  <c:v>347212</c:v>
                </c:pt>
                <c:pt idx="1">
                  <c:v>4949</c:v>
                </c:pt>
                <c:pt idx="2" formatCode="#,##0">
                  <c:v>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E8-4C26-B4D6-9DAC4F66A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485120"/>
        <c:axId val="111583616"/>
        <c:axId val="0"/>
      </c:bar3DChart>
      <c:catAx>
        <c:axId val="9448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115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83616"/>
        <c:scaling>
          <c:orientation val="minMax"/>
        </c:scaling>
        <c:delete val="0"/>
        <c:axPos val="l"/>
        <c:numFmt formatCode="###,###;;&quot;-&quot;" sourceLinked="1"/>
        <c:majorTickMark val="none"/>
        <c:minorTickMark val="none"/>
        <c:tickLblPos val="none"/>
        <c:spPr>
          <a:ln w="9525">
            <a:noFill/>
          </a:ln>
        </c:spPr>
        <c:crossAx val="9448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439608753496902"/>
          <c:y val="0.89416586856187186"/>
          <c:w val="0.30109131095455188"/>
          <c:h val="5.28234697537731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7716535433070868" l="0.78740157480314954" r="0.78740157480314954" t="1.7716535433070868" header="0" footer="0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64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528379149306912E-2"/>
          <c:y val="0.15416633391088186"/>
          <c:w val="0.95844869395507992"/>
          <c:h val="0.642861607158359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'Gráf-03.2.2_A'!$H$3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610892079540701E-4"/>
                  <c:y val="-7.01284267299425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B1-4FFB-8FAB-80BE1EDA0137}"/>
                </c:ext>
              </c:extLst>
            </c:dLbl>
            <c:dLbl>
              <c:idx val="1"/>
              <c:layout>
                <c:manualLayout>
                  <c:x val="2.9664844605517791E-3"/>
                  <c:y val="-2.00668896321062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1-4FFB-8FAB-80BE1EDA0137}"/>
                </c:ext>
              </c:extLst>
            </c:dLbl>
            <c:dLbl>
              <c:idx val="2"/>
              <c:layout>
                <c:manualLayout>
                  <c:x val="4.7457474302546807E-3"/>
                  <c:y val="-3.2352149025463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B1-4FFB-8FAB-80BE1EDA01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'Gráf-03.2.2_A'!$A$4:$A$6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'Gráf-03.2.2_A'!$H$4:$H$6</c:f>
              <c:numCache>
                <c:formatCode>###,###;;"-"</c:formatCode>
                <c:ptCount val="3"/>
                <c:pt idx="0">
                  <c:v>424398.00000000006</c:v>
                </c:pt>
                <c:pt idx="1">
                  <c:v>77384.000000000015</c:v>
                </c:pt>
                <c:pt idx="2" formatCode="#,##0">
                  <c:v>113186.99999999997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1-4FFB-8FAB-80BE1EDA0137}"/>
            </c:ext>
          </c:extLst>
        </c:ser>
        <c:ser>
          <c:idx val="1"/>
          <c:order val="1"/>
          <c:tx>
            <c:strRef>
              <c:f>'Gráf-03.2.2_A'!$I$3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573135525855625E-3"/>
                  <c:y val="-2.05544134542938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B1-4FFB-8FAB-80BE1EDA0137}"/>
                </c:ext>
              </c:extLst>
            </c:dLbl>
            <c:dLbl>
              <c:idx val="1"/>
              <c:layout>
                <c:manualLayout>
                  <c:x val="-9.9092050894453664E-4"/>
                  <c:y val="-9.992533726079818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B1-4FFB-8FAB-80BE1EDA0137}"/>
                </c:ext>
              </c:extLst>
            </c:dLbl>
            <c:dLbl>
              <c:idx val="2"/>
              <c:layout>
                <c:manualLayout>
                  <c:x val="1.1934985571307201E-3"/>
                  <c:y val="-3.39817741094167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1-4FFB-8FAB-80BE1EDA01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'Gráf-03.2.2_A'!$A$4:$A$6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'Gráf-03.2.2_A'!$I$4:$I$6</c:f>
              <c:numCache>
                <c:formatCode>###,###;;"-"</c:formatCode>
                <c:ptCount val="3"/>
                <c:pt idx="0">
                  <c:v>339200.99999999988</c:v>
                </c:pt>
                <c:pt idx="1">
                  <c:v>5072</c:v>
                </c:pt>
                <c:pt idx="2" formatCode="#,##0">
                  <c:v>13020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1-4FFB-8FAB-80BE1EDA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724416"/>
        <c:axId val="111725952"/>
        <c:axId val="0"/>
      </c:bar3DChart>
      <c:catAx>
        <c:axId val="1117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117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25952"/>
        <c:scaling>
          <c:orientation val="minMax"/>
        </c:scaling>
        <c:delete val="0"/>
        <c:axPos val="l"/>
        <c:numFmt formatCode="###,###;;&quot;-&quot;" sourceLinked="1"/>
        <c:majorTickMark val="none"/>
        <c:minorTickMark val="none"/>
        <c:tickLblPos val="none"/>
        <c:spPr>
          <a:ln w="9525">
            <a:noFill/>
          </a:ln>
        </c:spPr>
        <c:crossAx val="111724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989348211586009"/>
          <c:y val="0.89861959140073788"/>
          <c:w val="0.30109131095455188"/>
          <c:h val="5.28234697537731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7716535433070868" l="0.78740157480314954" r="0.78740157480314954" t="1.7716535433070868" header="0" footer="0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234647</xdr:colOff>
      <xdr:row>0</xdr:row>
      <xdr:rowOff>0</xdr:rowOff>
    </xdr:from>
    <xdr:to>
      <xdr:col>9</xdr:col>
      <xdr:colOff>697743</xdr:colOff>
      <xdr:row>35</xdr:row>
      <xdr:rowOff>115094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C77C2F-8AA3-40EC-A5E5-B4E8AFB68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273652</xdr:colOff>
      <xdr:row>30</xdr:row>
      <xdr:rowOff>46870</xdr:rowOff>
    </xdr:from>
    <xdr:ext cx="483722" cy="23320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84063D0-ACAD-490E-8268-98C712213B59}"/>
            </a:ext>
          </a:extLst>
        </xdr:cNvPr>
        <xdr:cNvSpPr txBox="1"/>
      </xdr:nvSpPr>
      <xdr:spPr>
        <a:xfrm>
          <a:off x="2750152" y="5761870"/>
          <a:ext cx="48372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Y" sz="900">
              <a:latin typeface="+mn-lt"/>
              <a:cs typeface="Arial" pitchFamily="34" charset="0"/>
            </a:rPr>
            <a:t>Sector</a:t>
          </a:r>
        </a:p>
      </xdr:txBody>
    </xdr:sp>
    <xdr:clientData/>
  </xdr:oneCellAnchor>
  <xdr:twoCellAnchor>
    <xdr:from>
      <xdr:col>12</xdr:col>
      <xdr:colOff>444500</xdr:colOff>
      <xdr:row>0</xdr:row>
      <xdr:rowOff>46870</xdr:rowOff>
    </xdr:from>
    <xdr:to>
      <xdr:col>23</xdr:col>
      <xdr:colOff>567418</xdr:colOff>
      <xdr:row>36</xdr:row>
      <xdr:rowOff>3214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ADBA45B-1435-4B6D-B5E3-446B344F9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0.07037</cdr:x>
      <cdr:y>0.0149</cdr:y>
    </cdr:from>
    <cdr:to>
      <cdr:x>0.96414</cdr:x>
      <cdr:y>0.12667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24139" y="68641"/>
          <a:ext cx="6656795" cy="51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EDUCACIÓN ESCOLAR BÁSICA:                                                                                  ALUMNOS MATRICULADOS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POR SECTOR Y ZONA.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AÑO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 2017</a:t>
          </a:r>
        </a:p>
      </cdr:txBody>
    </cdr:sp>
  </cdr:relSizeAnchor>
  <cdr:relSizeAnchor xmlns:cdr="http://schemas.openxmlformats.org/drawingml/2006/chartDrawing">
    <cdr:from>
      <cdr:x>0.00822</cdr:x>
      <cdr:y>0.94328</cdr:y>
    </cdr:from>
    <cdr:to>
      <cdr:x>0.19572</cdr:x>
      <cdr:y>0.99137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7597" y="5067368"/>
          <a:ext cx="1085878" cy="258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3.2.2.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0.07037</cdr:x>
      <cdr:y>0.0149</cdr:y>
    </cdr:from>
    <cdr:to>
      <cdr:x>0.96414</cdr:x>
      <cdr:y>0.12667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24139" y="68641"/>
          <a:ext cx="6656795" cy="51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EDUCACIÓN ESCOLAR BÁSICA:                                                                           ALUMNOS MATRICULADOS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POR SECTOR Y ZONA.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AÑO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0.00822</cdr:x>
      <cdr:y>0.94328</cdr:y>
    </cdr:from>
    <cdr:to>
      <cdr:x>0.19572</cdr:x>
      <cdr:y>0.99137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7597" y="5067368"/>
          <a:ext cx="1085878" cy="258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3.2.2.</a:t>
          </a:r>
        </a:p>
      </cdr:txBody>
    </cdr:sp>
  </cdr:relSizeAnchor>
  <cdr:relSizeAnchor xmlns:cdr="http://schemas.openxmlformats.org/drawingml/2006/chartDrawing">
    <cdr:from>
      <cdr:x>0.46744</cdr:x>
      <cdr:y>0.84955</cdr:y>
    </cdr:from>
    <cdr:to>
      <cdr:x>0.53663</cdr:x>
      <cdr:y>0.89044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3268133" y="4845051"/>
          <a:ext cx="483723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900">
              <a:latin typeface="+mn-lt"/>
              <a:cs typeface="Arial" pitchFamily="34" charset="0"/>
            </a:rPr>
            <a:t>Sector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CAP3_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.3_A_18"/>
      <sheetName val="3.2.4 _A_18"/>
      <sheetName val="3.2.5_A_18"/>
      <sheetName val="Gráf-03.2.5_A_18"/>
      <sheetName val="3.2.6_A_16"/>
      <sheetName val="3.2.7_A_16"/>
      <sheetName val="3.2.8_A_16"/>
      <sheetName val="3.2.9_A_18"/>
      <sheetName val="Gráf-03.2.9a_A_18"/>
      <sheetName val="Gráf-03.2.9b_A_18"/>
      <sheetName val="3.2.10_A_18"/>
      <sheetName val="3.3.1_A_18"/>
      <sheetName val="3.3.2 _A_18"/>
      <sheetName val="3.3.3_A_18"/>
      <sheetName val="3.3.4_A_18"/>
      <sheetName val="3.3.5_A_18"/>
      <sheetName val="3.3.6_A_18"/>
      <sheetName val="3.3.7_A_16"/>
      <sheetName val="3.3.8_A_16"/>
      <sheetName val="3.3.9_A_18"/>
      <sheetName val="3.3.10_A_16"/>
      <sheetName val="3.3.11_A_18"/>
      <sheetName val="3.3.12_A_18"/>
      <sheetName val="3.3.13_A_18"/>
      <sheetName val="3.3.14_A_18"/>
      <sheetName val="3.4.1_A_18"/>
      <sheetName val="3.4.2_A_18"/>
      <sheetName val="3.4.3_A_18"/>
      <sheetName val="3.4.4_A_18"/>
      <sheetName val="3.5.1_A_19"/>
      <sheetName val="3.5.2_A_18"/>
      <sheetName val=" 3.5.3_A_19"/>
      <sheetName val="3.5.4_A_19"/>
      <sheetName val="3.5.5 _A_19"/>
      <sheetName val="3.5.6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CB7C-4F6D-49F2-83E4-160BE6035DE7}">
  <dimension ref="A1:CZ164"/>
  <sheetViews>
    <sheetView showGridLines="0" tabSelected="1" zoomScale="90" zoomScaleNormal="90" workbookViewId="0"/>
  </sheetViews>
  <sheetFormatPr baseColWidth="10" defaultColWidth="11" defaultRowHeight="15" x14ac:dyDescent="0.25"/>
  <cols>
    <col min="1" max="1" width="3.7109375" style="5" customWidth="1"/>
    <col min="2" max="2" width="38.7109375" style="1" customWidth="1"/>
    <col min="3" max="3" width="13" style="5" customWidth="1"/>
    <col min="4" max="4" width="12.5703125" style="1" customWidth="1"/>
    <col min="5" max="5" width="13.5703125" style="1" customWidth="1"/>
    <col min="6" max="14" width="12.5703125" style="1" customWidth="1"/>
    <col min="15" max="15" width="2.42578125" style="4" hidden="1" customWidth="1"/>
    <col min="16" max="16" width="12.42578125" style="3" hidden="1" customWidth="1"/>
    <col min="17" max="17" width="14.5703125" style="2" hidden="1" customWidth="1"/>
    <col min="18" max="28" width="12.42578125" style="2" hidden="1" customWidth="1"/>
    <col min="29" max="29" width="12.42578125" style="1" hidden="1" customWidth="1"/>
    <col min="30" max="30" width="17" style="163" hidden="1" customWidth="1"/>
    <col min="31" max="31" width="0" style="163" hidden="1" customWidth="1"/>
    <col min="32" max="32" width="24.85546875" style="163" hidden="1" customWidth="1"/>
    <col min="33" max="33" width="13.5703125" style="132" hidden="1" customWidth="1"/>
    <col min="34" max="34" width="14" style="132" hidden="1" customWidth="1"/>
    <col min="35" max="35" width="16" style="132" hidden="1" customWidth="1"/>
    <col min="36" max="36" width="12.85546875" style="132" hidden="1" customWidth="1"/>
    <col min="37" max="37" width="12.140625" style="132" hidden="1" customWidth="1"/>
    <col min="38" max="38" width="13.140625" style="132" hidden="1" customWidth="1"/>
    <col min="39" max="39" width="12.85546875" style="132" hidden="1" customWidth="1"/>
    <col min="40" max="40" width="12.140625" style="132" hidden="1" customWidth="1"/>
    <col min="41" max="41" width="13.140625" style="132" hidden="1" customWidth="1"/>
    <col min="42" max="42" width="12.85546875" style="132" hidden="1" customWidth="1"/>
    <col min="43" max="43" width="12.140625" style="132" hidden="1" customWidth="1"/>
    <col min="44" max="44" width="13.140625" style="132" hidden="1" customWidth="1"/>
    <col min="45" max="45" width="12.85546875" style="132" hidden="1" customWidth="1"/>
    <col min="46" max="46" width="12.140625" style="132" hidden="1" customWidth="1"/>
    <col min="47" max="47" width="13.140625" style="132" hidden="1" customWidth="1"/>
    <col min="48" max="48" width="12.85546875" style="132" hidden="1" customWidth="1"/>
    <col min="49" max="49" width="12.140625" style="132" hidden="1" customWidth="1"/>
    <col min="50" max="50" width="13.140625" style="132" hidden="1" customWidth="1"/>
    <col min="51" max="51" width="12.85546875" style="132" hidden="1" customWidth="1"/>
    <col min="52" max="52" width="12.140625" style="132" hidden="1" customWidth="1"/>
    <col min="53" max="53" width="12.85546875" style="132" hidden="1" customWidth="1"/>
    <col min="54" max="55" width="12.140625" style="132" hidden="1" customWidth="1"/>
    <col min="56" max="57" width="12.85546875" style="132" hidden="1" customWidth="1"/>
    <col min="58" max="58" width="12.140625" style="132" hidden="1" customWidth="1"/>
    <col min="59" max="59" width="13.140625" style="132" hidden="1" customWidth="1"/>
    <col min="60" max="60" width="12.85546875" style="132" hidden="1" customWidth="1"/>
    <col min="61" max="62" width="12.140625" style="132" hidden="1" customWidth="1"/>
    <col min="63" max="63" width="3.5703125" style="1" hidden="1" customWidth="1"/>
    <col min="64" max="64" width="17" style="163" hidden="1" customWidth="1"/>
    <col min="65" max="65" width="0" style="163" hidden="1" customWidth="1"/>
    <col min="66" max="66" width="24.85546875" style="163" hidden="1" customWidth="1"/>
    <col min="67" max="67" width="12.85546875" style="132" hidden="1" customWidth="1"/>
    <col min="68" max="68" width="12.140625" style="132" hidden="1" customWidth="1"/>
    <col min="69" max="69" width="13.140625" style="132" hidden="1" customWidth="1"/>
    <col min="70" max="70" width="12.85546875" style="132" hidden="1" customWidth="1"/>
    <col min="71" max="71" width="12.140625" style="132" hidden="1" customWidth="1"/>
    <col min="72" max="72" width="13.140625" style="132" hidden="1" customWidth="1"/>
    <col min="73" max="73" width="12.85546875" style="132" hidden="1" customWidth="1"/>
    <col min="74" max="74" width="12.140625" style="132" hidden="1" customWidth="1"/>
    <col min="75" max="75" width="13.140625" style="132" hidden="1" customWidth="1"/>
    <col min="76" max="76" width="12.85546875" style="132" hidden="1" customWidth="1"/>
    <col min="77" max="77" width="12.140625" style="132" hidden="1" customWidth="1"/>
    <col min="78" max="78" width="13.140625" style="132" hidden="1" customWidth="1"/>
    <col min="79" max="79" width="12.85546875" style="132" hidden="1" customWidth="1"/>
    <col min="80" max="80" width="12.140625" style="132" hidden="1" customWidth="1"/>
    <col min="81" max="81" width="13.140625" style="132" hidden="1" customWidth="1"/>
    <col min="82" max="82" width="12.85546875" style="132" hidden="1" customWidth="1"/>
    <col min="83" max="83" width="12.140625" style="132" hidden="1" customWidth="1"/>
    <col min="84" max="84" width="12.85546875" style="132" hidden="1" customWidth="1"/>
    <col min="85" max="87" width="13.5703125" style="132" hidden="1" customWidth="1"/>
    <col min="88" max="88" width="11" style="1" hidden="1" customWidth="1"/>
    <col min="89" max="89" width="14.5703125" style="163" hidden="1" customWidth="1"/>
    <col min="90" max="90" width="0" style="163" hidden="1" customWidth="1"/>
    <col min="91" max="91" width="21.5703125" style="163" hidden="1" customWidth="1"/>
    <col min="92" max="93" width="12.140625" style="132" hidden="1" customWidth="1"/>
    <col min="94" max="95" width="12.85546875" style="132" hidden="1" customWidth="1"/>
    <col min="96" max="96" width="12.140625" style="132" hidden="1" customWidth="1"/>
    <col min="97" max="97" width="13.140625" style="132" hidden="1" customWidth="1"/>
    <col min="98" max="98" width="12.85546875" style="132" hidden="1" customWidth="1"/>
    <col min="99" max="100" width="12.140625" style="132" hidden="1" customWidth="1"/>
    <col min="101" max="103" width="13.140625" style="132" hidden="1" customWidth="1"/>
    <col min="104" max="16384" width="11" style="1"/>
  </cols>
  <sheetData>
    <row r="1" spans="1:104" s="84" customFormat="1" x14ac:dyDescent="0.25">
      <c r="A1" s="112"/>
      <c r="O1" s="4"/>
      <c r="P1" s="84" t="s">
        <v>69</v>
      </c>
    </row>
    <row r="2" spans="1:104" s="84" customFormat="1" ht="15" customHeight="1" x14ac:dyDescent="0.2">
      <c r="A2" s="5"/>
      <c r="B2" s="85" t="s">
        <v>68</v>
      </c>
      <c r="Q2" s="84" t="s">
        <v>67</v>
      </c>
      <c r="AD2" s="84" t="s">
        <v>66</v>
      </c>
    </row>
    <row r="3" spans="1:104" ht="5.0999999999999996" customHeight="1" x14ac:dyDescent="0.25">
      <c r="AD3" s="78" t="s">
        <v>65</v>
      </c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L3" s="77" t="s">
        <v>65</v>
      </c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K3" s="76" t="s">
        <v>64</v>
      </c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</row>
    <row r="4" spans="1:104" ht="15" customHeight="1" x14ac:dyDescent="0.25">
      <c r="B4" s="83" t="s">
        <v>63</v>
      </c>
      <c r="C4" s="82" t="s">
        <v>62</v>
      </c>
      <c r="D4" s="81"/>
      <c r="E4" s="80"/>
      <c r="F4" s="72" t="s">
        <v>61</v>
      </c>
      <c r="G4" s="72"/>
      <c r="H4" s="72"/>
      <c r="I4" s="72"/>
      <c r="J4" s="72"/>
      <c r="K4" s="72"/>
      <c r="L4" s="72"/>
      <c r="M4" s="72"/>
      <c r="N4" s="72"/>
      <c r="O4" s="63"/>
      <c r="Q4" s="79" t="s">
        <v>43</v>
      </c>
      <c r="AC4" s="2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2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</row>
    <row r="5" spans="1:104" ht="15" customHeight="1" x14ac:dyDescent="0.25">
      <c r="B5" s="75"/>
      <c r="C5" s="74" t="s">
        <v>57</v>
      </c>
      <c r="D5" s="73" t="s">
        <v>56</v>
      </c>
      <c r="E5" s="73" t="s">
        <v>55</v>
      </c>
      <c r="F5" s="72" t="s">
        <v>60</v>
      </c>
      <c r="G5" s="72"/>
      <c r="H5" s="72"/>
      <c r="I5" s="72" t="s">
        <v>59</v>
      </c>
      <c r="J5" s="72"/>
      <c r="K5" s="72"/>
      <c r="L5" s="72" t="s">
        <v>58</v>
      </c>
      <c r="M5" s="72"/>
      <c r="N5" s="72"/>
      <c r="O5" s="63"/>
      <c r="Q5" s="31" t="s">
        <v>6</v>
      </c>
      <c r="R5" s="30"/>
      <c r="S5" s="30"/>
      <c r="T5" s="29"/>
      <c r="U5" s="31" t="s">
        <v>8</v>
      </c>
      <c r="V5" s="30"/>
      <c r="W5" s="30"/>
      <c r="X5" s="29"/>
      <c r="Y5" s="31" t="s">
        <v>7</v>
      </c>
      <c r="Z5" s="30"/>
      <c r="AA5" s="30"/>
      <c r="AB5" s="29"/>
      <c r="AC5" s="2"/>
      <c r="AD5" s="113"/>
      <c r="AE5" s="68"/>
      <c r="AF5" s="68"/>
      <c r="AG5" s="71" t="s">
        <v>6</v>
      </c>
      <c r="AH5" s="70"/>
      <c r="AI5" s="69"/>
      <c r="AJ5" s="59" t="s">
        <v>54</v>
      </c>
      <c r="AK5" s="57"/>
      <c r="AL5" s="57"/>
      <c r="AM5" s="57" t="s">
        <v>53</v>
      </c>
      <c r="AN5" s="57"/>
      <c r="AO5" s="57"/>
      <c r="AP5" s="57" t="s">
        <v>52</v>
      </c>
      <c r="AQ5" s="57"/>
      <c r="AR5" s="58"/>
      <c r="AS5" s="57" t="s">
        <v>51</v>
      </c>
      <c r="AT5" s="57"/>
      <c r="AU5" s="57"/>
      <c r="AV5" s="59" t="s">
        <v>50</v>
      </c>
      <c r="AW5" s="57"/>
      <c r="AX5" s="58"/>
      <c r="AY5" s="57" t="s">
        <v>49</v>
      </c>
      <c r="AZ5" s="57"/>
      <c r="BA5" s="57"/>
      <c r="BB5" s="70" t="s">
        <v>47</v>
      </c>
      <c r="BC5" s="70"/>
      <c r="BD5" s="70"/>
      <c r="BE5" s="71" t="s">
        <v>46</v>
      </c>
      <c r="BF5" s="70"/>
      <c r="BG5" s="69"/>
      <c r="BH5" s="70" t="s">
        <v>45</v>
      </c>
      <c r="BI5" s="70"/>
      <c r="BJ5" s="69"/>
      <c r="BK5" s="2"/>
      <c r="BL5" s="113"/>
      <c r="BM5" s="68"/>
      <c r="BN5" s="68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 t="s">
        <v>6</v>
      </c>
      <c r="CH5" s="61"/>
      <c r="CI5" s="61"/>
      <c r="CK5" s="113"/>
      <c r="CL5" s="114"/>
      <c r="CM5" s="114"/>
      <c r="CN5" s="61"/>
      <c r="CO5" s="61"/>
      <c r="CP5" s="61"/>
      <c r="CQ5" s="61"/>
      <c r="CR5" s="61"/>
      <c r="CS5" s="61"/>
      <c r="CT5" s="61"/>
      <c r="CU5" s="61"/>
      <c r="CV5" s="61"/>
      <c r="CW5" s="61" t="s">
        <v>6</v>
      </c>
      <c r="CX5" s="61"/>
      <c r="CY5" s="61"/>
    </row>
    <row r="6" spans="1:104" ht="15" customHeight="1" x14ac:dyDescent="0.2">
      <c r="B6" s="67"/>
      <c r="C6" s="66"/>
      <c r="D6" s="65"/>
      <c r="E6" s="65"/>
      <c r="F6" s="64" t="s">
        <v>57</v>
      </c>
      <c r="G6" s="64" t="s">
        <v>56</v>
      </c>
      <c r="H6" s="64" t="s">
        <v>55</v>
      </c>
      <c r="I6" s="64" t="s">
        <v>57</v>
      </c>
      <c r="J6" s="64" t="s">
        <v>56</v>
      </c>
      <c r="K6" s="64" t="s">
        <v>55</v>
      </c>
      <c r="L6" s="64" t="s">
        <v>57</v>
      </c>
      <c r="M6" s="64" t="s">
        <v>56</v>
      </c>
      <c r="N6" s="64" t="s">
        <v>55</v>
      </c>
      <c r="O6" s="63"/>
      <c r="Q6" s="28" t="s">
        <v>6</v>
      </c>
      <c r="R6" s="2" t="s">
        <v>5</v>
      </c>
      <c r="S6" s="2" t="s">
        <v>0</v>
      </c>
      <c r="T6" s="27" t="s">
        <v>2</v>
      </c>
      <c r="U6" s="28" t="s">
        <v>6</v>
      </c>
      <c r="V6" s="2" t="s">
        <v>5</v>
      </c>
      <c r="W6" s="2" t="s">
        <v>0</v>
      </c>
      <c r="X6" s="27" t="s">
        <v>2</v>
      </c>
      <c r="Y6" s="28" t="s">
        <v>6</v>
      </c>
      <c r="Z6" s="2" t="s">
        <v>5</v>
      </c>
      <c r="AA6" s="2" t="s">
        <v>0</v>
      </c>
      <c r="AB6" s="27" t="s">
        <v>2</v>
      </c>
      <c r="AD6" s="53" t="s">
        <v>48</v>
      </c>
      <c r="AE6" s="53"/>
      <c r="AF6" s="53"/>
      <c r="AG6" s="62"/>
      <c r="AH6" s="61"/>
      <c r="AI6" s="60"/>
      <c r="AJ6" s="59"/>
      <c r="AK6" s="57"/>
      <c r="AL6" s="57"/>
      <c r="AM6" s="57"/>
      <c r="AN6" s="57"/>
      <c r="AO6" s="57"/>
      <c r="AP6" s="57"/>
      <c r="AQ6" s="57"/>
      <c r="AR6" s="58"/>
      <c r="AS6" s="57"/>
      <c r="AT6" s="57"/>
      <c r="AU6" s="57"/>
      <c r="AV6" s="59"/>
      <c r="AW6" s="57"/>
      <c r="AX6" s="58"/>
      <c r="AY6" s="57"/>
      <c r="AZ6" s="57"/>
      <c r="BA6" s="57"/>
      <c r="BB6" s="54"/>
      <c r="BC6" s="54"/>
      <c r="BD6" s="54"/>
      <c r="BE6" s="56"/>
      <c r="BF6" s="54"/>
      <c r="BG6" s="55"/>
      <c r="BH6" s="54"/>
      <c r="BI6" s="54"/>
      <c r="BJ6" s="55"/>
      <c r="BK6" s="2"/>
      <c r="BL6" s="47" t="s">
        <v>48</v>
      </c>
      <c r="BM6" s="47"/>
      <c r="BN6" s="47"/>
      <c r="BO6" s="54" t="s">
        <v>54</v>
      </c>
      <c r="BP6" s="54"/>
      <c r="BQ6" s="54"/>
      <c r="BR6" s="54" t="s">
        <v>53</v>
      </c>
      <c r="BS6" s="54"/>
      <c r="BT6" s="54"/>
      <c r="BU6" s="54" t="s">
        <v>52</v>
      </c>
      <c r="BV6" s="54"/>
      <c r="BW6" s="54"/>
      <c r="BX6" s="54" t="s">
        <v>51</v>
      </c>
      <c r="BY6" s="54"/>
      <c r="BZ6" s="54"/>
      <c r="CA6" s="54" t="s">
        <v>50</v>
      </c>
      <c r="CB6" s="54"/>
      <c r="CC6" s="54"/>
      <c r="CD6" s="54" t="s">
        <v>49</v>
      </c>
      <c r="CE6" s="54"/>
      <c r="CF6" s="54"/>
      <c r="CG6" s="54"/>
      <c r="CH6" s="54"/>
      <c r="CI6" s="54"/>
      <c r="CK6" s="115" t="s">
        <v>48</v>
      </c>
      <c r="CL6" s="115"/>
      <c r="CM6" s="115"/>
      <c r="CN6" s="54" t="s">
        <v>47</v>
      </c>
      <c r="CO6" s="54"/>
      <c r="CP6" s="54"/>
      <c r="CQ6" s="54" t="s">
        <v>46</v>
      </c>
      <c r="CR6" s="54"/>
      <c r="CS6" s="54"/>
      <c r="CT6" s="54" t="s">
        <v>45</v>
      </c>
      <c r="CU6" s="54"/>
      <c r="CV6" s="54"/>
      <c r="CW6" s="54"/>
      <c r="CX6" s="54"/>
      <c r="CY6" s="54"/>
    </row>
    <row r="7" spans="1:104" ht="5.0999999999999996" customHeight="1" x14ac:dyDescent="0.2">
      <c r="B7" s="2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P7" s="43" t="s">
        <v>3</v>
      </c>
      <c r="Q7" s="28">
        <v>558074.00000000093</v>
      </c>
      <c r="R7" s="2">
        <v>447619.00000000134</v>
      </c>
      <c r="S7" s="2">
        <v>44428.000000000022</v>
      </c>
      <c r="T7" s="27">
        <v>66027.000000000102</v>
      </c>
      <c r="U7" s="28">
        <v>335635.00000000198</v>
      </c>
      <c r="V7" s="2">
        <v>234972.99999999994</v>
      </c>
      <c r="W7" s="2">
        <v>41863.000000000058</v>
      </c>
      <c r="X7" s="27">
        <v>58799.000000000073</v>
      </c>
      <c r="Y7" s="28">
        <v>222439.00000000047</v>
      </c>
      <c r="Z7" s="2">
        <v>212645.99999999945</v>
      </c>
      <c r="AA7" s="2">
        <v>2565</v>
      </c>
      <c r="AB7" s="27">
        <v>7227.9999999999982</v>
      </c>
      <c r="AD7" s="53"/>
      <c r="AE7" s="53"/>
      <c r="AF7" s="53"/>
      <c r="AG7" s="52" t="s">
        <v>3</v>
      </c>
      <c r="AH7" s="51" t="s">
        <v>31</v>
      </c>
      <c r="AI7" s="50" t="s">
        <v>6</v>
      </c>
      <c r="AJ7" s="46" t="s">
        <v>3</v>
      </c>
      <c r="AK7" s="46" t="s">
        <v>31</v>
      </c>
      <c r="AL7" s="48" t="s">
        <v>6</v>
      </c>
      <c r="AM7" s="49" t="s">
        <v>3</v>
      </c>
      <c r="AN7" s="46" t="s">
        <v>31</v>
      </c>
      <c r="AO7" s="48" t="s">
        <v>6</v>
      </c>
      <c r="AP7" s="49" t="s">
        <v>3</v>
      </c>
      <c r="AQ7" s="46" t="s">
        <v>31</v>
      </c>
      <c r="AR7" s="46" t="s">
        <v>6</v>
      </c>
      <c r="AS7" s="49" t="s">
        <v>3</v>
      </c>
      <c r="AT7" s="46" t="s">
        <v>31</v>
      </c>
      <c r="AU7" s="48" t="s">
        <v>6</v>
      </c>
      <c r="AV7" s="46" t="s">
        <v>3</v>
      </c>
      <c r="AW7" s="46" t="s">
        <v>31</v>
      </c>
      <c r="AX7" s="46" t="s">
        <v>6</v>
      </c>
      <c r="AY7" s="49" t="s">
        <v>3</v>
      </c>
      <c r="AZ7" s="46" t="s">
        <v>31</v>
      </c>
      <c r="BA7" s="48" t="s">
        <v>6</v>
      </c>
      <c r="BB7" s="117" t="s">
        <v>3</v>
      </c>
      <c r="BC7" s="46" t="s">
        <v>31</v>
      </c>
      <c r="BD7" s="46" t="s">
        <v>6</v>
      </c>
      <c r="BE7" s="49" t="s">
        <v>3</v>
      </c>
      <c r="BF7" s="46" t="s">
        <v>31</v>
      </c>
      <c r="BG7" s="48" t="s">
        <v>6</v>
      </c>
      <c r="BH7" s="46" t="s">
        <v>3</v>
      </c>
      <c r="BI7" s="46" t="s">
        <v>31</v>
      </c>
      <c r="BJ7" s="46" t="s">
        <v>6</v>
      </c>
      <c r="BL7" s="47"/>
      <c r="BM7" s="47"/>
      <c r="BN7" s="47"/>
      <c r="BO7" s="46" t="s">
        <v>3</v>
      </c>
      <c r="BP7" s="46" t="s">
        <v>31</v>
      </c>
      <c r="BQ7" s="46" t="s">
        <v>6</v>
      </c>
      <c r="BR7" s="46" t="s">
        <v>3</v>
      </c>
      <c r="BS7" s="46" t="s">
        <v>31</v>
      </c>
      <c r="BT7" s="46" t="s">
        <v>6</v>
      </c>
      <c r="BU7" s="46" t="s">
        <v>3</v>
      </c>
      <c r="BV7" s="46" t="s">
        <v>31</v>
      </c>
      <c r="BW7" s="46" t="s">
        <v>6</v>
      </c>
      <c r="BX7" s="46" t="s">
        <v>3</v>
      </c>
      <c r="BY7" s="46" t="s">
        <v>31</v>
      </c>
      <c r="BZ7" s="46" t="s">
        <v>6</v>
      </c>
      <c r="CA7" s="46" t="s">
        <v>3</v>
      </c>
      <c r="CB7" s="46" t="s">
        <v>31</v>
      </c>
      <c r="CC7" s="46" t="s">
        <v>6</v>
      </c>
      <c r="CD7" s="46" t="s">
        <v>3</v>
      </c>
      <c r="CE7" s="46" t="s">
        <v>31</v>
      </c>
      <c r="CF7" s="46" t="s">
        <v>6</v>
      </c>
      <c r="CG7" s="46" t="s">
        <v>3</v>
      </c>
      <c r="CH7" s="46" t="s">
        <v>31</v>
      </c>
      <c r="CI7" s="46" t="s">
        <v>6</v>
      </c>
      <c r="CK7" s="115"/>
      <c r="CL7" s="115"/>
      <c r="CM7" s="115"/>
      <c r="CN7" s="117" t="s">
        <v>3</v>
      </c>
      <c r="CO7" s="46" t="s">
        <v>31</v>
      </c>
      <c r="CP7" s="46" t="s">
        <v>6</v>
      </c>
      <c r="CQ7" s="46" t="s">
        <v>3</v>
      </c>
      <c r="CR7" s="46" t="s">
        <v>31</v>
      </c>
      <c r="CS7" s="46" t="s">
        <v>6</v>
      </c>
      <c r="CT7" s="46" t="s">
        <v>3</v>
      </c>
      <c r="CU7" s="46" t="s">
        <v>31</v>
      </c>
      <c r="CV7" s="46" t="s">
        <v>6</v>
      </c>
      <c r="CW7" s="46" t="s">
        <v>3</v>
      </c>
      <c r="CX7" s="46" t="s">
        <v>31</v>
      </c>
      <c r="CY7" s="46" t="s">
        <v>6</v>
      </c>
    </row>
    <row r="8" spans="1:104" ht="14.1" customHeight="1" x14ac:dyDescent="0.25">
      <c r="B8" s="26" t="s">
        <v>44</v>
      </c>
      <c r="C8" s="118">
        <v>977665</v>
      </c>
      <c r="D8" s="118">
        <v>612477</v>
      </c>
      <c r="E8" s="119">
        <v>365188</v>
      </c>
      <c r="F8" s="118">
        <v>769305</v>
      </c>
      <c r="G8" s="118">
        <v>422093</v>
      </c>
      <c r="H8" s="119">
        <v>347212</v>
      </c>
      <c r="I8" s="118">
        <v>82311</v>
      </c>
      <c r="J8" s="119">
        <v>77362</v>
      </c>
      <c r="K8" s="120">
        <v>4949</v>
      </c>
      <c r="L8" s="118">
        <v>126049</v>
      </c>
      <c r="M8" s="118">
        <v>113022</v>
      </c>
      <c r="N8" s="119">
        <v>13027</v>
      </c>
      <c r="P8" s="43" t="s">
        <v>31</v>
      </c>
      <c r="Q8" s="28">
        <v>528773.99999999802</v>
      </c>
      <c r="R8" s="2">
        <v>419584.99999999837</v>
      </c>
      <c r="S8" s="2">
        <v>42330.000000000124</v>
      </c>
      <c r="T8" s="27">
        <v>66858.999999999985</v>
      </c>
      <c r="U8" s="28">
        <v>325275.00000000151</v>
      </c>
      <c r="V8" s="2">
        <v>225375.99999999901</v>
      </c>
      <c r="W8" s="2">
        <v>39998.999999999949</v>
      </c>
      <c r="X8" s="27">
        <v>59900.000000000015</v>
      </c>
      <c r="Y8" s="28">
        <v>203498.99999999828</v>
      </c>
      <c r="Z8" s="2">
        <v>194208.99999999997</v>
      </c>
      <c r="AA8" s="2">
        <v>2331.0000000000009</v>
      </c>
      <c r="AB8" s="27">
        <v>6959.0000000000009</v>
      </c>
      <c r="AC8" s="45"/>
      <c r="AD8" s="121" t="s">
        <v>43</v>
      </c>
      <c r="AE8" s="122" t="s">
        <v>6</v>
      </c>
      <c r="AF8" s="123" t="s">
        <v>6</v>
      </c>
      <c r="AG8" s="124">
        <f>+AJ8+AM8+AP8+AS8+AV8+AY8+BB8+BE8+BH8</f>
        <v>558074.00000000093</v>
      </c>
      <c r="AH8" s="124">
        <f>+AK8+AN8+AQ8+AT8+AW8+AZ8+BC8+BF8+BI8</f>
        <v>528773.99999999802</v>
      </c>
      <c r="AI8" s="125">
        <f>+AL8+AO8+AR8+AU8+AX8+BA8+BD8+BG8+BJ8</f>
        <v>1086848.0000000007</v>
      </c>
      <c r="AJ8" s="124">
        <v>69765.000000001222</v>
      </c>
      <c r="AK8" s="124">
        <v>62483.000000000502</v>
      </c>
      <c r="AL8" s="124">
        <v>132248.00000000189</v>
      </c>
      <c r="AM8" s="126">
        <v>67819.999999999694</v>
      </c>
      <c r="AN8" s="124">
        <v>61975.999999998596</v>
      </c>
      <c r="AO8" s="125">
        <v>129795.9999999987</v>
      </c>
      <c r="AP8" s="124">
        <v>69280.000000000044</v>
      </c>
      <c r="AQ8" s="124">
        <v>64074.999999999207</v>
      </c>
      <c r="AR8" s="124">
        <v>133355.00000000102</v>
      </c>
      <c r="AS8" s="126">
        <v>67236.999999999563</v>
      </c>
      <c r="AT8" s="124">
        <v>62390.999999998865</v>
      </c>
      <c r="AU8" s="125">
        <v>129628.00000000268</v>
      </c>
      <c r="AV8" s="124">
        <v>63926.999999999236</v>
      </c>
      <c r="AW8" s="124">
        <v>60975.999999999083</v>
      </c>
      <c r="AX8" s="124">
        <v>124903.00000000132</v>
      </c>
      <c r="AY8" s="126">
        <v>61998.000000000509</v>
      </c>
      <c r="AZ8" s="124">
        <v>60162.000000001251</v>
      </c>
      <c r="BA8" s="125">
        <v>122160.00000000032</v>
      </c>
      <c r="BB8" s="124">
        <v>58117</v>
      </c>
      <c r="BC8" s="124">
        <v>55447.000000000233</v>
      </c>
      <c r="BD8" s="124">
        <v>113563.99999999821</v>
      </c>
      <c r="BE8" s="126">
        <v>51680.000000000269</v>
      </c>
      <c r="BF8" s="124">
        <v>51776.000000001171</v>
      </c>
      <c r="BG8" s="125">
        <v>103455.99999999673</v>
      </c>
      <c r="BH8" s="124">
        <v>48250.00000000024</v>
      </c>
      <c r="BI8" s="124">
        <v>49487.999999999083</v>
      </c>
      <c r="BJ8" s="124">
        <v>97737.999999999724</v>
      </c>
      <c r="BK8" s="45"/>
      <c r="BL8" s="121" t="s">
        <v>43</v>
      </c>
      <c r="BM8" s="122" t="s">
        <v>6</v>
      </c>
      <c r="BN8" s="122" t="s">
        <v>6</v>
      </c>
      <c r="BO8" s="124">
        <v>69765.000000001222</v>
      </c>
      <c r="BP8" s="124">
        <v>62483.000000000502</v>
      </c>
      <c r="BQ8" s="124">
        <v>132248.00000000189</v>
      </c>
      <c r="BR8" s="124">
        <v>67819.999999999694</v>
      </c>
      <c r="BS8" s="124">
        <v>61975.999999998596</v>
      </c>
      <c r="BT8" s="124">
        <v>129795.9999999987</v>
      </c>
      <c r="BU8" s="124">
        <v>69280.000000000044</v>
      </c>
      <c r="BV8" s="124">
        <v>64074.999999999207</v>
      </c>
      <c r="BW8" s="124">
        <v>133355.00000000102</v>
      </c>
      <c r="BX8" s="124">
        <v>67236.999999999563</v>
      </c>
      <c r="BY8" s="124">
        <v>62390.999999998865</v>
      </c>
      <c r="BZ8" s="124">
        <v>129628.00000000268</v>
      </c>
      <c r="CA8" s="124">
        <v>63926.999999999236</v>
      </c>
      <c r="CB8" s="124">
        <v>60975.999999999083</v>
      </c>
      <c r="CC8" s="124">
        <v>124903.00000000132</v>
      </c>
      <c r="CD8" s="124">
        <v>61998.000000000509</v>
      </c>
      <c r="CE8" s="124">
        <v>60162.000000001251</v>
      </c>
      <c r="CF8" s="124">
        <v>122160.00000000032</v>
      </c>
      <c r="CG8" s="124">
        <f>SUM(BO8,BR8,BU8,BX8,CA8,CD8)</f>
        <v>400027.00000000035</v>
      </c>
      <c r="CH8" s="124">
        <f>SUM(BP8,BS8,BV8,BY8,CB8,CE8)</f>
        <v>372062.99999999756</v>
      </c>
      <c r="CI8" s="125">
        <f>SUM(BQ8,BT8,BW8,BZ8,CC8,CF8)</f>
        <v>772090.00000000594</v>
      </c>
      <c r="CK8" s="121" t="s">
        <v>43</v>
      </c>
      <c r="CL8" s="122" t="s">
        <v>6</v>
      </c>
      <c r="CM8" s="122" t="s">
        <v>6</v>
      </c>
      <c r="CN8" s="124">
        <v>58117</v>
      </c>
      <c r="CO8" s="124">
        <v>55447.000000000233</v>
      </c>
      <c r="CP8" s="124">
        <v>113563.99999999821</v>
      </c>
      <c r="CQ8" s="124">
        <v>51680.000000000269</v>
      </c>
      <c r="CR8" s="124">
        <v>51776.000000001171</v>
      </c>
      <c r="CS8" s="124">
        <v>103455.99999999673</v>
      </c>
      <c r="CT8" s="124">
        <v>48250.00000000024</v>
      </c>
      <c r="CU8" s="124">
        <v>49487.999999999083</v>
      </c>
      <c r="CV8" s="124">
        <v>97737.999999999724</v>
      </c>
      <c r="CW8" s="124">
        <f>SUM(CN8,CQ8,CT8)</f>
        <v>158047.00000000049</v>
      </c>
      <c r="CX8" s="124">
        <f>SUM(CO8,CR8,CU8)</f>
        <v>156711.00000000047</v>
      </c>
      <c r="CY8" s="125">
        <f>SUM(CP8,CS8,CV8)</f>
        <v>314757.99999999464</v>
      </c>
      <c r="CZ8" s="21"/>
    </row>
    <row r="9" spans="1:104" ht="14.1" customHeight="1" x14ac:dyDescent="0.25">
      <c r="B9" s="25" t="s">
        <v>11</v>
      </c>
      <c r="C9" s="127">
        <v>500677</v>
      </c>
      <c r="D9" s="127">
        <v>310733</v>
      </c>
      <c r="E9" s="128">
        <v>189944</v>
      </c>
      <c r="F9" s="127">
        <v>396002</v>
      </c>
      <c r="G9" s="127">
        <v>215170</v>
      </c>
      <c r="H9" s="128">
        <v>180832</v>
      </c>
      <c r="I9" s="127">
        <v>41829</v>
      </c>
      <c r="J9" s="128">
        <v>39335</v>
      </c>
      <c r="K9" s="129">
        <v>2494</v>
      </c>
      <c r="L9" s="127">
        <v>62846</v>
      </c>
      <c r="M9" s="128">
        <v>56228</v>
      </c>
      <c r="N9" s="128">
        <v>6618</v>
      </c>
      <c r="O9" s="44"/>
      <c r="P9" s="43" t="s">
        <v>6</v>
      </c>
      <c r="Q9" s="42">
        <v>1086848.0000000007</v>
      </c>
      <c r="R9" s="40">
        <v>867204.00000000093</v>
      </c>
      <c r="S9" s="40">
        <v>86758.000000000146</v>
      </c>
      <c r="T9" s="39">
        <v>132886.00000000035</v>
      </c>
      <c r="U9" s="41">
        <v>660910.00000000163</v>
      </c>
      <c r="V9" s="40">
        <v>460349.00000000093</v>
      </c>
      <c r="W9" s="40">
        <v>81861.999999999869</v>
      </c>
      <c r="X9" s="39">
        <v>118699.00000000025</v>
      </c>
      <c r="Y9" s="41">
        <v>425938.00000000244</v>
      </c>
      <c r="Z9" s="40">
        <v>406855.0000000014</v>
      </c>
      <c r="AA9" s="40">
        <v>4896</v>
      </c>
      <c r="AB9" s="39">
        <v>14187.000000000015</v>
      </c>
      <c r="AD9" s="130"/>
      <c r="AE9" s="113"/>
      <c r="AF9" s="131" t="s">
        <v>5</v>
      </c>
      <c r="AG9" s="132">
        <f>+AJ9+AM9+AP9+AS9+AV9+AY9+BB9+BE9+BH9</f>
        <v>447619.00000000134</v>
      </c>
      <c r="AH9" s="132">
        <f>+AK9+AN9+AQ9+AT9+AW9+AZ9+BC9+BF9+BI9</f>
        <v>419584.99999999837</v>
      </c>
      <c r="AI9" s="133">
        <f>+AL9+AO9+AR9+AU9+AX9+BA9+BD9+BG9+BJ9</f>
        <v>867204.00000000093</v>
      </c>
      <c r="AJ9" s="132">
        <v>55178.99999999928</v>
      </c>
      <c r="AK9" s="132">
        <v>48965.999999999294</v>
      </c>
      <c r="AL9" s="132">
        <v>104144.99999999769</v>
      </c>
      <c r="AM9" s="134">
        <v>54213.999999999185</v>
      </c>
      <c r="AN9" s="132">
        <v>49035.999999999265</v>
      </c>
      <c r="AO9" s="133">
        <v>103250.00000000307</v>
      </c>
      <c r="AP9" s="132">
        <v>55972.000000000153</v>
      </c>
      <c r="AQ9" s="132">
        <v>51235.000000000415</v>
      </c>
      <c r="AR9" s="132">
        <v>107206.99999999937</v>
      </c>
      <c r="AS9" s="134">
        <v>54329.000000000437</v>
      </c>
      <c r="AT9" s="132">
        <v>49832.999999999971</v>
      </c>
      <c r="AU9" s="133">
        <v>104161.99999999911</v>
      </c>
      <c r="AV9" s="132">
        <v>51538.000000000771</v>
      </c>
      <c r="AW9" s="132">
        <v>48889.000000001026</v>
      </c>
      <c r="AX9" s="132">
        <v>100426.99999999977</v>
      </c>
      <c r="AY9" s="134">
        <v>49808.999999999964</v>
      </c>
      <c r="AZ9" s="132">
        <v>48119.999999999083</v>
      </c>
      <c r="BA9" s="133">
        <v>97929.000000000742</v>
      </c>
      <c r="BB9" s="132">
        <v>46851.000000000531</v>
      </c>
      <c r="BC9" s="132">
        <v>44035.999999999898</v>
      </c>
      <c r="BD9" s="132">
        <v>90886.999999999884</v>
      </c>
      <c r="BE9" s="134">
        <v>41327.000000001361</v>
      </c>
      <c r="BF9" s="132">
        <v>40791.999999999738</v>
      </c>
      <c r="BG9" s="133">
        <v>82119.000000000247</v>
      </c>
      <c r="BH9" s="132">
        <v>38399.999999999694</v>
      </c>
      <c r="BI9" s="132">
        <v>38677.999999999643</v>
      </c>
      <c r="BJ9" s="132">
        <v>77078.000000001004</v>
      </c>
      <c r="BL9" s="130"/>
      <c r="BM9" s="113"/>
      <c r="BN9" s="113" t="s">
        <v>5</v>
      </c>
      <c r="BO9" s="132">
        <v>55178.99999999928</v>
      </c>
      <c r="BP9" s="132">
        <v>48965.999999999294</v>
      </c>
      <c r="BQ9" s="132">
        <v>104144.99999999769</v>
      </c>
      <c r="BR9" s="132">
        <v>54213.999999999185</v>
      </c>
      <c r="BS9" s="132">
        <v>49035.999999999265</v>
      </c>
      <c r="BT9" s="132">
        <v>103250.00000000307</v>
      </c>
      <c r="BU9" s="132">
        <v>55972.000000000153</v>
      </c>
      <c r="BV9" s="132">
        <v>51235.000000000415</v>
      </c>
      <c r="BW9" s="132">
        <v>107206.99999999937</v>
      </c>
      <c r="BX9" s="132">
        <v>54329.000000000437</v>
      </c>
      <c r="BY9" s="132">
        <v>49832.999999999971</v>
      </c>
      <c r="BZ9" s="132">
        <v>104161.99999999911</v>
      </c>
      <c r="CA9" s="132">
        <v>51538.000000000771</v>
      </c>
      <c r="CB9" s="132">
        <v>48889.000000001026</v>
      </c>
      <c r="CC9" s="132">
        <v>100426.99999999977</v>
      </c>
      <c r="CD9" s="132">
        <v>49808.999999999964</v>
      </c>
      <c r="CE9" s="132">
        <v>48119.999999999083</v>
      </c>
      <c r="CF9" s="132">
        <v>97929.000000000742</v>
      </c>
      <c r="CG9" s="132">
        <f>SUM(BO9,BR9,BU9,BX9,CA9,CD9)</f>
        <v>321040.99999999977</v>
      </c>
      <c r="CH9" s="132">
        <f>SUM(BP9,BS9,BV9,BY9,CB9,CE9)</f>
        <v>296078.99999999907</v>
      </c>
      <c r="CI9" s="133">
        <f>SUM(BQ9,BT9,BW9,BZ9,CC9,CF9)</f>
        <v>617119.99999999977</v>
      </c>
      <c r="CK9" s="130"/>
      <c r="CL9" s="113"/>
      <c r="CM9" s="113" t="s">
        <v>5</v>
      </c>
      <c r="CN9" s="132">
        <v>46851.000000000531</v>
      </c>
      <c r="CO9" s="132">
        <v>44035.999999999898</v>
      </c>
      <c r="CP9" s="132">
        <v>90886.999999999884</v>
      </c>
      <c r="CQ9" s="132">
        <v>41327.000000001361</v>
      </c>
      <c r="CR9" s="132">
        <v>40791.999999999738</v>
      </c>
      <c r="CS9" s="132">
        <v>82119.000000000247</v>
      </c>
      <c r="CT9" s="132">
        <v>38399.999999999694</v>
      </c>
      <c r="CU9" s="132">
        <v>38677.999999999643</v>
      </c>
      <c r="CV9" s="132">
        <v>77078.000000001004</v>
      </c>
      <c r="CW9" s="132">
        <f>SUM(CN9,CQ9,CT9)</f>
        <v>126578.00000000159</v>
      </c>
      <c r="CX9" s="132">
        <f>SUM(CO9,CR9,CU9)</f>
        <v>123505.99999999927</v>
      </c>
      <c r="CY9" s="133">
        <f>SUM(CP9,CS9,CV9)</f>
        <v>250084.00000000111</v>
      </c>
      <c r="CZ9" s="21"/>
    </row>
    <row r="10" spans="1:104" ht="14.1" customHeight="1" x14ac:dyDescent="0.25">
      <c r="B10" s="25" t="s">
        <v>10</v>
      </c>
      <c r="C10" s="127">
        <v>476988</v>
      </c>
      <c r="D10" s="127">
        <v>301744</v>
      </c>
      <c r="E10" s="128">
        <v>175244</v>
      </c>
      <c r="F10" s="127">
        <v>373303</v>
      </c>
      <c r="G10" s="127">
        <v>206923</v>
      </c>
      <c r="H10" s="128">
        <v>166380</v>
      </c>
      <c r="I10" s="127">
        <v>40482</v>
      </c>
      <c r="J10" s="128">
        <v>38027</v>
      </c>
      <c r="K10" s="129">
        <v>2455</v>
      </c>
      <c r="L10" s="127">
        <v>63203</v>
      </c>
      <c r="M10" s="128">
        <v>56794</v>
      </c>
      <c r="N10" s="128">
        <v>6409</v>
      </c>
      <c r="Q10" s="38"/>
      <c r="AD10" s="130"/>
      <c r="AE10" s="113"/>
      <c r="AF10" s="131" t="s">
        <v>0</v>
      </c>
      <c r="AG10" s="132">
        <f>+AJ10+AM10+AP10+AS10+AV10+AY10+BB10+BE10+BH10</f>
        <v>44428.000000000022</v>
      </c>
      <c r="AH10" s="132">
        <f>+AK10+AN10+AQ10+AT10+AW10+AZ10+BC10+BF10+BI10</f>
        <v>42330.000000000124</v>
      </c>
      <c r="AI10" s="133">
        <f>+AL10+AO10+AR10+AU10+AX10+BA10+BD10+BG10+BJ10</f>
        <v>86758.000000000146</v>
      </c>
      <c r="AJ10" s="132">
        <v>6034.9999999999682</v>
      </c>
      <c r="AK10" s="132">
        <v>5544.0000000000064</v>
      </c>
      <c r="AL10" s="132">
        <v>11579.000000000018</v>
      </c>
      <c r="AM10" s="134">
        <v>5637.00000000001</v>
      </c>
      <c r="AN10" s="132">
        <v>5263.9999999999955</v>
      </c>
      <c r="AO10" s="133">
        <v>10900.999999999975</v>
      </c>
      <c r="AP10" s="132">
        <v>5372.9999999999982</v>
      </c>
      <c r="AQ10" s="132">
        <v>5082.0000000000327</v>
      </c>
      <c r="AR10" s="132">
        <v>10454.999999999995</v>
      </c>
      <c r="AS10" s="134">
        <v>5107.0000000000082</v>
      </c>
      <c r="AT10" s="132">
        <v>4764.0000000000582</v>
      </c>
      <c r="AU10" s="133">
        <v>9871.0000000000473</v>
      </c>
      <c r="AV10" s="132">
        <v>4876.0000000000282</v>
      </c>
      <c r="AW10" s="132">
        <v>4553.0000000000155</v>
      </c>
      <c r="AX10" s="132">
        <v>9429.0000000000382</v>
      </c>
      <c r="AY10" s="134">
        <v>4714.0000000000209</v>
      </c>
      <c r="AZ10" s="132">
        <v>4504.0000000000064</v>
      </c>
      <c r="BA10" s="133">
        <v>9218.0000000000582</v>
      </c>
      <c r="BB10" s="132">
        <v>4396.9999999999827</v>
      </c>
      <c r="BC10" s="132">
        <v>4222.0000000000045</v>
      </c>
      <c r="BD10" s="132">
        <v>8619.0000000000236</v>
      </c>
      <c r="BE10" s="134">
        <v>4228.00000000001</v>
      </c>
      <c r="BF10" s="132">
        <v>4222.0000000000036</v>
      </c>
      <c r="BG10" s="133">
        <v>8449.9999999999727</v>
      </c>
      <c r="BH10" s="132">
        <v>4060.9999999999945</v>
      </c>
      <c r="BI10" s="132">
        <v>4174.9999999999955</v>
      </c>
      <c r="BJ10" s="132">
        <v>8236.0000000000291</v>
      </c>
      <c r="BL10" s="130"/>
      <c r="BM10" s="113"/>
      <c r="BN10" s="113" t="s">
        <v>0</v>
      </c>
      <c r="BO10" s="132">
        <v>6034.9999999999682</v>
      </c>
      <c r="BP10" s="132">
        <v>5544.0000000000064</v>
      </c>
      <c r="BQ10" s="132">
        <v>11579.000000000018</v>
      </c>
      <c r="BR10" s="132">
        <v>5637.00000000001</v>
      </c>
      <c r="BS10" s="132">
        <v>5263.9999999999955</v>
      </c>
      <c r="BT10" s="132">
        <v>10900.999999999975</v>
      </c>
      <c r="BU10" s="132">
        <v>5372.9999999999982</v>
      </c>
      <c r="BV10" s="132">
        <v>5082.0000000000327</v>
      </c>
      <c r="BW10" s="132">
        <v>10454.999999999995</v>
      </c>
      <c r="BX10" s="132">
        <v>5107.0000000000082</v>
      </c>
      <c r="BY10" s="132">
        <v>4764.0000000000582</v>
      </c>
      <c r="BZ10" s="132">
        <v>9871.0000000000473</v>
      </c>
      <c r="CA10" s="132">
        <v>4876.0000000000282</v>
      </c>
      <c r="CB10" s="132">
        <v>4553.0000000000155</v>
      </c>
      <c r="CC10" s="132">
        <v>9429.0000000000382</v>
      </c>
      <c r="CD10" s="132">
        <v>4714.0000000000209</v>
      </c>
      <c r="CE10" s="132">
        <v>4504.0000000000064</v>
      </c>
      <c r="CF10" s="132">
        <v>9218.0000000000582</v>
      </c>
      <c r="CG10" s="132">
        <f>SUM(BO10,BR10,BU10,BX10,CA10,CD10)</f>
        <v>31742.000000000036</v>
      </c>
      <c r="CH10" s="132">
        <f>SUM(BP10,BS10,BV10,BY10,CB10,CE10)</f>
        <v>29711.000000000116</v>
      </c>
      <c r="CI10" s="133">
        <f>SUM(BQ10,BT10,BW10,BZ10,CC10,CF10)</f>
        <v>61453.000000000124</v>
      </c>
      <c r="CK10" s="130"/>
      <c r="CL10" s="113"/>
      <c r="CM10" s="113" t="s">
        <v>0</v>
      </c>
      <c r="CN10" s="132">
        <v>4396.9999999999827</v>
      </c>
      <c r="CO10" s="132">
        <v>4222.0000000000045</v>
      </c>
      <c r="CP10" s="132">
        <v>8619.0000000000236</v>
      </c>
      <c r="CQ10" s="132">
        <v>4228.00000000001</v>
      </c>
      <c r="CR10" s="132">
        <v>4222.0000000000036</v>
      </c>
      <c r="CS10" s="132">
        <v>8449.9999999999727</v>
      </c>
      <c r="CT10" s="132">
        <v>4060.9999999999945</v>
      </c>
      <c r="CU10" s="132">
        <v>4174.9999999999955</v>
      </c>
      <c r="CV10" s="132">
        <v>8236.0000000000291</v>
      </c>
      <c r="CW10" s="132">
        <f>SUM(CN10,CQ10,CT10)</f>
        <v>12685.999999999987</v>
      </c>
      <c r="CX10" s="132">
        <f>SUM(CO10,CR10,CU10)</f>
        <v>12619.000000000004</v>
      </c>
      <c r="CY10" s="133">
        <f>SUM(CP10,CS10,CV10)</f>
        <v>25305.000000000025</v>
      </c>
      <c r="CZ10" s="21"/>
    </row>
    <row r="11" spans="1:104" ht="5.0999999999999996" customHeight="1" x14ac:dyDescent="0.25">
      <c r="B11" s="25"/>
      <c r="C11" s="127"/>
      <c r="D11" s="127"/>
      <c r="E11" s="128"/>
      <c r="F11" s="127"/>
      <c r="G11" s="127"/>
      <c r="H11" s="128"/>
      <c r="I11" s="127"/>
      <c r="J11" s="128"/>
      <c r="K11" s="129"/>
      <c r="L11" s="127"/>
      <c r="M11" s="127"/>
      <c r="N11" s="128"/>
      <c r="AD11" s="130"/>
      <c r="AE11" s="113"/>
      <c r="AF11" s="131" t="s">
        <v>2</v>
      </c>
      <c r="AG11" s="132">
        <f>+AG15+AG19</f>
        <v>66027.000000000073</v>
      </c>
      <c r="AH11" s="132">
        <f>+AH15+AH19</f>
        <v>66859.000000000015</v>
      </c>
      <c r="AI11" s="132">
        <f>+AI15+AI19</f>
        <v>132886.00000000026</v>
      </c>
      <c r="AJ11" s="132">
        <f>+AJ15+AJ19</f>
        <v>8551.0000000000018</v>
      </c>
      <c r="AK11" s="132">
        <f>+AK15+AK19</f>
        <v>7973.0000000000209</v>
      </c>
      <c r="AL11" s="132">
        <f>+AL15+AL19</f>
        <v>16523.999999999942</v>
      </c>
      <c r="AM11" s="132">
        <f>+AM15+AM19</f>
        <v>7969.0000000000418</v>
      </c>
      <c r="AN11" s="132">
        <f>+AN15+AN19</f>
        <v>7676.0000000000282</v>
      </c>
      <c r="AO11" s="132">
        <f>+AO15+AO19</f>
        <v>15645.000000000015</v>
      </c>
      <c r="AP11" s="132">
        <f>+AP15+AP19</f>
        <v>7935.0000000000073</v>
      </c>
      <c r="AQ11" s="132">
        <f>+AQ15+AQ19</f>
        <v>7758</v>
      </c>
      <c r="AR11" s="132">
        <f>+AR15+AR19</f>
        <v>15693.000000000084</v>
      </c>
      <c r="AS11" s="132">
        <f>+AS15+AS19</f>
        <v>7800.9999999999818</v>
      </c>
      <c r="AT11" s="132">
        <f>+AT15+AT19</f>
        <v>7793.9999999999955</v>
      </c>
      <c r="AU11" s="132">
        <f>+AU15+AU19</f>
        <v>15595.00000000002</v>
      </c>
      <c r="AV11" s="132">
        <f>+AV15+AV19</f>
        <v>7513.0000000000146</v>
      </c>
      <c r="AW11" s="132">
        <f>+AW15+AW19</f>
        <v>7534.0000000000055</v>
      </c>
      <c r="AX11" s="132">
        <f>+AX15+AX19</f>
        <v>15047.000000000142</v>
      </c>
      <c r="AY11" s="132">
        <f>+AY15+AY19</f>
        <v>7474.9999999999909</v>
      </c>
      <c r="AZ11" s="132">
        <f>+AZ15+AZ19</f>
        <v>7537.9999999999818</v>
      </c>
      <c r="BA11" s="132">
        <f>+BA15+BA19</f>
        <v>15013.000000000049</v>
      </c>
      <c r="BB11" s="132">
        <f>+BB15+BB19</f>
        <v>6869.0000000000164</v>
      </c>
      <c r="BC11" s="132">
        <f>+BC15+BC19</f>
        <v>7189.0000000000182</v>
      </c>
      <c r="BD11" s="132">
        <f>+BD15+BD19</f>
        <v>14058.000000000055</v>
      </c>
      <c r="BE11" s="132">
        <f>+BE15+BE19</f>
        <v>6125.0000000000218</v>
      </c>
      <c r="BF11" s="132">
        <f>+BF15+BF19</f>
        <v>6761.9999999999654</v>
      </c>
      <c r="BG11" s="132">
        <f>+BG15+BG19</f>
        <v>12887</v>
      </c>
      <c r="BH11" s="132">
        <f>+BH15+BH19</f>
        <v>5788.9999999999927</v>
      </c>
      <c r="BI11" s="132">
        <f>+BI15+BI19</f>
        <v>6635.0000000000009</v>
      </c>
      <c r="BJ11" s="132">
        <f>+BJ15+BJ19</f>
        <v>12423.99999999996</v>
      </c>
      <c r="BK11" s="132">
        <f>+BK15+BK19</f>
        <v>0</v>
      </c>
      <c r="BL11" s="132">
        <f>+BL15+BL19</f>
        <v>0</v>
      </c>
      <c r="BM11" s="132">
        <f>+BM15+BM19</f>
        <v>0</v>
      </c>
      <c r="BN11" s="132" t="e">
        <f>+BN15+BN19</f>
        <v>#VALUE!</v>
      </c>
      <c r="BO11" s="132">
        <f>+BO15+BO19</f>
        <v>8551.0000000000018</v>
      </c>
      <c r="BP11" s="132">
        <f>+BP15+BP19</f>
        <v>7973.0000000000209</v>
      </c>
      <c r="BQ11" s="132">
        <f>+BQ15+BQ19</f>
        <v>16523.999999999942</v>
      </c>
      <c r="BR11" s="132">
        <f>+BR15+BR19</f>
        <v>7969.0000000000418</v>
      </c>
      <c r="BS11" s="132">
        <f>+BS15+BS19</f>
        <v>7676.0000000000282</v>
      </c>
      <c r="BT11" s="132">
        <f>+BT15+BT19</f>
        <v>15645.000000000015</v>
      </c>
      <c r="BU11" s="132">
        <f>+BU15+BU19</f>
        <v>7935.0000000000073</v>
      </c>
      <c r="BV11" s="132">
        <f>+BV15+BV19</f>
        <v>7758</v>
      </c>
      <c r="BW11" s="132">
        <f>+BW15+BW19</f>
        <v>15693.000000000084</v>
      </c>
      <c r="BX11" s="132">
        <f>+BX15+BX19</f>
        <v>7800.9999999999818</v>
      </c>
      <c r="BY11" s="132">
        <f>+BY15+BY19</f>
        <v>7793.9999999999955</v>
      </c>
      <c r="BZ11" s="132">
        <f>+BZ15+BZ19</f>
        <v>15595.00000000002</v>
      </c>
      <c r="CA11" s="132">
        <f>+CA15+CA19</f>
        <v>7513.0000000000146</v>
      </c>
      <c r="CB11" s="132">
        <f>+CB15+CB19</f>
        <v>7534.0000000000055</v>
      </c>
      <c r="CC11" s="132">
        <f>+CC15+CC19</f>
        <v>15047.000000000142</v>
      </c>
      <c r="CD11" s="132">
        <f>+CD15+CD19</f>
        <v>7474.9999999999909</v>
      </c>
      <c r="CE11" s="132">
        <f>+CE15+CE19</f>
        <v>7537.9999999999818</v>
      </c>
      <c r="CF11" s="132">
        <f>+CF15+CF19</f>
        <v>15013.000000000049</v>
      </c>
      <c r="CG11" s="132">
        <f>+CG15+CG19</f>
        <v>47244.000000000044</v>
      </c>
      <c r="CH11" s="132">
        <f>+CH15+CH19</f>
        <v>46273.000000000029</v>
      </c>
      <c r="CI11" s="132">
        <f>+CI15+CI19</f>
        <v>93517.000000000233</v>
      </c>
      <c r="CJ11" s="132">
        <f>+CJ15+CJ19</f>
        <v>0</v>
      </c>
      <c r="CK11" s="132">
        <f>+CK15+CK19</f>
        <v>0</v>
      </c>
      <c r="CL11" s="132">
        <f>+CL15+CL19</f>
        <v>0</v>
      </c>
      <c r="CM11" s="132" t="e">
        <f>+CM15+CM19</f>
        <v>#VALUE!</v>
      </c>
      <c r="CN11" s="132">
        <f>+CN15+CN19</f>
        <v>6869.0000000000164</v>
      </c>
      <c r="CO11" s="132">
        <f>+CO15+CO19</f>
        <v>7189.0000000000182</v>
      </c>
      <c r="CP11" s="132">
        <f>+CP15+CP19</f>
        <v>14058.000000000055</v>
      </c>
      <c r="CQ11" s="132">
        <f>+CQ15+CQ19</f>
        <v>6125.0000000000218</v>
      </c>
      <c r="CR11" s="132">
        <f>+CR15+CR19</f>
        <v>6761.9999999999654</v>
      </c>
      <c r="CS11" s="132">
        <f>+CS15+CS19</f>
        <v>12887</v>
      </c>
      <c r="CT11" s="132">
        <f>+CT15+CT19</f>
        <v>5788.9999999999927</v>
      </c>
      <c r="CU11" s="132">
        <f>+CU15+CU19</f>
        <v>6635.0000000000009</v>
      </c>
      <c r="CV11" s="132">
        <f>+CV15+CV19</f>
        <v>12423.99999999996</v>
      </c>
      <c r="CW11" s="132">
        <f>+CW15+CW19</f>
        <v>18783.000000000029</v>
      </c>
      <c r="CX11" s="132">
        <f>+CX15+CX19</f>
        <v>20585.999999999985</v>
      </c>
      <c r="CY11" s="132">
        <f>+CY15+CY19</f>
        <v>39369.000000000007</v>
      </c>
    </row>
    <row r="12" spans="1:104" ht="14.1" customHeight="1" x14ac:dyDescent="0.25">
      <c r="B12" s="24" t="s">
        <v>29</v>
      </c>
      <c r="C12" s="135">
        <v>76952</v>
      </c>
      <c r="D12" s="135">
        <v>76952</v>
      </c>
      <c r="E12" s="136">
        <v>0</v>
      </c>
      <c r="F12" s="135">
        <v>28607</v>
      </c>
      <c r="G12" s="135">
        <v>28607</v>
      </c>
      <c r="H12" s="136">
        <v>0</v>
      </c>
      <c r="I12" s="135">
        <v>22684</v>
      </c>
      <c r="J12" s="137">
        <v>22684</v>
      </c>
      <c r="K12" s="138">
        <v>0</v>
      </c>
      <c r="L12" s="135">
        <v>25661</v>
      </c>
      <c r="M12" s="135">
        <v>25661</v>
      </c>
      <c r="N12" s="136">
        <v>0</v>
      </c>
      <c r="P12" s="32"/>
      <c r="Q12" s="2" t="s">
        <v>42</v>
      </c>
      <c r="V12" s="22"/>
      <c r="W12" s="22"/>
      <c r="AD12" s="139"/>
      <c r="AE12" s="140" t="s">
        <v>8</v>
      </c>
      <c r="AF12" s="141" t="s">
        <v>6</v>
      </c>
      <c r="AG12" s="142">
        <f>+AJ12+AM12+AP12+AS12+AV12+AY12+BB12+BE12+BH12</f>
        <v>335635.00000000198</v>
      </c>
      <c r="AH12" s="142">
        <f>+AK12+AN12+AQ12+AT12+AW12+AZ12+BC12+BF12+BI12</f>
        <v>325275.00000000151</v>
      </c>
      <c r="AI12" s="143">
        <f>+AL12+AO12+AR12+AU12+AX12+BA12+BD12+BG12+BJ12</f>
        <v>660910.00000000163</v>
      </c>
      <c r="AJ12" s="142">
        <v>40710.000000000167</v>
      </c>
      <c r="AK12" s="142">
        <v>36820.000000000313</v>
      </c>
      <c r="AL12" s="142">
        <v>77530.000000000742</v>
      </c>
      <c r="AM12" s="144">
        <v>38961.000000000546</v>
      </c>
      <c r="AN12" s="142">
        <v>36230.00000000016</v>
      </c>
      <c r="AO12" s="143">
        <v>75190.999999999854</v>
      </c>
      <c r="AP12" s="142">
        <v>39720.000000000262</v>
      </c>
      <c r="AQ12" s="142">
        <v>37129.00000000024</v>
      </c>
      <c r="AR12" s="142">
        <v>76848.999999997992</v>
      </c>
      <c r="AS12" s="144">
        <v>38271.999999999789</v>
      </c>
      <c r="AT12" s="142">
        <v>36519.000000000306</v>
      </c>
      <c r="AU12" s="143">
        <v>74791.000000000073</v>
      </c>
      <c r="AV12" s="142">
        <v>36820.999999999709</v>
      </c>
      <c r="AW12" s="142">
        <v>36111.99999999992</v>
      </c>
      <c r="AX12" s="142">
        <v>72933.000000001499</v>
      </c>
      <c r="AY12" s="144">
        <v>36949.000000000153</v>
      </c>
      <c r="AZ12" s="142">
        <v>36465.00000000064</v>
      </c>
      <c r="BA12" s="143">
        <v>73414.000000000742</v>
      </c>
      <c r="BB12" s="142">
        <v>37789.000000000044</v>
      </c>
      <c r="BC12" s="142">
        <v>36588</v>
      </c>
      <c r="BD12" s="142">
        <v>74376.999999998938</v>
      </c>
      <c r="BE12" s="144">
        <v>33796.000000001062</v>
      </c>
      <c r="BF12" s="142">
        <v>35050.000000000495</v>
      </c>
      <c r="BG12" s="143">
        <v>68846.0000000008</v>
      </c>
      <c r="BH12" s="142">
        <v>32617.000000000287</v>
      </c>
      <c r="BI12" s="142">
        <v>34361.999999999476</v>
      </c>
      <c r="BJ12" s="142">
        <v>66979.00000000096</v>
      </c>
      <c r="BL12" s="139"/>
      <c r="BM12" s="140" t="s">
        <v>8</v>
      </c>
      <c r="BN12" s="140" t="s">
        <v>6</v>
      </c>
      <c r="BO12" s="142">
        <v>40710.000000000167</v>
      </c>
      <c r="BP12" s="142">
        <v>36820.000000000313</v>
      </c>
      <c r="BQ12" s="142">
        <v>77530.000000000742</v>
      </c>
      <c r="BR12" s="142">
        <v>38961.000000000546</v>
      </c>
      <c r="BS12" s="142">
        <v>36230.00000000016</v>
      </c>
      <c r="BT12" s="142">
        <v>75190.999999999854</v>
      </c>
      <c r="BU12" s="142">
        <v>39720.000000000262</v>
      </c>
      <c r="BV12" s="142">
        <v>37129.00000000024</v>
      </c>
      <c r="BW12" s="142">
        <v>76848.999999997992</v>
      </c>
      <c r="BX12" s="142">
        <v>38271.999999999789</v>
      </c>
      <c r="BY12" s="142">
        <v>36519.000000000306</v>
      </c>
      <c r="BZ12" s="142">
        <v>74791.000000000073</v>
      </c>
      <c r="CA12" s="142">
        <v>36820.999999999709</v>
      </c>
      <c r="CB12" s="142">
        <v>36111.99999999992</v>
      </c>
      <c r="CC12" s="142">
        <v>72933.000000001499</v>
      </c>
      <c r="CD12" s="142">
        <v>36949.000000000153</v>
      </c>
      <c r="CE12" s="142">
        <v>36465.00000000064</v>
      </c>
      <c r="CF12" s="142">
        <v>73414.000000000742</v>
      </c>
      <c r="CG12" s="142">
        <f>SUM(BO12,BR12,BU12,BX12,CA12,CD12)</f>
        <v>231433.00000000061</v>
      </c>
      <c r="CH12" s="142">
        <f>SUM(BP12,BS12,BV12,BY12,CB12,CE12)</f>
        <v>219275.00000000154</v>
      </c>
      <c r="CI12" s="143">
        <f>SUM(BQ12,BT12,BW12,BZ12,CC12,CF12)</f>
        <v>450708.00000000093</v>
      </c>
      <c r="CK12" s="139"/>
      <c r="CL12" s="140" t="s">
        <v>8</v>
      </c>
      <c r="CM12" s="140" t="s">
        <v>6</v>
      </c>
      <c r="CN12" s="142">
        <v>37789.000000000044</v>
      </c>
      <c r="CO12" s="142">
        <v>36588</v>
      </c>
      <c r="CP12" s="142">
        <v>74376.999999998938</v>
      </c>
      <c r="CQ12" s="142">
        <v>33796.000000001062</v>
      </c>
      <c r="CR12" s="142">
        <v>35050.000000000495</v>
      </c>
      <c r="CS12" s="142">
        <v>68846.0000000008</v>
      </c>
      <c r="CT12" s="142">
        <v>32617.000000000287</v>
      </c>
      <c r="CU12" s="142">
        <v>34361.999999999476</v>
      </c>
      <c r="CV12" s="142">
        <v>66979.00000000096</v>
      </c>
      <c r="CW12" s="142">
        <f>SUM(CN12,CQ12,CT12)</f>
        <v>104202.0000000014</v>
      </c>
      <c r="CX12" s="142">
        <f>SUM(CO12,CR12,CU12)</f>
        <v>105999.99999999997</v>
      </c>
      <c r="CY12" s="143">
        <f>SUM(CP12,CS12,CV12)</f>
        <v>210202.0000000007</v>
      </c>
      <c r="CZ12" s="21"/>
    </row>
    <row r="13" spans="1:104" ht="14.1" customHeight="1" x14ac:dyDescent="0.25">
      <c r="B13" s="23" t="s">
        <v>11</v>
      </c>
      <c r="C13" s="127">
        <v>38890</v>
      </c>
      <c r="D13" s="127">
        <v>38890</v>
      </c>
      <c r="E13" s="145">
        <v>0</v>
      </c>
      <c r="F13" s="127">
        <v>14676</v>
      </c>
      <c r="G13" s="127">
        <v>14676</v>
      </c>
      <c r="H13" s="145">
        <v>0</v>
      </c>
      <c r="I13" s="127">
        <v>11495</v>
      </c>
      <c r="J13" s="128">
        <v>11495</v>
      </c>
      <c r="K13" s="146">
        <v>0</v>
      </c>
      <c r="L13" s="127">
        <v>12719</v>
      </c>
      <c r="M13" s="127">
        <v>12719</v>
      </c>
      <c r="N13" s="145">
        <v>0</v>
      </c>
      <c r="Q13" s="31" t="s">
        <v>6</v>
      </c>
      <c r="R13" s="30"/>
      <c r="S13" s="30"/>
      <c r="T13" s="29"/>
      <c r="U13" s="31" t="s">
        <v>8</v>
      </c>
      <c r="V13" s="30"/>
      <c r="W13" s="30"/>
      <c r="X13" s="29"/>
      <c r="Y13" s="31" t="s">
        <v>7</v>
      </c>
      <c r="Z13" s="30"/>
      <c r="AA13" s="30"/>
      <c r="AB13" s="29"/>
      <c r="AD13" s="130"/>
      <c r="AE13" s="113"/>
      <c r="AF13" s="131" t="s">
        <v>5</v>
      </c>
      <c r="AG13" s="132">
        <f>+AJ13+AM13+AP13+AS13+AV13+AY13+BB13+BE13+BH13</f>
        <v>234972.99999999994</v>
      </c>
      <c r="AH13" s="132">
        <f>+AK13+AN13+AQ13+AT13+AW13+AZ13+BC13+BF13+BI13</f>
        <v>225375.99999999901</v>
      </c>
      <c r="AI13" s="133">
        <f>+AL13+AO13+AR13+AU13+AX13+BA13+BD13+BG13+BJ13</f>
        <v>460349.00000000093</v>
      </c>
      <c r="AJ13" s="132">
        <v>27470.000000000051</v>
      </c>
      <c r="AK13" s="132">
        <v>24522.000000000349</v>
      </c>
      <c r="AL13" s="132">
        <v>51992.000000000357</v>
      </c>
      <c r="AM13" s="134">
        <v>26616.000000000065</v>
      </c>
      <c r="AN13" s="132">
        <v>24459.999999999847</v>
      </c>
      <c r="AO13" s="133">
        <v>51075.999999999753</v>
      </c>
      <c r="AP13" s="132">
        <v>27641.999999999829</v>
      </c>
      <c r="AQ13" s="132">
        <v>25523.999999999764</v>
      </c>
      <c r="AR13" s="132">
        <v>53166.000000000218</v>
      </c>
      <c r="AS13" s="134">
        <v>26609.000000000149</v>
      </c>
      <c r="AT13" s="132">
        <v>25108.999999999996</v>
      </c>
      <c r="AU13" s="133">
        <v>51717.999999999884</v>
      </c>
      <c r="AV13" s="132">
        <v>25548.000000000142</v>
      </c>
      <c r="AW13" s="132">
        <v>25087.999999999789</v>
      </c>
      <c r="AX13" s="132">
        <v>50636.000000000298</v>
      </c>
      <c r="AY13" s="134">
        <v>25790.999999999865</v>
      </c>
      <c r="AZ13" s="132">
        <v>25444.999999999465</v>
      </c>
      <c r="BA13" s="133">
        <v>51236.000000000691</v>
      </c>
      <c r="BB13" s="132">
        <v>27455.999999999749</v>
      </c>
      <c r="BC13" s="132">
        <v>26057.000000000204</v>
      </c>
      <c r="BD13" s="132">
        <v>53513.000000000618</v>
      </c>
      <c r="BE13" s="134">
        <v>24346.000000000011</v>
      </c>
      <c r="BF13" s="132">
        <v>24887.99999999988</v>
      </c>
      <c r="BG13" s="133">
        <v>49233.999999999898</v>
      </c>
      <c r="BH13" s="132">
        <v>23495.00000000012</v>
      </c>
      <c r="BI13" s="132">
        <v>24282.999999999694</v>
      </c>
      <c r="BJ13" s="132">
        <v>47777.999999999214</v>
      </c>
      <c r="BL13" s="130"/>
      <c r="BM13" s="113"/>
      <c r="BN13" s="113" t="s">
        <v>5</v>
      </c>
      <c r="BO13" s="132">
        <v>27470.000000000051</v>
      </c>
      <c r="BP13" s="132">
        <v>24522.000000000349</v>
      </c>
      <c r="BQ13" s="132">
        <v>51992.000000000357</v>
      </c>
      <c r="BR13" s="132">
        <v>26616.000000000065</v>
      </c>
      <c r="BS13" s="132">
        <v>24459.999999999847</v>
      </c>
      <c r="BT13" s="132">
        <v>51075.999999999753</v>
      </c>
      <c r="BU13" s="132">
        <v>27641.999999999829</v>
      </c>
      <c r="BV13" s="132">
        <v>25523.999999999764</v>
      </c>
      <c r="BW13" s="132">
        <v>53166.000000000218</v>
      </c>
      <c r="BX13" s="132">
        <v>26609.000000000149</v>
      </c>
      <c r="BY13" s="132">
        <v>25108.999999999996</v>
      </c>
      <c r="BZ13" s="132">
        <v>51717.999999999884</v>
      </c>
      <c r="CA13" s="132">
        <v>25548.000000000142</v>
      </c>
      <c r="CB13" s="132">
        <v>25087.999999999789</v>
      </c>
      <c r="CC13" s="132">
        <v>50636.000000000298</v>
      </c>
      <c r="CD13" s="132">
        <v>25790.999999999865</v>
      </c>
      <c r="CE13" s="132">
        <v>25444.999999999465</v>
      </c>
      <c r="CF13" s="132">
        <v>51236.000000000691</v>
      </c>
      <c r="CG13" s="132">
        <f>SUM(BO13,BR13,BU13,BX13,CA13,CD13)</f>
        <v>159676.00000000009</v>
      </c>
      <c r="CH13" s="132">
        <f>SUM(BP13,BS13,BV13,BY13,CB13,CE13)</f>
        <v>150147.99999999921</v>
      </c>
      <c r="CI13" s="133">
        <f>SUM(BQ13,BT13,BW13,BZ13,CC13,CF13)</f>
        <v>309824.00000000122</v>
      </c>
      <c r="CK13" s="130"/>
      <c r="CL13" s="113"/>
      <c r="CM13" s="113" t="s">
        <v>5</v>
      </c>
      <c r="CN13" s="132">
        <v>27455.999999999749</v>
      </c>
      <c r="CO13" s="132">
        <v>26057.000000000204</v>
      </c>
      <c r="CP13" s="132">
        <v>53513.000000000618</v>
      </c>
      <c r="CQ13" s="132">
        <v>24346.000000000011</v>
      </c>
      <c r="CR13" s="132">
        <v>24887.99999999988</v>
      </c>
      <c r="CS13" s="132">
        <v>49233.999999999898</v>
      </c>
      <c r="CT13" s="132">
        <v>23495.00000000012</v>
      </c>
      <c r="CU13" s="132">
        <v>24282.999999999694</v>
      </c>
      <c r="CV13" s="132">
        <v>47777.999999999214</v>
      </c>
      <c r="CW13" s="132">
        <f>SUM(CN13,CQ13,CT13)</f>
        <v>75296.999999999884</v>
      </c>
      <c r="CX13" s="132">
        <f>SUM(CO13,CR13,CU13)</f>
        <v>75227.999999999782</v>
      </c>
      <c r="CY13" s="133">
        <f>SUM(CP13,CS13,CV13)</f>
        <v>150524.99999999974</v>
      </c>
      <c r="CZ13" s="21"/>
    </row>
    <row r="14" spans="1:104" ht="14.1" customHeight="1" x14ac:dyDescent="0.25">
      <c r="B14" s="23" t="s">
        <v>10</v>
      </c>
      <c r="C14" s="127">
        <v>38062</v>
      </c>
      <c r="D14" s="127">
        <v>38062</v>
      </c>
      <c r="E14" s="145">
        <v>0</v>
      </c>
      <c r="F14" s="127">
        <v>13931</v>
      </c>
      <c r="G14" s="127">
        <v>13931</v>
      </c>
      <c r="H14" s="145">
        <v>0</v>
      </c>
      <c r="I14" s="127">
        <v>11189</v>
      </c>
      <c r="J14" s="128">
        <v>11189</v>
      </c>
      <c r="K14" s="146">
        <v>0</v>
      </c>
      <c r="L14" s="127">
        <v>12942</v>
      </c>
      <c r="M14" s="127">
        <v>12942</v>
      </c>
      <c r="N14" s="145">
        <v>0</v>
      </c>
      <c r="Q14" s="28" t="s">
        <v>6</v>
      </c>
      <c r="R14" s="2" t="s">
        <v>5</v>
      </c>
      <c r="S14" s="2" t="s">
        <v>0</v>
      </c>
      <c r="T14" s="27" t="s">
        <v>2</v>
      </c>
      <c r="U14" s="28" t="s">
        <v>6</v>
      </c>
      <c r="V14" s="22" t="s">
        <v>5</v>
      </c>
      <c r="W14" s="22" t="s">
        <v>0</v>
      </c>
      <c r="X14" s="27" t="s">
        <v>2</v>
      </c>
      <c r="Y14" s="28" t="s">
        <v>6</v>
      </c>
      <c r="Z14" s="2" t="s">
        <v>5</v>
      </c>
      <c r="AA14" s="2" t="s">
        <v>0</v>
      </c>
      <c r="AB14" s="27" t="s">
        <v>2</v>
      </c>
      <c r="AD14" s="130"/>
      <c r="AE14" s="113"/>
      <c r="AF14" s="131" t="s">
        <v>0</v>
      </c>
      <c r="AG14" s="132">
        <f>+AJ14+AM14+AP14+AS14+AV14+AY14+BB14+BE14+BH14</f>
        <v>41863.000000000058</v>
      </c>
      <c r="AH14" s="132">
        <f>+AK14+AN14+AQ14+AT14+AW14+AZ14+BC14+BF14+BI14</f>
        <v>39998.999999999949</v>
      </c>
      <c r="AI14" s="133">
        <f>+AL14+AO14+AR14+AU14+AX14+BA14+BD14+BG14+BJ14</f>
        <v>81861.999999999869</v>
      </c>
      <c r="AJ14" s="132">
        <v>5653.0000000000318</v>
      </c>
      <c r="AK14" s="132">
        <v>5192.9999999999791</v>
      </c>
      <c r="AL14" s="132">
        <v>10845.999999999955</v>
      </c>
      <c r="AM14" s="134">
        <v>5304.00000000003</v>
      </c>
      <c r="AN14" s="132">
        <v>4969</v>
      </c>
      <c r="AO14" s="133">
        <v>10273.000000000033</v>
      </c>
      <c r="AP14" s="132">
        <v>5040.0000000000036</v>
      </c>
      <c r="AQ14" s="132">
        <v>4738.0000000000064</v>
      </c>
      <c r="AR14" s="132">
        <v>9777.99999999996</v>
      </c>
      <c r="AS14" s="134">
        <v>4772.9999999999827</v>
      </c>
      <c r="AT14" s="132">
        <v>4503.9999999999964</v>
      </c>
      <c r="AU14" s="133">
        <v>9276.9999999999964</v>
      </c>
      <c r="AV14" s="132">
        <v>4585</v>
      </c>
      <c r="AW14" s="132">
        <v>4299.9999999999955</v>
      </c>
      <c r="AX14" s="132">
        <v>8884.9999999999618</v>
      </c>
      <c r="AY14" s="134">
        <v>4497.9999999999918</v>
      </c>
      <c r="AZ14" s="132">
        <v>4257.0000000000073</v>
      </c>
      <c r="BA14" s="133">
        <v>8754.9999999999854</v>
      </c>
      <c r="BB14" s="132">
        <v>4167.0000000000064</v>
      </c>
      <c r="BC14" s="132">
        <v>4006.9999999999955</v>
      </c>
      <c r="BD14" s="132">
        <v>8173.9999999999927</v>
      </c>
      <c r="BE14" s="134">
        <v>3984.0000000000282</v>
      </c>
      <c r="BF14" s="132">
        <v>4040.9999999999827</v>
      </c>
      <c r="BG14" s="133">
        <v>8024.9999999999545</v>
      </c>
      <c r="BH14" s="132">
        <v>3858.9999999999864</v>
      </c>
      <c r="BI14" s="132">
        <v>3989.9999999999868</v>
      </c>
      <c r="BJ14" s="132">
        <v>7849.0000000000327</v>
      </c>
      <c r="BL14" s="130"/>
      <c r="BM14" s="113"/>
      <c r="BN14" s="113" t="s">
        <v>0</v>
      </c>
      <c r="BO14" s="132">
        <v>5653.0000000000318</v>
      </c>
      <c r="BP14" s="132">
        <v>5192.9999999999791</v>
      </c>
      <c r="BQ14" s="132">
        <v>10845.999999999955</v>
      </c>
      <c r="BR14" s="132">
        <v>5304.00000000003</v>
      </c>
      <c r="BS14" s="132">
        <v>4969</v>
      </c>
      <c r="BT14" s="132">
        <v>10273.000000000033</v>
      </c>
      <c r="BU14" s="132">
        <v>5040.0000000000036</v>
      </c>
      <c r="BV14" s="132">
        <v>4738.0000000000064</v>
      </c>
      <c r="BW14" s="132">
        <v>9777.99999999996</v>
      </c>
      <c r="BX14" s="132">
        <v>4772.9999999999827</v>
      </c>
      <c r="BY14" s="132">
        <v>4503.9999999999964</v>
      </c>
      <c r="BZ14" s="132">
        <v>9276.9999999999964</v>
      </c>
      <c r="CA14" s="132">
        <v>4585</v>
      </c>
      <c r="CB14" s="132">
        <v>4299.9999999999955</v>
      </c>
      <c r="CC14" s="132">
        <v>8884.9999999999618</v>
      </c>
      <c r="CD14" s="132">
        <v>4497.9999999999918</v>
      </c>
      <c r="CE14" s="132">
        <v>4257.0000000000073</v>
      </c>
      <c r="CF14" s="132">
        <v>8754.9999999999854</v>
      </c>
      <c r="CG14" s="132">
        <f>SUM(BO14,BR14,BU14,BX14,CA14,CD14)</f>
        <v>29853.00000000004</v>
      </c>
      <c r="CH14" s="132">
        <f>SUM(BP14,BS14,BV14,BY14,CB14,CE14)</f>
        <v>27960.999999999985</v>
      </c>
      <c r="CI14" s="133">
        <f>SUM(BQ14,BT14,BW14,BZ14,CC14,CF14)</f>
        <v>57813.999999999891</v>
      </c>
      <c r="CK14" s="130"/>
      <c r="CL14" s="113"/>
      <c r="CM14" s="113" t="s">
        <v>0</v>
      </c>
      <c r="CN14" s="132">
        <v>4167.0000000000064</v>
      </c>
      <c r="CO14" s="132">
        <v>4006.9999999999955</v>
      </c>
      <c r="CP14" s="132">
        <v>8173.9999999999927</v>
      </c>
      <c r="CQ14" s="132">
        <v>3984.0000000000282</v>
      </c>
      <c r="CR14" s="132">
        <v>4040.9999999999827</v>
      </c>
      <c r="CS14" s="132">
        <v>8024.9999999999545</v>
      </c>
      <c r="CT14" s="132">
        <v>3858.9999999999864</v>
      </c>
      <c r="CU14" s="132">
        <v>3989.9999999999868</v>
      </c>
      <c r="CV14" s="132">
        <v>7849.0000000000327</v>
      </c>
      <c r="CW14" s="132">
        <f>SUM(CN14,CQ14,CT14)</f>
        <v>12010.000000000022</v>
      </c>
      <c r="CX14" s="132">
        <f>SUM(CO14,CR14,CU14)</f>
        <v>12037.999999999965</v>
      </c>
      <c r="CY14" s="133">
        <f>SUM(CP14,CS14,CV14)</f>
        <v>24047.999999999978</v>
      </c>
      <c r="CZ14" s="21"/>
    </row>
    <row r="15" spans="1:104" ht="5.0999999999999996" customHeight="1" x14ac:dyDescent="0.25">
      <c r="B15" s="23"/>
      <c r="C15" s="127"/>
      <c r="D15" s="127"/>
      <c r="E15" s="128"/>
      <c r="F15" s="127"/>
      <c r="G15" s="127"/>
      <c r="H15" s="128"/>
      <c r="I15" s="127"/>
      <c r="J15" s="128"/>
      <c r="K15" s="129"/>
      <c r="L15" s="127"/>
      <c r="M15" s="127"/>
      <c r="N15" s="128"/>
      <c r="P15" s="3" t="s">
        <v>3</v>
      </c>
      <c r="Q15" s="28">
        <v>42698.999999999949</v>
      </c>
      <c r="R15" s="2">
        <v>16987.999999999989</v>
      </c>
      <c r="S15" s="2">
        <v>11879.999999999998</v>
      </c>
      <c r="T15" s="27">
        <v>13831.000000000005</v>
      </c>
      <c r="U15" s="28">
        <v>42698.999999999949</v>
      </c>
      <c r="V15" s="35">
        <v>16987.999999999989</v>
      </c>
      <c r="W15" s="35">
        <v>11879.999999999998</v>
      </c>
      <c r="X15" s="33">
        <v>13831.000000000005</v>
      </c>
      <c r="Y15" s="28">
        <v>0</v>
      </c>
      <c r="Z15" s="34">
        <v>0</v>
      </c>
      <c r="AA15" s="34">
        <v>0</v>
      </c>
      <c r="AB15" s="33">
        <v>0</v>
      </c>
      <c r="AD15" s="130"/>
      <c r="AE15" s="113"/>
      <c r="AF15" s="131" t="s">
        <v>2</v>
      </c>
      <c r="AG15" s="132">
        <f>+AJ15+AM15+AP15+AS15+AV15+AY15+BB15+BE15+BH15</f>
        <v>58799.000000000073</v>
      </c>
      <c r="AH15" s="132">
        <f>+AK15+AN15+AQ15+AT15+AW15+AZ15+BC15+BF15+BI15</f>
        <v>59900.000000000015</v>
      </c>
      <c r="AI15" s="133">
        <f>+AL15+AO15+AR15+AU15+AX15+BA15+BD15+BG15+BJ15</f>
        <v>118699.00000000025</v>
      </c>
      <c r="AJ15" s="132">
        <v>7587.0000000000027</v>
      </c>
      <c r="AK15" s="132">
        <v>7105.0000000000218</v>
      </c>
      <c r="AL15" s="132">
        <v>14691.99999999994</v>
      </c>
      <c r="AM15" s="134">
        <v>7041.0000000000409</v>
      </c>
      <c r="AN15" s="132">
        <v>6801.0000000000273</v>
      </c>
      <c r="AO15" s="133">
        <v>13842.000000000009</v>
      </c>
      <c r="AP15" s="132">
        <v>7038.0000000000091</v>
      </c>
      <c r="AQ15" s="132">
        <v>6867.0000000000009</v>
      </c>
      <c r="AR15" s="132">
        <v>13905.000000000084</v>
      </c>
      <c r="AS15" s="134">
        <v>6889.9999999999836</v>
      </c>
      <c r="AT15" s="132">
        <v>6905.9999999999936</v>
      </c>
      <c r="AU15" s="133">
        <v>13796.00000000002</v>
      </c>
      <c r="AV15" s="132">
        <v>6688.0000000000136</v>
      </c>
      <c r="AW15" s="132">
        <v>6724.0000000000036</v>
      </c>
      <c r="AX15" s="132">
        <v>13412.00000000014</v>
      </c>
      <c r="AY15" s="134">
        <v>6659.9999999999891</v>
      </c>
      <c r="AZ15" s="132">
        <v>6762.9999999999845</v>
      </c>
      <c r="BA15" s="133">
        <v>13423.000000000051</v>
      </c>
      <c r="BB15" s="132">
        <v>6166.0000000000155</v>
      </c>
      <c r="BC15" s="132">
        <v>6524.0000000000155</v>
      </c>
      <c r="BD15" s="132">
        <v>12690.000000000051</v>
      </c>
      <c r="BE15" s="134">
        <v>5466.0000000000218</v>
      </c>
      <c r="BF15" s="132">
        <v>6120.9999999999682</v>
      </c>
      <c r="BG15" s="133">
        <v>11586.999999999995</v>
      </c>
      <c r="BH15" s="132">
        <v>5262.9999999999936</v>
      </c>
      <c r="BI15" s="132">
        <v>6089</v>
      </c>
      <c r="BJ15" s="132">
        <v>11351.99999999996</v>
      </c>
      <c r="BL15" s="130"/>
      <c r="BM15" s="113"/>
      <c r="BN15" s="113" t="s">
        <v>2</v>
      </c>
      <c r="BO15" s="132">
        <v>7587.0000000000027</v>
      </c>
      <c r="BP15" s="132">
        <v>7105.0000000000218</v>
      </c>
      <c r="BQ15" s="132">
        <v>14691.99999999994</v>
      </c>
      <c r="BR15" s="132">
        <v>7041.0000000000409</v>
      </c>
      <c r="BS15" s="132">
        <v>6801.0000000000273</v>
      </c>
      <c r="BT15" s="132">
        <v>13842.000000000009</v>
      </c>
      <c r="BU15" s="132">
        <v>7038.0000000000091</v>
      </c>
      <c r="BV15" s="132">
        <v>6867.0000000000009</v>
      </c>
      <c r="BW15" s="132">
        <v>13905.000000000084</v>
      </c>
      <c r="BX15" s="132">
        <v>6889.9999999999836</v>
      </c>
      <c r="BY15" s="132">
        <v>6905.9999999999936</v>
      </c>
      <c r="BZ15" s="132">
        <v>13796.00000000002</v>
      </c>
      <c r="CA15" s="132">
        <v>6688.0000000000136</v>
      </c>
      <c r="CB15" s="132">
        <v>6724.0000000000036</v>
      </c>
      <c r="CC15" s="132">
        <v>13412.00000000014</v>
      </c>
      <c r="CD15" s="132">
        <v>6659.9999999999891</v>
      </c>
      <c r="CE15" s="132">
        <v>6762.9999999999845</v>
      </c>
      <c r="CF15" s="132">
        <v>13423.000000000051</v>
      </c>
      <c r="CG15" s="132">
        <f>SUM(BO15,BR15,BU15,BX15,CA15,CD15)</f>
        <v>41904.000000000044</v>
      </c>
      <c r="CH15" s="132">
        <f>SUM(BP15,BS15,BV15,BY15,CB15,CE15)</f>
        <v>41166.000000000029</v>
      </c>
      <c r="CI15" s="133">
        <f>SUM(BQ15,BT15,BW15,BZ15,CC15,CF15)</f>
        <v>83070.000000000233</v>
      </c>
      <c r="CK15" s="130"/>
      <c r="CL15" s="113"/>
      <c r="CM15" s="113" t="s">
        <v>2</v>
      </c>
      <c r="CN15" s="132">
        <v>6166.0000000000155</v>
      </c>
      <c r="CO15" s="132">
        <v>6524.0000000000155</v>
      </c>
      <c r="CP15" s="132">
        <v>12690.000000000051</v>
      </c>
      <c r="CQ15" s="132">
        <v>5466.0000000000218</v>
      </c>
      <c r="CR15" s="132">
        <v>6120.9999999999682</v>
      </c>
      <c r="CS15" s="132">
        <v>11586.999999999995</v>
      </c>
      <c r="CT15" s="132">
        <v>5262.9999999999936</v>
      </c>
      <c r="CU15" s="132">
        <v>6089</v>
      </c>
      <c r="CV15" s="132">
        <v>11351.99999999996</v>
      </c>
      <c r="CW15" s="132">
        <f>SUM(CN15,CQ15,CT15)</f>
        <v>16895.000000000029</v>
      </c>
      <c r="CX15" s="132">
        <f>SUM(CO15,CR15,CU15)</f>
        <v>18733.999999999985</v>
      </c>
      <c r="CY15" s="133">
        <f>SUM(CP15,CS15,CV15)</f>
        <v>35629</v>
      </c>
    </row>
    <row r="16" spans="1:104" ht="14.1" customHeight="1" x14ac:dyDescent="0.25">
      <c r="B16" s="24" t="s">
        <v>28</v>
      </c>
      <c r="C16" s="135">
        <v>38868</v>
      </c>
      <c r="D16" s="135">
        <v>17769</v>
      </c>
      <c r="E16" s="136">
        <v>21099</v>
      </c>
      <c r="F16" s="135">
        <v>31694</v>
      </c>
      <c r="G16" s="135">
        <v>11290</v>
      </c>
      <c r="H16" s="136">
        <v>20404</v>
      </c>
      <c r="I16" s="147">
        <v>11</v>
      </c>
      <c r="J16" s="148">
        <v>11</v>
      </c>
      <c r="K16" s="138">
        <v>0</v>
      </c>
      <c r="L16" s="135">
        <v>7163</v>
      </c>
      <c r="M16" s="135">
        <v>6468</v>
      </c>
      <c r="N16" s="136">
        <v>695</v>
      </c>
      <c r="P16" s="32" t="s">
        <v>31</v>
      </c>
      <c r="Q16" s="2">
        <v>42205.999999999956</v>
      </c>
      <c r="R16" s="2">
        <v>16669.999999999982</v>
      </c>
      <c r="S16" s="2">
        <v>11251.999999999993</v>
      </c>
      <c r="T16" s="2">
        <v>14283.999999999996</v>
      </c>
      <c r="U16" s="2">
        <v>42205.999999999956</v>
      </c>
      <c r="V16" s="22">
        <v>16669.999999999982</v>
      </c>
      <c r="W16" s="22">
        <v>11251.999999999993</v>
      </c>
      <c r="X16" s="2">
        <v>14283.999999999996</v>
      </c>
      <c r="Y16" s="2">
        <v>0</v>
      </c>
      <c r="Z16" s="2">
        <v>0</v>
      </c>
      <c r="AA16" s="2">
        <v>0</v>
      </c>
      <c r="AB16" s="2">
        <v>0</v>
      </c>
      <c r="AD16" s="139"/>
      <c r="AE16" s="140" t="s">
        <v>7</v>
      </c>
      <c r="AF16" s="141" t="s">
        <v>6</v>
      </c>
      <c r="AG16" s="142">
        <f>+AJ16+AM16+AP16+AS16+AV16+AY16+BB16+BE16+BH16</f>
        <v>222439.00000000047</v>
      </c>
      <c r="AH16" s="142">
        <f>+AK16+AN16+AQ16+AT16+AW16+AZ16+BC16+BF16+BI16</f>
        <v>203498.99999999828</v>
      </c>
      <c r="AI16" s="143">
        <f>+AL16+AO16+AR16+AU16+AX16+BA16+BD16+BG16+BJ16</f>
        <v>425938.00000000244</v>
      </c>
      <c r="AJ16" s="142">
        <v>29054.999999999374</v>
      </c>
      <c r="AK16" s="142">
        <v>25662.999999999891</v>
      </c>
      <c r="AL16" s="142">
        <v>54717.999999999942</v>
      </c>
      <c r="AM16" s="144">
        <v>28859.000000000378</v>
      </c>
      <c r="AN16" s="142">
        <v>25745.999999999847</v>
      </c>
      <c r="AO16" s="143">
        <v>54605.000000000648</v>
      </c>
      <c r="AP16" s="142">
        <v>29560.000000000029</v>
      </c>
      <c r="AQ16" s="142">
        <v>26945.99999999889</v>
      </c>
      <c r="AR16" s="142">
        <v>56505.999999999134</v>
      </c>
      <c r="AS16" s="144">
        <v>28965.000000000044</v>
      </c>
      <c r="AT16" s="142">
        <v>25871.999999999432</v>
      </c>
      <c r="AU16" s="143">
        <v>54837.000000000247</v>
      </c>
      <c r="AV16" s="142">
        <v>27106.000000000167</v>
      </c>
      <c r="AW16" s="142">
        <v>24864.000000000142</v>
      </c>
      <c r="AX16" s="142">
        <v>51970.00000000099</v>
      </c>
      <c r="AY16" s="144">
        <v>25049.000000000051</v>
      </c>
      <c r="AZ16" s="142">
        <v>23696.999999999905</v>
      </c>
      <c r="BA16" s="143">
        <v>48746.000000001091</v>
      </c>
      <c r="BB16" s="142">
        <v>20328.000000000102</v>
      </c>
      <c r="BC16" s="142">
        <v>18858.999999999916</v>
      </c>
      <c r="BD16" s="142">
        <v>39186.999999999884</v>
      </c>
      <c r="BE16" s="144">
        <v>17884.000000000564</v>
      </c>
      <c r="BF16" s="142">
        <v>16726.000000000022</v>
      </c>
      <c r="BG16" s="143">
        <v>34610.00000000008</v>
      </c>
      <c r="BH16" s="142">
        <v>15632.999999999747</v>
      </c>
      <c r="BI16" s="142">
        <v>15126.00000000022</v>
      </c>
      <c r="BJ16" s="142">
        <v>30759.000000000484</v>
      </c>
      <c r="BL16" s="139"/>
      <c r="BM16" s="140" t="s">
        <v>7</v>
      </c>
      <c r="BN16" s="140" t="s">
        <v>6</v>
      </c>
      <c r="BO16" s="142">
        <v>29054.999999999374</v>
      </c>
      <c r="BP16" s="142">
        <v>25662.999999999891</v>
      </c>
      <c r="BQ16" s="142">
        <v>54717.999999999942</v>
      </c>
      <c r="BR16" s="142">
        <v>28859.000000000378</v>
      </c>
      <c r="BS16" s="142">
        <v>25745.999999999847</v>
      </c>
      <c r="BT16" s="142">
        <v>54605.000000000648</v>
      </c>
      <c r="BU16" s="142">
        <v>29560.000000000029</v>
      </c>
      <c r="BV16" s="142">
        <v>26945.99999999889</v>
      </c>
      <c r="BW16" s="142">
        <v>56505.999999999134</v>
      </c>
      <c r="BX16" s="142">
        <v>28965.000000000044</v>
      </c>
      <c r="BY16" s="142">
        <v>25871.999999999432</v>
      </c>
      <c r="BZ16" s="142">
        <v>54837.000000000247</v>
      </c>
      <c r="CA16" s="142">
        <v>27106.000000000167</v>
      </c>
      <c r="CB16" s="142">
        <v>24864.000000000142</v>
      </c>
      <c r="CC16" s="142">
        <v>51970.00000000099</v>
      </c>
      <c r="CD16" s="142">
        <v>25049.000000000051</v>
      </c>
      <c r="CE16" s="142">
        <v>23696.999999999905</v>
      </c>
      <c r="CF16" s="142">
        <v>48746.000000001091</v>
      </c>
      <c r="CG16" s="142">
        <f>SUM(BO16,BR16,BU16,BX16,CA16,CD16)</f>
        <v>168594.00000000006</v>
      </c>
      <c r="CH16" s="142">
        <f>SUM(BP16,BS16,BV16,BY16,CB16,CE16)</f>
        <v>152787.99999999811</v>
      </c>
      <c r="CI16" s="143">
        <f>SUM(BQ16,BT16,BW16,BZ16,CC16,CF16)</f>
        <v>321382.00000000204</v>
      </c>
      <c r="CK16" s="139"/>
      <c r="CL16" s="140" t="s">
        <v>7</v>
      </c>
      <c r="CM16" s="140" t="s">
        <v>6</v>
      </c>
      <c r="CN16" s="142">
        <v>20328.000000000102</v>
      </c>
      <c r="CO16" s="142">
        <v>18858.999999999916</v>
      </c>
      <c r="CP16" s="142">
        <v>39186.999999999884</v>
      </c>
      <c r="CQ16" s="142">
        <v>17884.000000000564</v>
      </c>
      <c r="CR16" s="142">
        <v>16726.000000000022</v>
      </c>
      <c r="CS16" s="142">
        <v>34610.00000000008</v>
      </c>
      <c r="CT16" s="142">
        <v>15632.999999999747</v>
      </c>
      <c r="CU16" s="142">
        <v>15126.00000000022</v>
      </c>
      <c r="CV16" s="142">
        <v>30759.000000000484</v>
      </c>
      <c r="CW16" s="142">
        <f>SUM(CN16,CQ16,CT16)</f>
        <v>53845.000000000415</v>
      </c>
      <c r="CX16" s="142">
        <f>SUM(CO16,CR16,CU16)</f>
        <v>50711.00000000016</v>
      </c>
      <c r="CY16" s="143">
        <f>SUM(CP16,CS16,CV16)</f>
        <v>104556.00000000045</v>
      </c>
      <c r="CZ16" s="21"/>
    </row>
    <row r="17" spans="2:104" ht="14.1" customHeight="1" x14ac:dyDescent="0.25">
      <c r="B17" s="23" t="s">
        <v>11</v>
      </c>
      <c r="C17" s="127">
        <v>20062</v>
      </c>
      <c r="D17" s="127">
        <v>9055</v>
      </c>
      <c r="E17" s="145">
        <v>11007</v>
      </c>
      <c r="F17" s="127">
        <v>16436</v>
      </c>
      <c r="G17" s="127">
        <v>5802</v>
      </c>
      <c r="H17" s="145">
        <v>10634</v>
      </c>
      <c r="I17" s="149">
        <v>5</v>
      </c>
      <c r="J17" s="150">
        <v>5</v>
      </c>
      <c r="K17" s="146">
        <v>0</v>
      </c>
      <c r="L17" s="127">
        <v>3621</v>
      </c>
      <c r="M17" s="127">
        <v>3248</v>
      </c>
      <c r="N17" s="145">
        <v>373</v>
      </c>
      <c r="P17" s="3" t="s">
        <v>6</v>
      </c>
      <c r="Q17" s="31">
        <v>84905.000000000073</v>
      </c>
      <c r="R17" s="30">
        <v>33657.999999999985</v>
      </c>
      <c r="S17" s="30">
        <v>23132.000000000029</v>
      </c>
      <c r="T17" s="29">
        <v>28114.999999999996</v>
      </c>
      <c r="U17" s="31">
        <v>84905.000000000073</v>
      </c>
      <c r="V17" s="30">
        <v>33657.999999999985</v>
      </c>
      <c r="W17" s="30">
        <v>23132.000000000029</v>
      </c>
      <c r="X17" s="29">
        <v>28114.999999999996</v>
      </c>
      <c r="Y17" s="31">
        <v>0</v>
      </c>
      <c r="Z17" s="30">
        <v>0</v>
      </c>
      <c r="AA17" s="30">
        <v>0</v>
      </c>
      <c r="AB17" s="29">
        <v>0</v>
      </c>
      <c r="AD17" s="130"/>
      <c r="AE17" s="113"/>
      <c r="AF17" s="131" t="s">
        <v>5</v>
      </c>
      <c r="AG17" s="132">
        <f>+AJ17+AM17+AP17+AS17+AV17+AY17+BB17+BE17+BH17</f>
        <v>212645.99999999945</v>
      </c>
      <c r="AH17" s="132">
        <f>+AK17+AN17+AQ17+AT17+AW17+AZ17+BC17+BF17+BI17</f>
        <v>194208.99999999997</v>
      </c>
      <c r="AI17" s="133">
        <f>+AL17+AO17+AR17+AU17+AX17+BA17+BD17+BG17+BJ17</f>
        <v>406855.0000000014</v>
      </c>
      <c r="AJ17" s="132">
        <v>27708.99999999996</v>
      </c>
      <c r="AK17" s="132">
        <v>24443.999999999847</v>
      </c>
      <c r="AL17" s="132">
        <v>52153.000000001579</v>
      </c>
      <c r="AM17" s="134">
        <v>27598.000000000211</v>
      </c>
      <c r="AN17" s="132">
        <v>24576.000000000317</v>
      </c>
      <c r="AO17" s="133">
        <v>52174.0000000004</v>
      </c>
      <c r="AP17" s="132">
        <v>28329.999999999945</v>
      </c>
      <c r="AQ17" s="132">
        <v>25710.999999999964</v>
      </c>
      <c r="AR17" s="132">
        <v>54041.000000000378</v>
      </c>
      <c r="AS17" s="134">
        <v>27720.000000000153</v>
      </c>
      <c r="AT17" s="132">
        <v>24724.00000000016</v>
      </c>
      <c r="AU17" s="133">
        <v>52444.000000000655</v>
      </c>
      <c r="AV17" s="132">
        <v>25989.999999999472</v>
      </c>
      <c r="AW17" s="132">
        <v>23800.999999999905</v>
      </c>
      <c r="AX17" s="132">
        <v>49790.999999999927</v>
      </c>
      <c r="AY17" s="134">
        <v>24018.000000000113</v>
      </c>
      <c r="AZ17" s="132">
        <v>22674.999999999807</v>
      </c>
      <c r="BA17" s="133">
        <v>46692.99999999837</v>
      </c>
      <c r="BB17" s="132">
        <v>19394.999999999924</v>
      </c>
      <c r="BC17" s="132">
        <v>17978.999999999978</v>
      </c>
      <c r="BD17" s="132">
        <v>37374.000000000058</v>
      </c>
      <c r="BE17" s="134">
        <v>16981.000000000146</v>
      </c>
      <c r="BF17" s="132">
        <v>15904.000000000029</v>
      </c>
      <c r="BG17" s="133">
        <v>32885.000000000233</v>
      </c>
      <c r="BH17" s="132">
        <v>14904.999999999522</v>
      </c>
      <c r="BI17" s="132">
        <v>14395.000000000002</v>
      </c>
      <c r="BJ17" s="132">
        <v>29299.999999999771</v>
      </c>
      <c r="BL17" s="130"/>
      <c r="BM17" s="113"/>
      <c r="BN17" s="113" t="s">
        <v>5</v>
      </c>
      <c r="BO17" s="132">
        <v>27708.99999999996</v>
      </c>
      <c r="BP17" s="132">
        <v>24443.999999999847</v>
      </c>
      <c r="BQ17" s="132">
        <v>52153.000000001579</v>
      </c>
      <c r="BR17" s="132">
        <v>27598.000000000211</v>
      </c>
      <c r="BS17" s="132">
        <v>24576.000000000317</v>
      </c>
      <c r="BT17" s="132">
        <v>52174.0000000004</v>
      </c>
      <c r="BU17" s="132">
        <v>28329.999999999945</v>
      </c>
      <c r="BV17" s="132">
        <v>25710.999999999964</v>
      </c>
      <c r="BW17" s="132">
        <v>54041.000000000378</v>
      </c>
      <c r="BX17" s="132">
        <v>27720.000000000153</v>
      </c>
      <c r="BY17" s="132">
        <v>24724.00000000016</v>
      </c>
      <c r="BZ17" s="132">
        <v>52444.000000000655</v>
      </c>
      <c r="CA17" s="132">
        <v>25989.999999999472</v>
      </c>
      <c r="CB17" s="132">
        <v>23800.999999999905</v>
      </c>
      <c r="CC17" s="132">
        <v>49790.999999999927</v>
      </c>
      <c r="CD17" s="132">
        <v>24018.000000000113</v>
      </c>
      <c r="CE17" s="132">
        <v>22674.999999999807</v>
      </c>
      <c r="CF17" s="132">
        <v>46692.99999999837</v>
      </c>
      <c r="CG17" s="132">
        <f>SUM(BO17,BR17,BU17,BX17,CA17,CD17)</f>
        <v>161364.99999999985</v>
      </c>
      <c r="CH17" s="132">
        <f>SUM(BP17,BS17,BV17,BY17,CB17,CE17)</f>
        <v>145930.99999999997</v>
      </c>
      <c r="CI17" s="133">
        <f>SUM(BQ17,BT17,BW17,BZ17,CC17,CF17)</f>
        <v>307296.00000000134</v>
      </c>
      <c r="CK17" s="130"/>
      <c r="CL17" s="113"/>
      <c r="CM17" s="113" t="s">
        <v>5</v>
      </c>
      <c r="CN17" s="132">
        <v>19394.999999999924</v>
      </c>
      <c r="CO17" s="132">
        <v>17978.999999999978</v>
      </c>
      <c r="CP17" s="132">
        <v>37374.000000000058</v>
      </c>
      <c r="CQ17" s="132">
        <v>16981.000000000146</v>
      </c>
      <c r="CR17" s="132">
        <v>15904.000000000029</v>
      </c>
      <c r="CS17" s="132">
        <v>32885.000000000233</v>
      </c>
      <c r="CT17" s="132">
        <v>14904.999999999522</v>
      </c>
      <c r="CU17" s="132">
        <v>14395.000000000002</v>
      </c>
      <c r="CV17" s="132">
        <v>29299.999999999771</v>
      </c>
      <c r="CW17" s="132">
        <f>SUM(CN17,CQ17,CT17)</f>
        <v>51280.999999999593</v>
      </c>
      <c r="CX17" s="132">
        <f>SUM(CO17,CR17,CU17)</f>
        <v>48278.000000000007</v>
      </c>
      <c r="CY17" s="133">
        <f>SUM(CP17,CS17,CV17)</f>
        <v>99559.000000000058</v>
      </c>
      <c r="CZ17" s="21"/>
    </row>
    <row r="18" spans="2:104" ht="14.1" customHeight="1" x14ac:dyDescent="0.25">
      <c r="B18" s="23" t="s">
        <v>10</v>
      </c>
      <c r="C18" s="127">
        <v>18806</v>
      </c>
      <c r="D18" s="127">
        <v>8714</v>
      </c>
      <c r="E18" s="145">
        <v>10092</v>
      </c>
      <c r="F18" s="127">
        <v>15258</v>
      </c>
      <c r="G18" s="127">
        <v>5488</v>
      </c>
      <c r="H18" s="145">
        <v>9770</v>
      </c>
      <c r="I18" s="149">
        <v>6</v>
      </c>
      <c r="J18" s="150">
        <v>6</v>
      </c>
      <c r="K18" s="146">
        <v>0</v>
      </c>
      <c r="L18" s="127">
        <v>3542</v>
      </c>
      <c r="M18" s="127">
        <v>3220</v>
      </c>
      <c r="N18" s="145">
        <v>322</v>
      </c>
      <c r="Q18" s="28" t="s">
        <v>41</v>
      </c>
      <c r="T18" s="27"/>
      <c r="U18" s="28"/>
      <c r="V18" s="22"/>
      <c r="W18" s="22"/>
      <c r="X18" s="27"/>
      <c r="Y18" s="28"/>
      <c r="AB18" s="27"/>
      <c r="AD18" s="130"/>
      <c r="AE18" s="113"/>
      <c r="AF18" s="131" t="s">
        <v>0</v>
      </c>
      <c r="AG18" s="132">
        <f>+AJ18+AM18+AP18+AS18+AV18+AY18+BB18+BE18+BH18</f>
        <v>2565</v>
      </c>
      <c r="AH18" s="132">
        <f>+AK18+AN18+AQ18+AT18+AW18+AZ18+BC18+BF18+BI18</f>
        <v>2331.0000000000009</v>
      </c>
      <c r="AI18" s="133">
        <f>+AL18+AO18+AR18+AU18+AX18+BA18+BD18+BG18+BJ18</f>
        <v>4896</v>
      </c>
      <c r="AJ18" s="132">
        <v>381.99999999999994</v>
      </c>
      <c r="AK18" s="132">
        <v>351.00000000000006</v>
      </c>
      <c r="AL18" s="132">
        <v>733.00000000000057</v>
      </c>
      <c r="AM18" s="134">
        <v>333.00000000000006</v>
      </c>
      <c r="AN18" s="132">
        <v>295.00000000000051</v>
      </c>
      <c r="AO18" s="133">
        <v>627.99999999999875</v>
      </c>
      <c r="AP18" s="132">
        <v>332.99999999999972</v>
      </c>
      <c r="AQ18" s="132">
        <v>343.99999999999972</v>
      </c>
      <c r="AR18" s="132">
        <v>677.00000000000023</v>
      </c>
      <c r="AS18" s="134">
        <v>333.99999999999989</v>
      </c>
      <c r="AT18" s="132">
        <v>260.00000000000045</v>
      </c>
      <c r="AU18" s="133">
        <v>594.00000000000023</v>
      </c>
      <c r="AV18" s="132">
        <v>290.99999999999994</v>
      </c>
      <c r="AW18" s="132">
        <v>253.00000000000006</v>
      </c>
      <c r="AX18" s="132">
        <v>544.00000000000057</v>
      </c>
      <c r="AY18" s="134">
        <v>216.00000000000003</v>
      </c>
      <c r="AZ18" s="132">
        <v>247.00000000000014</v>
      </c>
      <c r="BA18" s="133">
        <v>462.99999999999943</v>
      </c>
      <c r="BB18" s="132">
        <v>229.99999999999989</v>
      </c>
      <c r="BC18" s="132">
        <v>215.00000000000045</v>
      </c>
      <c r="BD18" s="132">
        <v>445.00000000000028</v>
      </c>
      <c r="BE18" s="134">
        <v>244.00000000000023</v>
      </c>
      <c r="BF18" s="132">
        <v>181.00000000000014</v>
      </c>
      <c r="BG18" s="133">
        <v>424.99999999999966</v>
      </c>
      <c r="BH18" s="132">
        <v>201.99999999999994</v>
      </c>
      <c r="BI18" s="132">
        <v>184.99999999999966</v>
      </c>
      <c r="BJ18" s="132">
        <v>387.00000000000011</v>
      </c>
      <c r="BL18" s="130"/>
      <c r="BM18" s="113"/>
      <c r="BN18" s="113" t="s">
        <v>0</v>
      </c>
      <c r="BO18" s="132">
        <v>381.99999999999994</v>
      </c>
      <c r="BP18" s="132">
        <v>351.00000000000006</v>
      </c>
      <c r="BQ18" s="132">
        <v>733.00000000000057</v>
      </c>
      <c r="BR18" s="132">
        <v>333.00000000000006</v>
      </c>
      <c r="BS18" s="132">
        <v>295.00000000000051</v>
      </c>
      <c r="BT18" s="132">
        <v>627.99999999999875</v>
      </c>
      <c r="BU18" s="132">
        <v>332.99999999999972</v>
      </c>
      <c r="BV18" s="132">
        <v>343.99999999999972</v>
      </c>
      <c r="BW18" s="132">
        <v>677.00000000000023</v>
      </c>
      <c r="BX18" s="132">
        <v>333.99999999999989</v>
      </c>
      <c r="BY18" s="132">
        <v>260.00000000000045</v>
      </c>
      <c r="BZ18" s="132">
        <v>594.00000000000023</v>
      </c>
      <c r="CA18" s="132">
        <v>290.99999999999994</v>
      </c>
      <c r="CB18" s="132">
        <v>253.00000000000006</v>
      </c>
      <c r="CC18" s="132">
        <v>544.00000000000057</v>
      </c>
      <c r="CD18" s="132">
        <v>216.00000000000003</v>
      </c>
      <c r="CE18" s="132">
        <v>247.00000000000014</v>
      </c>
      <c r="CF18" s="132">
        <v>462.99999999999943</v>
      </c>
      <c r="CG18" s="132">
        <f>SUM(BO18,BR18,BU18,BX18,CA18,CD18)</f>
        <v>1888.9999999999995</v>
      </c>
      <c r="CH18" s="132">
        <f>SUM(BP18,BS18,BV18,BY18,CB18,CE18)</f>
        <v>1750.0000000000009</v>
      </c>
      <c r="CI18" s="133">
        <f>SUM(BQ18,BT18,BW18,BZ18,CC18,CF18)</f>
        <v>3639</v>
      </c>
      <c r="CK18" s="130"/>
      <c r="CL18" s="113"/>
      <c r="CM18" s="113" t="s">
        <v>0</v>
      </c>
      <c r="CN18" s="132">
        <v>229.99999999999989</v>
      </c>
      <c r="CO18" s="132">
        <v>215.00000000000045</v>
      </c>
      <c r="CP18" s="132">
        <v>445.00000000000028</v>
      </c>
      <c r="CQ18" s="132">
        <v>244.00000000000023</v>
      </c>
      <c r="CR18" s="132">
        <v>181.00000000000014</v>
      </c>
      <c r="CS18" s="132">
        <v>424.99999999999966</v>
      </c>
      <c r="CT18" s="132">
        <v>201.99999999999994</v>
      </c>
      <c r="CU18" s="132">
        <v>184.99999999999966</v>
      </c>
      <c r="CV18" s="132">
        <v>387.00000000000011</v>
      </c>
      <c r="CW18" s="132">
        <f>SUM(CN18,CQ18,CT18)</f>
        <v>676</v>
      </c>
      <c r="CX18" s="132">
        <f>SUM(CO18,CR18,CU18)</f>
        <v>581.00000000000023</v>
      </c>
      <c r="CY18" s="133">
        <f>SUM(CP18,CS18,CV18)</f>
        <v>1257</v>
      </c>
      <c r="CZ18" s="21"/>
    </row>
    <row r="19" spans="2:104" ht="5.0999999999999996" customHeight="1" x14ac:dyDescent="0.25">
      <c r="B19" s="23"/>
      <c r="C19" s="127"/>
      <c r="D19" s="127"/>
      <c r="E19" s="128"/>
      <c r="F19" s="127"/>
      <c r="G19" s="127"/>
      <c r="H19" s="128"/>
      <c r="I19" s="127"/>
      <c r="J19" s="128"/>
      <c r="K19" s="129"/>
      <c r="L19" s="127"/>
      <c r="M19" s="127"/>
      <c r="N19" s="128"/>
      <c r="Q19" s="28" t="s">
        <v>6</v>
      </c>
      <c r="T19" s="27"/>
      <c r="U19" s="28" t="s">
        <v>8</v>
      </c>
      <c r="V19" s="35"/>
      <c r="W19" s="35"/>
      <c r="X19" s="33"/>
      <c r="Y19" s="28" t="s">
        <v>7</v>
      </c>
      <c r="Z19" s="34"/>
      <c r="AA19" s="34"/>
      <c r="AB19" s="33"/>
      <c r="AD19" s="130"/>
      <c r="AE19" s="113"/>
      <c r="AF19" s="131" t="s">
        <v>2</v>
      </c>
      <c r="AG19" s="132">
        <f>+AJ19+AM19+AP19+AS19+AV19+AY19+BB19+BE19+BH19</f>
        <v>7227.9999999999982</v>
      </c>
      <c r="AH19" s="132">
        <f>+AK19+AN19+AQ19+AT19+AW19+AZ19+BC19+BF19+BI19</f>
        <v>6959.0000000000009</v>
      </c>
      <c r="AI19" s="133">
        <f>+AL19+AO19+AR19+AU19+AX19+BA19+BD19+BG19+BJ19</f>
        <v>14187.000000000015</v>
      </c>
      <c r="AJ19" s="132">
        <v>963.99999999999898</v>
      </c>
      <c r="AK19" s="132">
        <v>867.99999999999909</v>
      </c>
      <c r="AL19" s="132">
        <v>1832.0000000000007</v>
      </c>
      <c r="AM19" s="134">
        <v>928.00000000000045</v>
      </c>
      <c r="AN19" s="132">
        <v>875.00000000000091</v>
      </c>
      <c r="AO19" s="133">
        <v>1803.0000000000052</v>
      </c>
      <c r="AP19" s="132">
        <v>896.99999999999773</v>
      </c>
      <c r="AQ19" s="132">
        <v>890.99999999999943</v>
      </c>
      <c r="AR19" s="132">
        <v>1788.0000000000007</v>
      </c>
      <c r="AS19" s="134">
        <v>910.99999999999864</v>
      </c>
      <c r="AT19" s="132">
        <v>888.00000000000182</v>
      </c>
      <c r="AU19" s="133">
        <v>1798.9999999999993</v>
      </c>
      <c r="AV19" s="132">
        <v>825.00000000000114</v>
      </c>
      <c r="AW19" s="132">
        <v>810.00000000000136</v>
      </c>
      <c r="AX19" s="132">
        <v>1635.0000000000009</v>
      </c>
      <c r="AY19" s="134">
        <v>815.00000000000136</v>
      </c>
      <c r="AZ19" s="132">
        <v>774.99999999999761</v>
      </c>
      <c r="BA19" s="133">
        <v>1589.9999999999986</v>
      </c>
      <c r="BB19" s="132">
        <v>703.00000000000125</v>
      </c>
      <c r="BC19" s="132">
        <v>665.00000000000261</v>
      </c>
      <c r="BD19" s="132">
        <v>1368.0000000000036</v>
      </c>
      <c r="BE19" s="134">
        <v>659.00000000000034</v>
      </c>
      <c r="BF19" s="132">
        <v>640.99999999999761</v>
      </c>
      <c r="BG19" s="133">
        <v>1300.0000000000064</v>
      </c>
      <c r="BH19" s="132">
        <v>525.99999999999932</v>
      </c>
      <c r="BI19" s="132">
        <v>546.00000000000057</v>
      </c>
      <c r="BJ19" s="132">
        <v>1071.9999999999991</v>
      </c>
      <c r="BL19" s="130"/>
      <c r="BM19" s="113"/>
      <c r="BN19" s="113" t="s">
        <v>2</v>
      </c>
      <c r="BO19" s="132">
        <v>963.99999999999898</v>
      </c>
      <c r="BP19" s="132">
        <v>867.99999999999909</v>
      </c>
      <c r="BQ19" s="132">
        <v>1832.0000000000007</v>
      </c>
      <c r="BR19" s="132">
        <v>928.00000000000045</v>
      </c>
      <c r="BS19" s="132">
        <v>875.00000000000091</v>
      </c>
      <c r="BT19" s="132">
        <v>1803.0000000000052</v>
      </c>
      <c r="BU19" s="132">
        <v>896.99999999999773</v>
      </c>
      <c r="BV19" s="132">
        <v>890.99999999999943</v>
      </c>
      <c r="BW19" s="132">
        <v>1788.0000000000007</v>
      </c>
      <c r="BX19" s="132">
        <v>910.99999999999864</v>
      </c>
      <c r="BY19" s="132">
        <v>888.00000000000182</v>
      </c>
      <c r="BZ19" s="132">
        <v>1798.9999999999993</v>
      </c>
      <c r="CA19" s="132">
        <v>825.00000000000114</v>
      </c>
      <c r="CB19" s="132">
        <v>810.00000000000136</v>
      </c>
      <c r="CC19" s="132">
        <v>1635.0000000000009</v>
      </c>
      <c r="CD19" s="132">
        <v>815.00000000000136</v>
      </c>
      <c r="CE19" s="132">
        <v>774.99999999999761</v>
      </c>
      <c r="CF19" s="132">
        <v>1589.9999999999986</v>
      </c>
      <c r="CG19" s="132">
        <f>SUM(BO19,BR19,BU19,BX19,CA19,CD19)</f>
        <v>5339.9999999999982</v>
      </c>
      <c r="CH19" s="132">
        <f>SUM(BP19,BS19,BV19,BY19,CB19,CE19)</f>
        <v>5107</v>
      </c>
      <c r="CI19" s="133">
        <f>SUM(BQ19,BT19,BW19,BZ19,CC19,CF19)</f>
        <v>10447.000000000005</v>
      </c>
      <c r="CK19" s="130"/>
      <c r="CL19" s="113"/>
      <c r="CM19" s="113" t="s">
        <v>2</v>
      </c>
      <c r="CN19" s="132">
        <v>703.00000000000125</v>
      </c>
      <c r="CO19" s="132">
        <v>665.00000000000261</v>
      </c>
      <c r="CP19" s="132">
        <v>1368.0000000000036</v>
      </c>
      <c r="CQ19" s="132">
        <v>659.00000000000034</v>
      </c>
      <c r="CR19" s="132">
        <v>640.99999999999761</v>
      </c>
      <c r="CS19" s="132">
        <v>1300.0000000000064</v>
      </c>
      <c r="CT19" s="132">
        <v>525.99999999999932</v>
      </c>
      <c r="CU19" s="132">
        <v>546.00000000000057</v>
      </c>
      <c r="CV19" s="132">
        <v>1071.9999999999991</v>
      </c>
      <c r="CW19" s="132">
        <f>SUM(CN19,CQ19,CT19)</f>
        <v>1888.0000000000009</v>
      </c>
      <c r="CX19" s="132">
        <f>SUM(CO19,CR19,CU19)</f>
        <v>1852.0000000000009</v>
      </c>
      <c r="CY19" s="133">
        <f>SUM(CP19,CS19,CV19)</f>
        <v>3740.0000000000091</v>
      </c>
    </row>
    <row r="20" spans="2:104" ht="14.1" customHeight="1" x14ac:dyDescent="0.25">
      <c r="B20" s="24" t="s">
        <v>27</v>
      </c>
      <c r="C20" s="135">
        <v>71412</v>
      </c>
      <c r="D20" s="135">
        <v>18052</v>
      </c>
      <c r="E20" s="136">
        <v>53360</v>
      </c>
      <c r="F20" s="135">
        <v>67160</v>
      </c>
      <c r="G20" s="135">
        <v>14731</v>
      </c>
      <c r="H20" s="136">
        <v>52429</v>
      </c>
      <c r="I20" s="135">
        <v>656</v>
      </c>
      <c r="J20" s="137">
        <v>490</v>
      </c>
      <c r="K20" s="138">
        <v>166</v>
      </c>
      <c r="L20" s="135">
        <v>3596</v>
      </c>
      <c r="M20" s="135">
        <v>2831</v>
      </c>
      <c r="N20" s="136">
        <v>765</v>
      </c>
      <c r="P20" s="32" t="s">
        <v>3</v>
      </c>
      <c r="Q20" s="2" t="s">
        <v>6</v>
      </c>
      <c r="R20" s="2" t="s">
        <v>5</v>
      </c>
      <c r="S20" s="2" t="s">
        <v>0</v>
      </c>
      <c r="T20" s="2" t="s">
        <v>2</v>
      </c>
      <c r="U20" s="2" t="s">
        <v>6</v>
      </c>
      <c r="V20" s="22" t="s">
        <v>5</v>
      </c>
      <c r="W20" s="22" t="s">
        <v>0</v>
      </c>
      <c r="X20" s="2" t="s">
        <v>2</v>
      </c>
      <c r="Y20" s="2" t="s">
        <v>6</v>
      </c>
      <c r="Z20" s="2" t="s">
        <v>5</v>
      </c>
      <c r="AA20" s="2" t="s">
        <v>0</v>
      </c>
      <c r="AB20" s="2" t="s">
        <v>2</v>
      </c>
      <c r="AD20" s="139" t="s">
        <v>42</v>
      </c>
      <c r="AE20" s="140" t="s">
        <v>6</v>
      </c>
      <c r="AF20" s="141" t="s">
        <v>6</v>
      </c>
      <c r="AG20" s="142">
        <f>+AJ20+AM20+AP20+AS20+AV20+AY20+BB20+BE20+BH20</f>
        <v>42698.999999999949</v>
      </c>
      <c r="AH20" s="142">
        <f>+AK20+AN20+AQ20+AT20+AW20+AZ20+BC20+BF20+BI20</f>
        <v>42205.999999999956</v>
      </c>
      <c r="AI20" s="143">
        <f>+AL20+AO20+AR20+AU20+AX20+BA20+BD20+BG20+BJ20</f>
        <v>84905.000000000073</v>
      </c>
      <c r="AJ20" s="142">
        <v>5022.9999999999773</v>
      </c>
      <c r="AK20" s="142">
        <v>4528.9999999999773</v>
      </c>
      <c r="AL20" s="142">
        <v>9551.9999999999873</v>
      </c>
      <c r="AM20" s="144">
        <v>4754.0000000000018</v>
      </c>
      <c r="AN20" s="142">
        <v>4509.9999999999927</v>
      </c>
      <c r="AO20" s="143">
        <v>9264.0000000000491</v>
      </c>
      <c r="AP20" s="142">
        <v>4838.9999999999936</v>
      </c>
      <c r="AQ20" s="142">
        <v>4604.00000000004</v>
      </c>
      <c r="AR20" s="142">
        <v>9443.0000000000509</v>
      </c>
      <c r="AS20" s="144">
        <v>4683.0000000000036</v>
      </c>
      <c r="AT20" s="142">
        <v>4624.0000000000118</v>
      </c>
      <c r="AU20" s="143">
        <v>9307.0000000000364</v>
      </c>
      <c r="AV20" s="142">
        <v>4637.0000000000146</v>
      </c>
      <c r="AW20" s="142">
        <v>4482.9999999999609</v>
      </c>
      <c r="AX20" s="142">
        <v>9119.9999999999945</v>
      </c>
      <c r="AY20" s="144">
        <v>4622.9999999999573</v>
      </c>
      <c r="AZ20" s="142">
        <v>4701.9999999999809</v>
      </c>
      <c r="BA20" s="143">
        <v>9325.0000000000255</v>
      </c>
      <c r="BB20" s="142">
        <v>4902.0000000000255</v>
      </c>
      <c r="BC20" s="142">
        <v>4946.9999999999936</v>
      </c>
      <c r="BD20" s="142">
        <v>9848.9999999999909</v>
      </c>
      <c r="BE20" s="144">
        <v>4514.9999999999782</v>
      </c>
      <c r="BF20" s="142">
        <v>4877.0000000000191</v>
      </c>
      <c r="BG20" s="143">
        <v>9391.9999999999563</v>
      </c>
      <c r="BH20" s="142">
        <v>4723.0000000000009</v>
      </c>
      <c r="BI20" s="142">
        <v>4929.9999999999791</v>
      </c>
      <c r="BJ20" s="142">
        <v>9652.9999999999891</v>
      </c>
      <c r="BL20" s="139" t="s">
        <v>42</v>
      </c>
      <c r="BM20" s="140" t="s">
        <v>6</v>
      </c>
      <c r="BN20" s="140" t="s">
        <v>6</v>
      </c>
      <c r="BO20" s="142">
        <v>5022.9999999999773</v>
      </c>
      <c r="BP20" s="142">
        <v>4528.9999999999773</v>
      </c>
      <c r="BQ20" s="142">
        <v>9551.9999999999873</v>
      </c>
      <c r="BR20" s="142">
        <v>4754.0000000000018</v>
      </c>
      <c r="BS20" s="142">
        <v>4509.9999999999927</v>
      </c>
      <c r="BT20" s="142">
        <v>9264.0000000000491</v>
      </c>
      <c r="BU20" s="142">
        <v>4838.9999999999936</v>
      </c>
      <c r="BV20" s="142">
        <v>4604.00000000004</v>
      </c>
      <c r="BW20" s="142">
        <v>9443.0000000000509</v>
      </c>
      <c r="BX20" s="142">
        <v>4683.0000000000036</v>
      </c>
      <c r="BY20" s="142">
        <v>4624.0000000000118</v>
      </c>
      <c r="BZ20" s="142">
        <v>9307.0000000000364</v>
      </c>
      <c r="CA20" s="142">
        <v>4637.0000000000146</v>
      </c>
      <c r="CB20" s="142">
        <v>4482.9999999999609</v>
      </c>
      <c r="CC20" s="142">
        <v>9119.9999999999945</v>
      </c>
      <c r="CD20" s="142">
        <v>4622.9999999999573</v>
      </c>
      <c r="CE20" s="142">
        <v>4701.9999999999809</v>
      </c>
      <c r="CF20" s="142">
        <v>9325.0000000000255</v>
      </c>
      <c r="CG20" s="142">
        <f>SUM(BO20,BR20,BU20,BX20,CA20,CD20)</f>
        <v>28558.999999999945</v>
      </c>
      <c r="CH20" s="142">
        <f>SUM(BP20,BS20,BV20,BY20,CB20,CE20)</f>
        <v>27451.999999999964</v>
      </c>
      <c r="CI20" s="143">
        <f>SUM(BQ20,BT20,BW20,BZ20,CC20,CF20)</f>
        <v>56011.000000000146</v>
      </c>
      <c r="CK20" s="139" t="s">
        <v>42</v>
      </c>
      <c r="CL20" s="140" t="s">
        <v>6</v>
      </c>
      <c r="CM20" s="140" t="s">
        <v>6</v>
      </c>
      <c r="CN20" s="142">
        <v>4902.0000000000255</v>
      </c>
      <c r="CO20" s="142">
        <v>4946.9999999999936</v>
      </c>
      <c r="CP20" s="142">
        <v>9848.9999999999909</v>
      </c>
      <c r="CQ20" s="142">
        <v>4514.9999999999782</v>
      </c>
      <c r="CR20" s="142">
        <v>4877.0000000000191</v>
      </c>
      <c r="CS20" s="142">
        <v>9391.9999999999563</v>
      </c>
      <c r="CT20" s="142">
        <v>4723.0000000000009</v>
      </c>
      <c r="CU20" s="142">
        <v>4929.9999999999791</v>
      </c>
      <c r="CV20" s="142">
        <v>9652.9999999999891</v>
      </c>
      <c r="CW20" s="142">
        <f>SUM(CN20,CQ20,CT20)</f>
        <v>14140.000000000004</v>
      </c>
      <c r="CX20" s="142">
        <f>SUM(CO20,CR20,CU20)</f>
        <v>14753.999999999993</v>
      </c>
      <c r="CY20" s="143">
        <f>SUM(CP20,CS20,CV20)</f>
        <v>28893.999999999938</v>
      </c>
      <c r="CZ20" s="21"/>
    </row>
    <row r="21" spans="2:104" ht="14.1" customHeight="1" x14ac:dyDescent="0.25">
      <c r="B21" s="23" t="s">
        <v>11</v>
      </c>
      <c r="C21" s="127">
        <v>36961</v>
      </c>
      <c r="D21" s="127">
        <v>9113</v>
      </c>
      <c r="E21" s="145">
        <v>27848</v>
      </c>
      <c r="F21" s="127">
        <v>34866</v>
      </c>
      <c r="G21" s="127">
        <v>7491</v>
      </c>
      <c r="H21" s="145">
        <v>27375</v>
      </c>
      <c r="I21" s="127">
        <v>332</v>
      </c>
      <c r="J21" s="128">
        <v>249</v>
      </c>
      <c r="K21" s="146">
        <v>83</v>
      </c>
      <c r="L21" s="127">
        <v>1763</v>
      </c>
      <c r="M21" s="127">
        <v>1373</v>
      </c>
      <c r="N21" s="145">
        <v>390</v>
      </c>
      <c r="P21" s="3" t="s">
        <v>31</v>
      </c>
      <c r="Q21" s="31">
        <v>22620.999999999993</v>
      </c>
      <c r="R21" s="30">
        <v>18966.000000000015</v>
      </c>
      <c r="S21" s="30">
        <v>0</v>
      </c>
      <c r="T21" s="29">
        <v>3655.0000000000018</v>
      </c>
      <c r="U21" s="31">
        <v>9676.0000000000073</v>
      </c>
      <c r="V21" s="30">
        <v>6437.9999999999964</v>
      </c>
      <c r="W21" s="30">
        <v>0</v>
      </c>
      <c r="X21" s="29">
        <v>3238.0000000000005</v>
      </c>
      <c r="Y21" s="31">
        <v>12945.000000000015</v>
      </c>
      <c r="Z21" s="30">
        <v>12527.999999999985</v>
      </c>
      <c r="AA21" s="30">
        <v>0</v>
      </c>
      <c r="AB21" s="29">
        <v>417.00000000000011</v>
      </c>
      <c r="AD21" s="130"/>
      <c r="AE21" s="113"/>
      <c r="AF21" s="131" t="s">
        <v>5</v>
      </c>
      <c r="AG21" s="132">
        <f>+AJ21+AM21+AP21+AS21+AV21+AY21+BB21+BE21+BH21</f>
        <v>16987.999999999989</v>
      </c>
      <c r="AH21" s="132">
        <f>+AK21+AN21+AQ21+AT21+AW21+AZ21+BC21+BF21+BI21</f>
        <v>16669.999999999982</v>
      </c>
      <c r="AI21" s="133">
        <f>+AL21+AO21+AR21+AU21+AX21+BA21+BD21+BG21+BJ21</f>
        <v>33657.999999999985</v>
      </c>
      <c r="AJ21" s="132">
        <v>1829.0000000000005</v>
      </c>
      <c r="AK21" s="132">
        <v>1499.9999999999939</v>
      </c>
      <c r="AL21" s="132">
        <v>3328.999999999995</v>
      </c>
      <c r="AM21" s="134">
        <v>1714.000000000003</v>
      </c>
      <c r="AN21" s="132">
        <v>1613.999999999995</v>
      </c>
      <c r="AO21" s="133">
        <v>3328.0000000000159</v>
      </c>
      <c r="AP21" s="132">
        <v>1883.9999999999989</v>
      </c>
      <c r="AQ21" s="132">
        <v>1725.9999999999966</v>
      </c>
      <c r="AR21" s="132">
        <v>3610.0000000000182</v>
      </c>
      <c r="AS21" s="134">
        <v>1806.9999999999927</v>
      </c>
      <c r="AT21" s="132">
        <v>1702.999999999997</v>
      </c>
      <c r="AU21" s="133">
        <v>3509.9999999999968</v>
      </c>
      <c r="AV21" s="132">
        <v>1716.9999999999986</v>
      </c>
      <c r="AW21" s="132">
        <v>1699.9999999999973</v>
      </c>
      <c r="AX21" s="132">
        <v>3417.0000000000045</v>
      </c>
      <c r="AY21" s="134">
        <v>1747.0000000000014</v>
      </c>
      <c r="AZ21" s="132">
        <v>1787.0000000000002</v>
      </c>
      <c r="BA21" s="133">
        <v>3533.9999999999945</v>
      </c>
      <c r="BB21" s="132">
        <v>2166.9999999999977</v>
      </c>
      <c r="BC21" s="132">
        <v>2195.0000000000027</v>
      </c>
      <c r="BD21" s="132">
        <v>4361.9999999999955</v>
      </c>
      <c r="BE21" s="134">
        <v>2003.9999999999941</v>
      </c>
      <c r="BF21" s="132">
        <v>2176.9999999999995</v>
      </c>
      <c r="BG21" s="133">
        <v>4180.9999999999836</v>
      </c>
      <c r="BH21" s="132">
        <v>2118.9999999999986</v>
      </c>
      <c r="BI21" s="132">
        <v>2268</v>
      </c>
      <c r="BJ21" s="132">
        <v>4386.9999999999827</v>
      </c>
      <c r="BL21" s="130"/>
      <c r="BM21" s="113"/>
      <c r="BN21" s="113" t="s">
        <v>5</v>
      </c>
      <c r="BO21" s="132">
        <v>1829.0000000000005</v>
      </c>
      <c r="BP21" s="132">
        <v>1499.9999999999939</v>
      </c>
      <c r="BQ21" s="132">
        <v>3328.999999999995</v>
      </c>
      <c r="BR21" s="132">
        <v>1714.000000000003</v>
      </c>
      <c r="BS21" s="132">
        <v>1613.999999999995</v>
      </c>
      <c r="BT21" s="132">
        <v>3328.0000000000159</v>
      </c>
      <c r="BU21" s="132">
        <v>1883.9999999999989</v>
      </c>
      <c r="BV21" s="132">
        <v>1725.9999999999966</v>
      </c>
      <c r="BW21" s="132">
        <v>3610.0000000000182</v>
      </c>
      <c r="BX21" s="132">
        <v>1806.9999999999927</v>
      </c>
      <c r="BY21" s="132">
        <v>1702.999999999997</v>
      </c>
      <c r="BZ21" s="132">
        <v>3509.9999999999968</v>
      </c>
      <c r="CA21" s="132">
        <v>1716.9999999999986</v>
      </c>
      <c r="CB21" s="132">
        <v>1699.9999999999973</v>
      </c>
      <c r="CC21" s="132">
        <v>3417.0000000000045</v>
      </c>
      <c r="CD21" s="132">
        <v>1747.0000000000014</v>
      </c>
      <c r="CE21" s="132">
        <v>1787.0000000000002</v>
      </c>
      <c r="CF21" s="132">
        <v>3533.9999999999945</v>
      </c>
      <c r="CG21" s="132">
        <f>SUM(BO21,BR21,BU21,BX21,CA21,CD21)</f>
        <v>10697.999999999996</v>
      </c>
      <c r="CH21" s="132">
        <f>SUM(BP21,BS21,BV21,BY21,CB21,CE21)</f>
        <v>10029.99999999998</v>
      </c>
      <c r="CI21" s="133">
        <f>SUM(BQ21,BT21,BW21,BZ21,CC21,CF21)</f>
        <v>20728.000000000022</v>
      </c>
      <c r="CK21" s="130"/>
      <c r="CL21" s="113"/>
      <c r="CM21" s="113" t="s">
        <v>5</v>
      </c>
      <c r="CN21" s="132">
        <v>2166.9999999999977</v>
      </c>
      <c r="CO21" s="132">
        <v>2195.0000000000027</v>
      </c>
      <c r="CP21" s="132">
        <v>4361.9999999999955</v>
      </c>
      <c r="CQ21" s="132">
        <v>2003.9999999999941</v>
      </c>
      <c r="CR21" s="132">
        <v>2176.9999999999995</v>
      </c>
      <c r="CS21" s="132">
        <v>4180.9999999999836</v>
      </c>
      <c r="CT21" s="132">
        <v>2118.9999999999986</v>
      </c>
      <c r="CU21" s="132">
        <v>2268</v>
      </c>
      <c r="CV21" s="132">
        <v>4386.9999999999827</v>
      </c>
      <c r="CW21" s="132">
        <f>SUM(CN21,CQ21,CT21)</f>
        <v>6289.9999999999909</v>
      </c>
      <c r="CX21" s="132">
        <f>SUM(CO21,CR21,CU21)</f>
        <v>6640.0000000000018</v>
      </c>
      <c r="CY21" s="133">
        <f>SUM(CP21,CS21,CV21)</f>
        <v>12929.99999999996</v>
      </c>
      <c r="CZ21" s="21"/>
    </row>
    <row r="22" spans="2:104" ht="14.1" customHeight="1" x14ac:dyDescent="0.25">
      <c r="B22" s="23" t="s">
        <v>10</v>
      </c>
      <c r="C22" s="127">
        <v>34451</v>
      </c>
      <c r="D22" s="127">
        <v>8939</v>
      </c>
      <c r="E22" s="145">
        <v>25512</v>
      </c>
      <c r="F22" s="127">
        <v>32294</v>
      </c>
      <c r="G22" s="127">
        <v>7240</v>
      </c>
      <c r="H22" s="145">
        <v>25054</v>
      </c>
      <c r="I22" s="127">
        <v>324</v>
      </c>
      <c r="J22" s="128">
        <v>241</v>
      </c>
      <c r="K22" s="146">
        <v>83</v>
      </c>
      <c r="L22" s="127">
        <v>1833</v>
      </c>
      <c r="M22" s="127">
        <v>1458</v>
      </c>
      <c r="N22" s="145">
        <v>375</v>
      </c>
      <c r="P22" s="3" t="s">
        <v>6</v>
      </c>
      <c r="Q22" s="28">
        <v>20958.999999999993</v>
      </c>
      <c r="R22" s="2">
        <v>17305.999999999993</v>
      </c>
      <c r="S22" s="2">
        <v>0</v>
      </c>
      <c r="T22" s="27">
        <v>3652.9999999999991</v>
      </c>
      <c r="U22" s="28">
        <v>9215.0000000000073</v>
      </c>
      <c r="V22" s="22">
        <v>5924.0000000000027</v>
      </c>
      <c r="W22" s="22">
        <v>0</v>
      </c>
      <c r="X22" s="27">
        <v>3290.9999999999982</v>
      </c>
      <c r="Y22" s="28">
        <v>11743.999999999989</v>
      </c>
      <c r="Z22" s="2">
        <v>11382</v>
      </c>
      <c r="AA22" s="2">
        <v>0</v>
      </c>
      <c r="AB22" s="27">
        <v>362.00000000000006</v>
      </c>
      <c r="AD22" s="130"/>
      <c r="AE22" s="113"/>
      <c r="AF22" s="131" t="s">
        <v>0</v>
      </c>
      <c r="AG22" s="132">
        <f>+AJ22+AM22+AP22+AS22+AV22+AY22+BB22+BE22+BH22</f>
        <v>11879.999999999998</v>
      </c>
      <c r="AH22" s="132">
        <f>+AK22+AN22+AQ22+AT22+AW22+AZ22+BC22+BF22+BI22</f>
        <v>11251.999999999993</v>
      </c>
      <c r="AI22" s="133">
        <f>+AL22+AO22+AR22+AU22+AX22+BA22+BD22+BG22+BJ22</f>
        <v>23132.000000000029</v>
      </c>
      <c r="AJ22" s="132">
        <v>1407.9999999999995</v>
      </c>
      <c r="AK22" s="132">
        <v>1304.9999999999986</v>
      </c>
      <c r="AL22" s="132">
        <v>2712.9999999999959</v>
      </c>
      <c r="AM22" s="134">
        <v>1355.999999999997</v>
      </c>
      <c r="AN22" s="132">
        <v>1264.9999999999989</v>
      </c>
      <c r="AO22" s="133">
        <v>2620.9999999999995</v>
      </c>
      <c r="AP22" s="132">
        <v>1278.0000000000011</v>
      </c>
      <c r="AQ22" s="132">
        <v>1223.9999999999995</v>
      </c>
      <c r="AR22" s="132">
        <v>2501.9999999999986</v>
      </c>
      <c r="AS22" s="134">
        <v>1285</v>
      </c>
      <c r="AT22" s="132">
        <v>1222.0000000000032</v>
      </c>
      <c r="AU22" s="133">
        <v>2506.9999999999959</v>
      </c>
      <c r="AV22" s="132">
        <v>1298.0000000000009</v>
      </c>
      <c r="AW22" s="132">
        <v>1212.9999999999975</v>
      </c>
      <c r="AX22" s="132">
        <v>2511.0000000000082</v>
      </c>
      <c r="AY22" s="134">
        <v>1331.0000000000036</v>
      </c>
      <c r="AZ22" s="132">
        <v>1248.9999999999991</v>
      </c>
      <c r="BA22" s="133">
        <v>2580.0000000000086</v>
      </c>
      <c r="BB22" s="132">
        <v>1280.0000000000016</v>
      </c>
      <c r="BC22" s="132">
        <v>1242.9999999999973</v>
      </c>
      <c r="BD22" s="132">
        <v>2523.0000000000196</v>
      </c>
      <c r="BE22" s="134">
        <v>1290.9999999999989</v>
      </c>
      <c r="BF22" s="132">
        <v>1264.0000000000009</v>
      </c>
      <c r="BG22" s="133">
        <v>2554.9999999999977</v>
      </c>
      <c r="BH22" s="132">
        <v>1352.9999999999968</v>
      </c>
      <c r="BI22" s="132">
        <v>1267.0000000000009</v>
      </c>
      <c r="BJ22" s="132">
        <v>2620.0000000000027</v>
      </c>
      <c r="BL22" s="130"/>
      <c r="BM22" s="113"/>
      <c r="BN22" s="113" t="s">
        <v>0</v>
      </c>
      <c r="BO22" s="132">
        <v>1407.9999999999995</v>
      </c>
      <c r="BP22" s="132">
        <v>1304.9999999999986</v>
      </c>
      <c r="BQ22" s="132">
        <v>2712.9999999999959</v>
      </c>
      <c r="BR22" s="132">
        <v>1355.999999999997</v>
      </c>
      <c r="BS22" s="132">
        <v>1264.9999999999989</v>
      </c>
      <c r="BT22" s="132">
        <v>2620.9999999999995</v>
      </c>
      <c r="BU22" s="132">
        <v>1278.0000000000011</v>
      </c>
      <c r="BV22" s="132">
        <v>1223.9999999999995</v>
      </c>
      <c r="BW22" s="132">
        <v>2501.9999999999986</v>
      </c>
      <c r="BX22" s="132">
        <v>1285</v>
      </c>
      <c r="BY22" s="132">
        <v>1222.0000000000032</v>
      </c>
      <c r="BZ22" s="132">
        <v>2506.9999999999959</v>
      </c>
      <c r="CA22" s="132">
        <v>1298.0000000000009</v>
      </c>
      <c r="CB22" s="132">
        <v>1212.9999999999975</v>
      </c>
      <c r="CC22" s="132">
        <v>2511.0000000000082</v>
      </c>
      <c r="CD22" s="132">
        <v>1331.0000000000036</v>
      </c>
      <c r="CE22" s="132">
        <v>1248.9999999999991</v>
      </c>
      <c r="CF22" s="132">
        <v>2580.0000000000086</v>
      </c>
      <c r="CG22" s="132">
        <f>SUM(BO22,BR22,BU22,BX22,CA22,CD22)</f>
        <v>7956.0000000000018</v>
      </c>
      <c r="CH22" s="132">
        <f>SUM(BP22,BS22,BV22,BY22,CB22,CE22)</f>
        <v>7477.9999999999964</v>
      </c>
      <c r="CI22" s="133">
        <f>SUM(BQ22,BT22,BW22,BZ22,CC22,CF22)</f>
        <v>15434.000000000009</v>
      </c>
      <c r="CK22" s="130"/>
      <c r="CL22" s="113"/>
      <c r="CM22" s="113" t="s">
        <v>0</v>
      </c>
      <c r="CN22" s="132">
        <v>1280.0000000000016</v>
      </c>
      <c r="CO22" s="132">
        <v>1242.9999999999973</v>
      </c>
      <c r="CP22" s="132">
        <v>2523.0000000000196</v>
      </c>
      <c r="CQ22" s="132">
        <v>1290.9999999999989</v>
      </c>
      <c r="CR22" s="132">
        <v>1264.0000000000009</v>
      </c>
      <c r="CS22" s="132">
        <v>2554.9999999999977</v>
      </c>
      <c r="CT22" s="132">
        <v>1352.9999999999968</v>
      </c>
      <c r="CU22" s="132">
        <v>1267.0000000000009</v>
      </c>
      <c r="CV22" s="132">
        <v>2620.0000000000027</v>
      </c>
      <c r="CW22" s="132">
        <f>SUM(CN22,CQ22,CT22)</f>
        <v>3923.9999999999973</v>
      </c>
      <c r="CX22" s="132">
        <f>SUM(CO22,CR22,CU22)</f>
        <v>3773.9999999999991</v>
      </c>
      <c r="CY22" s="133">
        <f>SUM(CP22,CS22,CV22)</f>
        <v>7698.00000000002</v>
      </c>
      <c r="CZ22" s="21"/>
    </row>
    <row r="23" spans="2:104" ht="5.0999999999999996" customHeight="1" x14ac:dyDescent="0.25">
      <c r="B23" s="23"/>
      <c r="C23" s="127"/>
      <c r="D23" s="127"/>
      <c r="E23" s="128"/>
      <c r="F23" s="127"/>
      <c r="G23" s="127"/>
      <c r="H23" s="128"/>
      <c r="I23" s="127"/>
      <c r="J23" s="128"/>
      <c r="K23" s="129"/>
      <c r="L23" s="127"/>
      <c r="M23" s="127"/>
      <c r="N23" s="128"/>
      <c r="Q23" s="28">
        <v>43580.000000000015</v>
      </c>
      <c r="R23" s="2">
        <v>36272</v>
      </c>
      <c r="S23" s="2">
        <v>0</v>
      </c>
      <c r="T23" s="27">
        <v>7307.9999999999982</v>
      </c>
      <c r="U23" s="28">
        <v>18891</v>
      </c>
      <c r="V23" s="35">
        <v>12361.999999999998</v>
      </c>
      <c r="W23" s="35">
        <v>0</v>
      </c>
      <c r="X23" s="33">
        <v>6529</v>
      </c>
      <c r="Y23" s="28">
        <v>24689.000000000015</v>
      </c>
      <c r="Z23" s="34">
        <v>23909.999999999989</v>
      </c>
      <c r="AA23" s="34">
        <v>0</v>
      </c>
      <c r="AB23" s="33">
        <v>779.00000000000023</v>
      </c>
      <c r="AD23" s="130"/>
      <c r="AE23" s="113"/>
      <c r="AF23" s="131" t="s">
        <v>2</v>
      </c>
      <c r="AG23" s="132">
        <f>+AJ23+AM23+AP23+AS23+AV23+AY23+BB23+BE23+BH23</f>
        <v>13831.000000000005</v>
      </c>
      <c r="AH23" s="132">
        <f>+AK23+AN23+AQ23+AT23+AW23+AZ23+BC23+BF23+BI23</f>
        <v>14283.999999999996</v>
      </c>
      <c r="AI23" s="133">
        <f>+AL23+AO23+AR23+AU23+AX23+BA23+BD23+BG23+BJ23</f>
        <v>28114.999999999996</v>
      </c>
      <c r="AJ23" s="132">
        <v>1786.0000000000045</v>
      </c>
      <c r="AK23" s="132">
        <v>1724</v>
      </c>
      <c r="AL23" s="132">
        <v>3509.9999999999973</v>
      </c>
      <c r="AM23" s="134">
        <v>1683.9999999999964</v>
      </c>
      <c r="AN23" s="132">
        <v>1630.9999999999998</v>
      </c>
      <c r="AO23" s="133">
        <v>3314.9999999999936</v>
      </c>
      <c r="AP23" s="132">
        <v>1676.9999999999968</v>
      </c>
      <c r="AQ23" s="132">
        <v>1653.9999999999986</v>
      </c>
      <c r="AR23" s="132">
        <v>3330.9999999999968</v>
      </c>
      <c r="AS23" s="134">
        <v>1591.0000000000009</v>
      </c>
      <c r="AT23" s="132">
        <v>1699.000000000003</v>
      </c>
      <c r="AU23" s="133">
        <v>3289.9999999999873</v>
      </c>
      <c r="AV23" s="132">
        <v>1621.9999999999991</v>
      </c>
      <c r="AW23" s="132">
        <v>1570.0000000000011</v>
      </c>
      <c r="AX23" s="132">
        <v>3191.9999999999986</v>
      </c>
      <c r="AY23" s="134">
        <v>1545.0000000000032</v>
      </c>
      <c r="AZ23" s="132">
        <v>1665.9999999999945</v>
      </c>
      <c r="BA23" s="133">
        <v>3211.0000000000005</v>
      </c>
      <c r="BB23" s="132">
        <v>1455.0000000000034</v>
      </c>
      <c r="BC23" s="132">
        <v>1509.0000000000014</v>
      </c>
      <c r="BD23" s="132">
        <v>2964.0000000000077</v>
      </c>
      <c r="BE23" s="134">
        <v>1219.9999999999977</v>
      </c>
      <c r="BF23" s="132">
        <v>1435.9999999999973</v>
      </c>
      <c r="BG23" s="133">
        <v>2656.0000000000118</v>
      </c>
      <c r="BH23" s="132">
        <v>1251.0000000000011</v>
      </c>
      <c r="BI23" s="132">
        <v>1394.9999999999993</v>
      </c>
      <c r="BJ23" s="132">
        <v>2646.0000000000036</v>
      </c>
      <c r="BL23" s="130"/>
      <c r="BM23" s="113"/>
      <c r="BN23" s="113" t="s">
        <v>2</v>
      </c>
      <c r="BO23" s="132">
        <v>1786.0000000000045</v>
      </c>
      <c r="BP23" s="132">
        <v>1724</v>
      </c>
      <c r="BQ23" s="132">
        <v>3509.9999999999973</v>
      </c>
      <c r="BR23" s="132">
        <v>1683.9999999999964</v>
      </c>
      <c r="BS23" s="132">
        <v>1630.9999999999998</v>
      </c>
      <c r="BT23" s="132">
        <v>3314.9999999999936</v>
      </c>
      <c r="BU23" s="132">
        <v>1676.9999999999968</v>
      </c>
      <c r="BV23" s="132">
        <v>1653.9999999999986</v>
      </c>
      <c r="BW23" s="132">
        <v>3330.9999999999968</v>
      </c>
      <c r="BX23" s="132">
        <v>1591.0000000000009</v>
      </c>
      <c r="BY23" s="132">
        <v>1699.000000000003</v>
      </c>
      <c r="BZ23" s="132">
        <v>3289.9999999999873</v>
      </c>
      <c r="CA23" s="132">
        <v>1621.9999999999991</v>
      </c>
      <c r="CB23" s="132">
        <v>1570.0000000000011</v>
      </c>
      <c r="CC23" s="132">
        <v>3191.9999999999986</v>
      </c>
      <c r="CD23" s="132">
        <v>1545.0000000000032</v>
      </c>
      <c r="CE23" s="132">
        <v>1665.9999999999945</v>
      </c>
      <c r="CF23" s="132">
        <v>3211.0000000000005</v>
      </c>
      <c r="CG23" s="132">
        <f>SUM(BO23,BR23,BU23,BX23,CA23,CD23)</f>
        <v>9905.0000000000018</v>
      </c>
      <c r="CH23" s="132">
        <f>SUM(BP23,BS23,BV23,BY23,CB23,CE23)</f>
        <v>9943.9999999999964</v>
      </c>
      <c r="CI23" s="133">
        <f>SUM(BQ23,BT23,BW23,BZ23,CC23,CF23)</f>
        <v>19848.999999999975</v>
      </c>
      <c r="CK23" s="130"/>
      <c r="CL23" s="113"/>
      <c r="CM23" s="113" t="s">
        <v>2</v>
      </c>
      <c r="CN23" s="132">
        <v>1455.0000000000034</v>
      </c>
      <c r="CO23" s="132">
        <v>1509.0000000000014</v>
      </c>
      <c r="CP23" s="132">
        <v>2964.0000000000077</v>
      </c>
      <c r="CQ23" s="132">
        <v>1219.9999999999977</v>
      </c>
      <c r="CR23" s="132">
        <v>1435.9999999999973</v>
      </c>
      <c r="CS23" s="132">
        <v>2656.0000000000118</v>
      </c>
      <c r="CT23" s="132">
        <v>1251.0000000000011</v>
      </c>
      <c r="CU23" s="132">
        <v>1394.9999999999993</v>
      </c>
      <c r="CV23" s="132">
        <v>2646.0000000000036</v>
      </c>
      <c r="CW23" s="132">
        <f>SUM(CN23,CQ23,CT23)</f>
        <v>3926.0000000000018</v>
      </c>
      <c r="CX23" s="132">
        <f>SUM(CO23,CR23,CU23)</f>
        <v>4339.9999999999982</v>
      </c>
      <c r="CY23" s="133">
        <f>SUM(CP23,CS23,CV23)</f>
        <v>8266.0000000000236</v>
      </c>
    </row>
    <row r="24" spans="2:104" ht="14.1" customHeight="1" x14ac:dyDescent="0.25">
      <c r="B24" s="24" t="s">
        <v>26</v>
      </c>
      <c r="C24" s="135">
        <v>41879</v>
      </c>
      <c r="D24" s="135">
        <v>20016</v>
      </c>
      <c r="E24" s="136">
        <v>21863</v>
      </c>
      <c r="F24" s="135">
        <v>37512</v>
      </c>
      <c r="G24" s="135">
        <v>16342</v>
      </c>
      <c r="H24" s="136">
        <v>21170</v>
      </c>
      <c r="I24" s="135">
        <v>201</v>
      </c>
      <c r="J24" s="137">
        <v>166</v>
      </c>
      <c r="K24" s="138">
        <v>35</v>
      </c>
      <c r="L24" s="135">
        <v>4166</v>
      </c>
      <c r="M24" s="135">
        <v>3508</v>
      </c>
      <c r="N24" s="136">
        <v>658</v>
      </c>
      <c r="P24" s="32"/>
      <c r="Q24" s="2" t="s">
        <v>40</v>
      </c>
      <c r="V24" s="22"/>
      <c r="W24" s="22"/>
      <c r="AD24" s="139"/>
      <c r="AE24" s="140" t="s">
        <v>8</v>
      </c>
      <c r="AF24" s="141" t="s">
        <v>6</v>
      </c>
      <c r="AG24" s="142">
        <f>+AJ24+AM24+AP24+AS24+AV24+AY24+BB24+BE24+BH24</f>
        <v>42698.999999999949</v>
      </c>
      <c r="AH24" s="142">
        <f>+AK24+AN24+AQ24+AT24+AW24+AZ24+BC24+BF24+BI24</f>
        <v>42205.999999999956</v>
      </c>
      <c r="AI24" s="143">
        <f>+AL24+AO24+AR24+AU24+AX24+BA24+BD24+BG24+BJ24</f>
        <v>84905.000000000073</v>
      </c>
      <c r="AJ24" s="142">
        <v>5022.9999999999773</v>
      </c>
      <c r="AK24" s="142">
        <v>4528.9999999999773</v>
      </c>
      <c r="AL24" s="142">
        <v>9551.9999999999873</v>
      </c>
      <c r="AM24" s="144">
        <v>4754.0000000000018</v>
      </c>
      <c r="AN24" s="142">
        <v>4509.9999999999927</v>
      </c>
      <c r="AO24" s="143">
        <v>9264.0000000000491</v>
      </c>
      <c r="AP24" s="142">
        <v>4838.9999999999936</v>
      </c>
      <c r="AQ24" s="142">
        <v>4604.00000000004</v>
      </c>
      <c r="AR24" s="142">
        <v>9443.0000000000509</v>
      </c>
      <c r="AS24" s="144">
        <v>4683.0000000000036</v>
      </c>
      <c r="AT24" s="142">
        <v>4624.0000000000118</v>
      </c>
      <c r="AU24" s="143">
        <v>9307.0000000000364</v>
      </c>
      <c r="AV24" s="142">
        <v>4637.0000000000146</v>
      </c>
      <c r="AW24" s="142">
        <v>4482.9999999999609</v>
      </c>
      <c r="AX24" s="142">
        <v>9119.9999999999945</v>
      </c>
      <c r="AY24" s="144">
        <v>4622.9999999999573</v>
      </c>
      <c r="AZ24" s="142">
        <v>4701.9999999999809</v>
      </c>
      <c r="BA24" s="143">
        <v>9325.0000000000255</v>
      </c>
      <c r="BB24" s="142">
        <v>4902.0000000000255</v>
      </c>
      <c r="BC24" s="142">
        <v>4946.9999999999936</v>
      </c>
      <c r="BD24" s="142">
        <v>9848.9999999999909</v>
      </c>
      <c r="BE24" s="144">
        <v>4514.9999999999782</v>
      </c>
      <c r="BF24" s="142">
        <v>4877.0000000000191</v>
      </c>
      <c r="BG24" s="143">
        <v>9391.9999999999563</v>
      </c>
      <c r="BH24" s="142">
        <v>4723.0000000000009</v>
      </c>
      <c r="BI24" s="142">
        <v>4929.9999999999791</v>
      </c>
      <c r="BJ24" s="142">
        <v>9652.9999999999891</v>
      </c>
      <c r="BL24" s="139"/>
      <c r="BM24" s="140" t="s">
        <v>8</v>
      </c>
      <c r="BN24" s="140" t="s">
        <v>6</v>
      </c>
      <c r="BO24" s="142">
        <v>5022.9999999999773</v>
      </c>
      <c r="BP24" s="142">
        <v>4528.9999999999773</v>
      </c>
      <c r="BQ24" s="142">
        <v>9551.9999999999873</v>
      </c>
      <c r="BR24" s="142">
        <v>4754.0000000000018</v>
      </c>
      <c r="BS24" s="142">
        <v>4509.9999999999927</v>
      </c>
      <c r="BT24" s="142">
        <v>9264.0000000000491</v>
      </c>
      <c r="BU24" s="142">
        <v>4838.9999999999936</v>
      </c>
      <c r="BV24" s="142">
        <v>4604.00000000004</v>
      </c>
      <c r="BW24" s="142">
        <v>9443.0000000000509</v>
      </c>
      <c r="BX24" s="142">
        <v>4683.0000000000036</v>
      </c>
      <c r="BY24" s="142">
        <v>4624.0000000000118</v>
      </c>
      <c r="BZ24" s="142">
        <v>9307.0000000000364</v>
      </c>
      <c r="CA24" s="142">
        <v>4637.0000000000146</v>
      </c>
      <c r="CB24" s="142">
        <v>4482.9999999999609</v>
      </c>
      <c r="CC24" s="142">
        <v>9119.9999999999945</v>
      </c>
      <c r="CD24" s="142">
        <v>4622.9999999999573</v>
      </c>
      <c r="CE24" s="142">
        <v>4701.9999999999809</v>
      </c>
      <c r="CF24" s="142">
        <v>9325.0000000000255</v>
      </c>
      <c r="CG24" s="142">
        <f>SUM(BO24,BR24,BU24,BX24,CA24,CD24)</f>
        <v>28558.999999999945</v>
      </c>
      <c r="CH24" s="142">
        <f>SUM(BP24,BS24,BV24,BY24,CB24,CE24)</f>
        <v>27451.999999999964</v>
      </c>
      <c r="CI24" s="143">
        <f>SUM(BQ24,BT24,BW24,BZ24,CC24,CF24)</f>
        <v>56011.000000000146</v>
      </c>
      <c r="CK24" s="139"/>
      <c r="CL24" s="140" t="s">
        <v>8</v>
      </c>
      <c r="CM24" s="140" t="s">
        <v>6</v>
      </c>
      <c r="CN24" s="142">
        <v>4902.0000000000255</v>
      </c>
      <c r="CO24" s="142">
        <v>4946.9999999999936</v>
      </c>
      <c r="CP24" s="142">
        <v>9848.9999999999909</v>
      </c>
      <c r="CQ24" s="142">
        <v>4514.9999999999782</v>
      </c>
      <c r="CR24" s="142">
        <v>4877.0000000000191</v>
      </c>
      <c r="CS24" s="142">
        <v>9391.9999999999563</v>
      </c>
      <c r="CT24" s="142">
        <v>4723.0000000000009</v>
      </c>
      <c r="CU24" s="142">
        <v>4929.9999999999791</v>
      </c>
      <c r="CV24" s="142">
        <v>9652.9999999999891</v>
      </c>
      <c r="CW24" s="142">
        <f>SUM(CN24,CQ24,CT24)</f>
        <v>14140.000000000004</v>
      </c>
      <c r="CX24" s="142">
        <f>SUM(CO24,CR24,CU24)</f>
        <v>14753.999999999993</v>
      </c>
      <c r="CY24" s="143">
        <f>SUM(CP24,CS24,CV24)</f>
        <v>28893.999999999938</v>
      </c>
      <c r="CZ24" s="21"/>
    </row>
    <row r="25" spans="2:104" ht="14.1" customHeight="1" x14ac:dyDescent="0.25">
      <c r="B25" s="23" t="s">
        <v>11</v>
      </c>
      <c r="C25" s="127">
        <v>21512</v>
      </c>
      <c r="D25" s="127">
        <v>10117</v>
      </c>
      <c r="E25" s="145">
        <v>11395</v>
      </c>
      <c r="F25" s="127">
        <v>19359</v>
      </c>
      <c r="G25" s="127">
        <v>8289</v>
      </c>
      <c r="H25" s="145">
        <v>11070</v>
      </c>
      <c r="I25" s="127">
        <v>93</v>
      </c>
      <c r="J25" s="128">
        <v>74</v>
      </c>
      <c r="K25" s="146">
        <v>19</v>
      </c>
      <c r="L25" s="127">
        <v>2060</v>
      </c>
      <c r="M25" s="127">
        <v>1754</v>
      </c>
      <c r="N25" s="145">
        <v>306</v>
      </c>
      <c r="Q25" s="31" t="s">
        <v>6</v>
      </c>
      <c r="R25" s="30"/>
      <c r="S25" s="30"/>
      <c r="T25" s="29"/>
      <c r="U25" s="31" t="s">
        <v>8</v>
      </c>
      <c r="V25" s="30"/>
      <c r="W25" s="30"/>
      <c r="X25" s="29"/>
      <c r="Y25" s="31" t="s">
        <v>7</v>
      </c>
      <c r="Z25" s="30"/>
      <c r="AA25" s="30"/>
      <c r="AB25" s="29"/>
      <c r="AD25" s="130"/>
      <c r="AE25" s="113"/>
      <c r="AF25" s="131" t="s">
        <v>5</v>
      </c>
      <c r="AG25" s="132">
        <f>+AJ25+AM25+AP25+AS25+AV25+AY25+BB25+BE25+BH25</f>
        <v>16987.999999999989</v>
      </c>
      <c r="AH25" s="132">
        <f>+AK25+AN25+AQ25+AT25+AW25+AZ25+BC25+BF25+BI25</f>
        <v>16669.999999999982</v>
      </c>
      <c r="AI25" s="133">
        <f>+AL25+AO25+AR25+AU25+AX25+BA25+BD25+BG25+BJ25</f>
        <v>33657.999999999985</v>
      </c>
      <c r="AJ25" s="132">
        <v>1829.0000000000005</v>
      </c>
      <c r="AK25" s="132">
        <v>1499.9999999999939</v>
      </c>
      <c r="AL25" s="132">
        <v>3328.999999999995</v>
      </c>
      <c r="AM25" s="134">
        <v>1714.000000000003</v>
      </c>
      <c r="AN25" s="132">
        <v>1613.999999999995</v>
      </c>
      <c r="AO25" s="133">
        <v>3328.0000000000159</v>
      </c>
      <c r="AP25" s="132">
        <v>1883.9999999999989</v>
      </c>
      <c r="AQ25" s="132">
        <v>1725.9999999999966</v>
      </c>
      <c r="AR25" s="132">
        <v>3610.0000000000182</v>
      </c>
      <c r="AS25" s="134">
        <v>1806.9999999999927</v>
      </c>
      <c r="AT25" s="132">
        <v>1702.999999999997</v>
      </c>
      <c r="AU25" s="133">
        <v>3509.9999999999968</v>
      </c>
      <c r="AV25" s="132">
        <v>1716.9999999999986</v>
      </c>
      <c r="AW25" s="132">
        <v>1699.9999999999973</v>
      </c>
      <c r="AX25" s="132">
        <v>3417.0000000000045</v>
      </c>
      <c r="AY25" s="134">
        <v>1747.0000000000014</v>
      </c>
      <c r="AZ25" s="132">
        <v>1787.0000000000002</v>
      </c>
      <c r="BA25" s="133">
        <v>3533.9999999999945</v>
      </c>
      <c r="BB25" s="132">
        <v>2166.9999999999977</v>
      </c>
      <c r="BC25" s="132">
        <v>2195.0000000000027</v>
      </c>
      <c r="BD25" s="132">
        <v>4361.9999999999955</v>
      </c>
      <c r="BE25" s="134">
        <v>2003.9999999999941</v>
      </c>
      <c r="BF25" s="132">
        <v>2176.9999999999995</v>
      </c>
      <c r="BG25" s="133">
        <v>4180.9999999999836</v>
      </c>
      <c r="BH25" s="132">
        <v>2118.9999999999986</v>
      </c>
      <c r="BI25" s="132">
        <v>2268</v>
      </c>
      <c r="BJ25" s="132">
        <v>4386.9999999999827</v>
      </c>
      <c r="BL25" s="130"/>
      <c r="BM25" s="113"/>
      <c r="BN25" s="113" t="s">
        <v>5</v>
      </c>
      <c r="BO25" s="132">
        <v>1829.0000000000005</v>
      </c>
      <c r="BP25" s="132">
        <v>1499.9999999999939</v>
      </c>
      <c r="BQ25" s="132">
        <v>3328.999999999995</v>
      </c>
      <c r="BR25" s="132">
        <v>1714.000000000003</v>
      </c>
      <c r="BS25" s="132">
        <v>1613.999999999995</v>
      </c>
      <c r="BT25" s="132">
        <v>3328.0000000000159</v>
      </c>
      <c r="BU25" s="132">
        <v>1883.9999999999989</v>
      </c>
      <c r="BV25" s="132">
        <v>1725.9999999999966</v>
      </c>
      <c r="BW25" s="132">
        <v>3610.0000000000182</v>
      </c>
      <c r="BX25" s="132">
        <v>1806.9999999999927</v>
      </c>
      <c r="BY25" s="132">
        <v>1702.999999999997</v>
      </c>
      <c r="BZ25" s="132">
        <v>3509.9999999999968</v>
      </c>
      <c r="CA25" s="132">
        <v>1716.9999999999986</v>
      </c>
      <c r="CB25" s="132">
        <v>1699.9999999999973</v>
      </c>
      <c r="CC25" s="132">
        <v>3417.0000000000045</v>
      </c>
      <c r="CD25" s="132">
        <v>1747.0000000000014</v>
      </c>
      <c r="CE25" s="132">
        <v>1787.0000000000002</v>
      </c>
      <c r="CF25" s="132">
        <v>3533.9999999999945</v>
      </c>
      <c r="CG25" s="132">
        <f>SUM(BO25,BR25,BU25,BX25,CA25,CD25)</f>
        <v>10697.999999999996</v>
      </c>
      <c r="CH25" s="132">
        <f>SUM(BP25,BS25,BV25,BY25,CB25,CE25)</f>
        <v>10029.99999999998</v>
      </c>
      <c r="CI25" s="133">
        <f>SUM(BQ25,BT25,BW25,BZ25,CC25,CF25)</f>
        <v>20728.000000000022</v>
      </c>
      <c r="CK25" s="130"/>
      <c r="CL25" s="113"/>
      <c r="CM25" s="113" t="s">
        <v>5</v>
      </c>
      <c r="CN25" s="132">
        <v>2166.9999999999977</v>
      </c>
      <c r="CO25" s="132">
        <v>2195.0000000000027</v>
      </c>
      <c r="CP25" s="132">
        <v>4361.9999999999955</v>
      </c>
      <c r="CQ25" s="132">
        <v>2003.9999999999941</v>
      </c>
      <c r="CR25" s="132">
        <v>2176.9999999999995</v>
      </c>
      <c r="CS25" s="132">
        <v>4180.9999999999836</v>
      </c>
      <c r="CT25" s="132">
        <v>2118.9999999999986</v>
      </c>
      <c r="CU25" s="132">
        <v>2268</v>
      </c>
      <c r="CV25" s="132">
        <v>4386.9999999999827</v>
      </c>
      <c r="CW25" s="132">
        <f>SUM(CN25,CQ25,CT25)</f>
        <v>6289.9999999999909</v>
      </c>
      <c r="CX25" s="132">
        <f>SUM(CO25,CR25,CU25)</f>
        <v>6640.0000000000018</v>
      </c>
      <c r="CY25" s="133">
        <f>SUM(CP25,CS25,CV25)</f>
        <v>12929.99999999996</v>
      </c>
      <c r="CZ25" s="21"/>
    </row>
    <row r="26" spans="2:104" ht="14.1" customHeight="1" x14ac:dyDescent="0.25">
      <c r="B26" s="23" t="s">
        <v>10</v>
      </c>
      <c r="C26" s="127">
        <v>20367</v>
      </c>
      <c r="D26" s="127">
        <v>9899</v>
      </c>
      <c r="E26" s="145">
        <v>10468</v>
      </c>
      <c r="F26" s="127">
        <v>18153</v>
      </c>
      <c r="G26" s="127">
        <v>8053</v>
      </c>
      <c r="H26" s="145">
        <v>10100</v>
      </c>
      <c r="I26" s="127">
        <v>108</v>
      </c>
      <c r="J26" s="128">
        <v>92</v>
      </c>
      <c r="K26" s="146">
        <v>16</v>
      </c>
      <c r="L26" s="127">
        <v>2106</v>
      </c>
      <c r="M26" s="127">
        <v>1754</v>
      </c>
      <c r="N26" s="145">
        <v>352</v>
      </c>
      <c r="Q26" s="28" t="s">
        <v>6</v>
      </c>
      <c r="R26" s="2" t="s">
        <v>5</v>
      </c>
      <c r="S26" s="2" t="s">
        <v>0</v>
      </c>
      <c r="T26" s="27" t="s">
        <v>2</v>
      </c>
      <c r="U26" s="28" t="s">
        <v>6</v>
      </c>
      <c r="V26" s="22" t="s">
        <v>5</v>
      </c>
      <c r="W26" s="22" t="s">
        <v>0</v>
      </c>
      <c r="X26" s="27" t="s">
        <v>2</v>
      </c>
      <c r="Y26" s="28" t="s">
        <v>6</v>
      </c>
      <c r="Z26" s="2" t="s">
        <v>5</v>
      </c>
      <c r="AA26" s="2" t="s">
        <v>0</v>
      </c>
      <c r="AB26" s="27" t="s">
        <v>2</v>
      </c>
      <c r="AD26" s="130"/>
      <c r="AE26" s="113"/>
      <c r="AF26" s="131" t="s">
        <v>0</v>
      </c>
      <c r="AG26" s="132">
        <f>+AJ26+AM26+AP26+AS26+AV26+AY26+BB26+BE26+BH26</f>
        <v>11879.999999999998</v>
      </c>
      <c r="AH26" s="132">
        <f>+AK26+AN26+AQ26+AT26+AW26+AZ26+BC26+BF26+BI26</f>
        <v>11251.999999999993</v>
      </c>
      <c r="AI26" s="133">
        <f>+AL26+AO26+AR26+AU26+AX26+BA26+BD26+BG26+BJ26</f>
        <v>23132.000000000029</v>
      </c>
      <c r="AJ26" s="132">
        <v>1407.9999999999995</v>
      </c>
      <c r="AK26" s="132">
        <v>1304.9999999999986</v>
      </c>
      <c r="AL26" s="132">
        <v>2712.9999999999959</v>
      </c>
      <c r="AM26" s="134">
        <v>1355.999999999997</v>
      </c>
      <c r="AN26" s="132">
        <v>1264.9999999999989</v>
      </c>
      <c r="AO26" s="133">
        <v>2620.9999999999995</v>
      </c>
      <c r="AP26" s="132">
        <v>1278.0000000000011</v>
      </c>
      <c r="AQ26" s="132">
        <v>1223.9999999999995</v>
      </c>
      <c r="AR26" s="132">
        <v>2501.9999999999986</v>
      </c>
      <c r="AS26" s="134">
        <v>1285</v>
      </c>
      <c r="AT26" s="132">
        <v>1222.0000000000032</v>
      </c>
      <c r="AU26" s="133">
        <v>2506.9999999999959</v>
      </c>
      <c r="AV26" s="132">
        <v>1298.0000000000009</v>
      </c>
      <c r="AW26" s="132">
        <v>1212.9999999999975</v>
      </c>
      <c r="AX26" s="132">
        <v>2511.0000000000082</v>
      </c>
      <c r="AY26" s="134">
        <v>1331.0000000000036</v>
      </c>
      <c r="AZ26" s="132">
        <v>1248.9999999999991</v>
      </c>
      <c r="BA26" s="133">
        <v>2580.0000000000086</v>
      </c>
      <c r="BB26" s="132">
        <v>1280.0000000000016</v>
      </c>
      <c r="BC26" s="132">
        <v>1242.9999999999973</v>
      </c>
      <c r="BD26" s="132">
        <v>2523.0000000000196</v>
      </c>
      <c r="BE26" s="134">
        <v>1290.9999999999989</v>
      </c>
      <c r="BF26" s="132">
        <v>1264.0000000000009</v>
      </c>
      <c r="BG26" s="133">
        <v>2554.9999999999977</v>
      </c>
      <c r="BH26" s="132">
        <v>1352.9999999999968</v>
      </c>
      <c r="BI26" s="132">
        <v>1267.0000000000009</v>
      </c>
      <c r="BJ26" s="132">
        <v>2620.0000000000027</v>
      </c>
      <c r="BL26" s="130"/>
      <c r="BM26" s="113"/>
      <c r="BN26" s="113" t="s">
        <v>0</v>
      </c>
      <c r="BO26" s="132">
        <v>1407.9999999999995</v>
      </c>
      <c r="BP26" s="132">
        <v>1304.9999999999986</v>
      </c>
      <c r="BQ26" s="132">
        <v>2712.9999999999959</v>
      </c>
      <c r="BR26" s="132">
        <v>1355.999999999997</v>
      </c>
      <c r="BS26" s="132">
        <v>1264.9999999999989</v>
      </c>
      <c r="BT26" s="132">
        <v>2620.9999999999995</v>
      </c>
      <c r="BU26" s="132">
        <v>1278.0000000000011</v>
      </c>
      <c r="BV26" s="132">
        <v>1223.9999999999995</v>
      </c>
      <c r="BW26" s="132">
        <v>2501.9999999999986</v>
      </c>
      <c r="BX26" s="132">
        <v>1285</v>
      </c>
      <c r="BY26" s="132">
        <v>1222.0000000000032</v>
      </c>
      <c r="BZ26" s="132">
        <v>2506.9999999999959</v>
      </c>
      <c r="CA26" s="132">
        <v>1298.0000000000009</v>
      </c>
      <c r="CB26" s="132">
        <v>1212.9999999999975</v>
      </c>
      <c r="CC26" s="132">
        <v>2511.0000000000082</v>
      </c>
      <c r="CD26" s="132">
        <v>1331.0000000000036</v>
      </c>
      <c r="CE26" s="132">
        <v>1248.9999999999991</v>
      </c>
      <c r="CF26" s="132">
        <v>2580.0000000000086</v>
      </c>
      <c r="CG26" s="132">
        <f>SUM(BO26,BR26,BU26,BX26,CA26,CD26)</f>
        <v>7956.0000000000018</v>
      </c>
      <c r="CH26" s="132">
        <f>SUM(BP26,BS26,BV26,BY26,CB26,CE26)</f>
        <v>7477.9999999999964</v>
      </c>
      <c r="CI26" s="133">
        <f>SUM(BQ26,BT26,BW26,BZ26,CC26,CF26)</f>
        <v>15434.000000000009</v>
      </c>
      <c r="CK26" s="130"/>
      <c r="CL26" s="113"/>
      <c r="CM26" s="113" t="s">
        <v>0</v>
      </c>
      <c r="CN26" s="132">
        <v>1280.0000000000016</v>
      </c>
      <c r="CO26" s="132">
        <v>1242.9999999999973</v>
      </c>
      <c r="CP26" s="132">
        <v>2523.0000000000196</v>
      </c>
      <c r="CQ26" s="132">
        <v>1290.9999999999989</v>
      </c>
      <c r="CR26" s="132">
        <v>1264.0000000000009</v>
      </c>
      <c r="CS26" s="132">
        <v>2554.9999999999977</v>
      </c>
      <c r="CT26" s="132">
        <v>1352.9999999999968</v>
      </c>
      <c r="CU26" s="132">
        <v>1267.0000000000009</v>
      </c>
      <c r="CV26" s="132">
        <v>2620.0000000000027</v>
      </c>
      <c r="CW26" s="132">
        <f>SUM(CN26,CQ26,CT26)</f>
        <v>3923.9999999999973</v>
      </c>
      <c r="CX26" s="132">
        <f>SUM(CO26,CR26,CU26)</f>
        <v>3773.9999999999991</v>
      </c>
      <c r="CY26" s="133">
        <f>SUM(CP26,CS26,CV26)</f>
        <v>7698.00000000002</v>
      </c>
      <c r="CZ26" s="21"/>
    </row>
    <row r="27" spans="2:104" ht="5.0999999999999996" customHeight="1" x14ac:dyDescent="0.25">
      <c r="B27" s="23"/>
      <c r="C27" s="127"/>
      <c r="D27" s="127"/>
      <c r="E27" s="128"/>
      <c r="F27" s="127"/>
      <c r="G27" s="127"/>
      <c r="H27" s="128"/>
      <c r="I27" s="127"/>
      <c r="J27" s="128"/>
      <c r="K27" s="129"/>
      <c r="L27" s="127"/>
      <c r="M27" s="127"/>
      <c r="N27" s="128"/>
      <c r="P27" s="3" t="s">
        <v>3</v>
      </c>
      <c r="Q27" s="28">
        <v>42917.000000000015</v>
      </c>
      <c r="R27" s="2">
        <v>40733.999999999971</v>
      </c>
      <c r="S27" s="2">
        <v>299</v>
      </c>
      <c r="T27" s="27">
        <v>1883.9999999999995</v>
      </c>
      <c r="U27" s="28">
        <v>9725.9999999999945</v>
      </c>
      <c r="V27" s="35">
        <v>8118.9999999999973</v>
      </c>
      <c r="W27" s="35">
        <v>216</v>
      </c>
      <c r="X27" s="33">
        <v>1391</v>
      </c>
      <c r="Y27" s="28">
        <v>33190.999999999913</v>
      </c>
      <c r="Z27" s="34">
        <v>32614.999999999989</v>
      </c>
      <c r="AA27" s="34">
        <v>83.000000000000014</v>
      </c>
      <c r="AB27" s="33">
        <v>493.00000000000006</v>
      </c>
      <c r="AD27" s="130"/>
      <c r="AE27" s="113"/>
      <c r="AF27" s="131" t="s">
        <v>2</v>
      </c>
      <c r="AG27" s="132">
        <f>+AJ27+AM27+AP27+AS27+AV27+AY27+BB27+BE27+BH27</f>
        <v>13831.000000000005</v>
      </c>
      <c r="AH27" s="132">
        <f>+AK27+AN27+AQ27+AT27+AW27+AZ27+BC27+BF27+BI27</f>
        <v>14283.999999999996</v>
      </c>
      <c r="AI27" s="133">
        <f>+AL27+AO27+AR27+AU27+AX27+BA27+BD27+BG27+BJ27</f>
        <v>28114.999999999996</v>
      </c>
      <c r="AJ27" s="132">
        <v>1786.0000000000045</v>
      </c>
      <c r="AK27" s="132">
        <v>1724</v>
      </c>
      <c r="AL27" s="132">
        <v>3509.9999999999973</v>
      </c>
      <c r="AM27" s="134">
        <v>1683.9999999999964</v>
      </c>
      <c r="AN27" s="132">
        <v>1630.9999999999998</v>
      </c>
      <c r="AO27" s="133">
        <v>3314.9999999999936</v>
      </c>
      <c r="AP27" s="132">
        <v>1676.9999999999968</v>
      </c>
      <c r="AQ27" s="132">
        <v>1653.9999999999986</v>
      </c>
      <c r="AR27" s="132">
        <v>3330.9999999999968</v>
      </c>
      <c r="AS27" s="134">
        <v>1591.0000000000009</v>
      </c>
      <c r="AT27" s="132">
        <v>1699.000000000003</v>
      </c>
      <c r="AU27" s="133">
        <v>3289.9999999999873</v>
      </c>
      <c r="AV27" s="132">
        <v>1621.9999999999991</v>
      </c>
      <c r="AW27" s="132">
        <v>1570.0000000000011</v>
      </c>
      <c r="AX27" s="132">
        <v>3191.9999999999986</v>
      </c>
      <c r="AY27" s="134">
        <v>1545.0000000000032</v>
      </c>
      <c r="AZ27" s="132">
        <v>1665.9999999999945</v>
      </c>
      <c r="BA27" s="133">
        <v>3211.0000000000005</v>
      </c>
      <c r="BB27" s="132">
        <v>1455.0000000000034</v>
      </c>
      <c r="BC27" s="132">
        <v>1509.0000000000014</v>
      </c>
      <c r="BD27" s="132">
        <v>2964.0000000000077</v>
      </c>
      <c r="BE27" s="134">
        <v>1219.9999999999977</v>
      </c>
      <c r="BF27" s="132">
        <v>1435.9999999999973</v>
      </c>
      <c r="BG27" s="133">
        <v>2656.0000000000118</v>
      </c>
      <c r="BH27" s="132">
        <v>1251.0000000000011</v>
      </c>
      <c r="BI27" s="132">
        <v>1394.9999999999993</v>
      </c>
      <c r="BJ27" s="132">
        <v>2646.0000000000036</v>
      </c>
      <c r="BL27" s="130"/>
      <c r="BM27" s="113"/>
      <c r="BN27" s="113" t="s">
        <v>2</v>
      </c>
      <c r="BO27" s="132">
        <v>1786.0000000000045</v>
      </c>
      <c r="BP27" s="132">
        <v>1724</v>
      </c>
      <c r="BQ27" s="132">
        <v>3509.9999999999973</v>
      </c>
      <c r="BR27" s="132">
        <v>1683.9999999999964</v>
      </c>
      <c r="BS27" s="132">
        <v>1630.9999999999998</v>
      </c>
      <c r="BT27" s="132">
        <v>3314.9999999999936</v>
      </c>
      <c r="BU27" s="132">
        <v>1676.9999999999968</v>
      </c>
      <c r="BV27" s="132">
        <v>1653.9999999999986</v>
      </c>
      <c r="BW27" s="132">
        <v>3330.9999999999968</v>
      </c>
      <c r="BX27" s="132">
        <v>1591.0000000000009</v>
      </c>
      <c r="BY27" s="132">
        <v>1699.000000000003</v>
      </c>
      <c r="BZ27" s="132">
        <v>3289.9999999999873</v>
      </c>
      <c r="CA27" s="132">
        <v>1621.9999999999991</v>
      </c>
      <c r="CB27" s="132">
        <v>1570.0000000000011</v>
      </c>
      <c r="CC27" s="132">
        <v>3191.9999999999986</v>
      </c>
      <c r="CD27" s="132">
        <v>1545.0000000000032</v>
      </c>
      <c r="CE27" s="132">
        <v>1665.9999999999945</v>
      </c>
      <c r="CF27" s="132">
        <v>3211.0000000000005</v>
      </c>
      <c r="CG27" s="132">
        <f>SUM(BO27,BR27,BU27,BX27,CA27,CD27)</f>
        <v>9905.0000000000018</v>
      </c>
      <c r="CH27" s="132">
        <f>SUM(BP27,BS27,BV27,BY27,CB27,CE27)</f>
        <v>9943.9999999999964</v>
      </c>
      <c r="CI27" s="133">
        <f>SUM(BQ27,BT27,BW27,BZ27,CC27,CF27)</f>
        <v>19848.999999999975</v>
      </c>
      <c r="CK27" s="130"/>
      <c r="CL27" s="113"/>
      <c r="CM27" s="113" t="s">
        <v>2</v>
      </c>
      <c r="CN27" s="132">
        <v>1455.0000000000034</v>
      </c>
      <c r="CO27" s="132">
        <v>1509.0000000000014</v>
      </c>
      <c r="CP27" s="132">
        <v>2964.0000000000077</v>
      </c>
      <c r="CQ27" s="132">
        <v>1219.9999999999977</v>
      </c>
      <c r="CR27" s="132">
        <v>1435.9999999999973</v>
      </c>
      <c r="CS27" s="132">
        <v>2656.0000000000118</v>
      </c>
      <c r="CT27" s="132">
        <v>1251.0000000000011</v>
      </c>
      <c r="CU27" s="132">
        <v>1394.9999999999993</v>
      </c>
      <c r="CV27" s="132">
        <v>2646.0000000000036</v>
      </c>
      <c r="CW27" s="132">
        <f>SUM(CN27,CQ27,CT27)</f>
        <v>3926.0000000000018</v>
      </c>
      <c r="CX27" s="132">
        <f>SUM(CO27,CR27,CU27)</f>
        <v>4339.9999999999982</v>
      </c>
      <c r="CY27" s="133">
        <f>SUM(CP27,CS27,CV27)</f>
        <v>8266.0000000000236</v>
      </c>
    </row>
    <row r="28" spans="2:104" ht="14.1" customHeight="1" x14ac:dyDescent="0.25">
      <c r="B28" s="24" t="s">
        <v>25</v>
      </c>
      <c r="C28" s="135">
        <v>27753</v>
      </c>
      <c r="D28" s="135">
        <v>13041</v>
      </c>
      <c r="E28" s="136">
        <v>14712</v>
      </c>
      <c r="F28" s="135">
        <v>23826</v>
      </c>
      <c r="G28" s="135">
        <v>9529</v>
      </c>
      <c r="H28" s="136">
        <v>14297</v>
      </c>
      <c r="I28" s="135">
        <v>294</v>
      </c>
      <c r="J28" s="137">
        <v>191</v>
      </c>
      <c r="K28" s="138">
        <v>103</v>
      </c>
      <c r="L28" s="135">
        <v>3633</v>
      </c>
      <c r="M28" s="135">
        <v>3321</v>
      </c>
      <c r="N28" s="136">
        <v>312</v>
      </c>
      <c r="P28" s="32" t="s">
        <v>31</v>
      </c>
      <c r="Q28" s="2">
        <v>39799.000000000015</v>
      </c>
      <c r="R28" s="2">
        <v>37692.000000000007</v>
      </c>
      <c r="S28" s="2">
        <v>297</v>
      </c>
      <c r="T28" s="2">
        <v>1809.9999999999995</v>
      </c>
      <c r="U28" s="2">
        <v>9516.9999999999945</v>
      </c>
      <c r="V28" s="22">
        <v>7951.0000000000036</v>
      </c>
      <c r="W28" s="22">
        <v>224</v>
      </c>
      <c r="X28" s="2">
        <v>1342</v>
      </c>
      <c r="Y28" s="2">
        <v>30281.999999999942</v>
      </c>
      <c r="Z28" s="2">
        <v>29740.999999999993</v>
      </c>
      <c r="AA28" s="2">
        <v>73.000000000000028</v>
      </c>
      <c r="AB28" s="2">
        <v>468.00000000000011</v>
      </c>
      <c r="AD28" s="139"/>
      <c r="AE28" s="140" t="s">
        <v>7</v>
      </c>
      <c r="AF28" s="141" t="s">
        <v>6</v>
      </c>
      <c r="AG28" s="142">
        <f>+AJ28+AM28+AP28+AS28+AV28+AY28+BB28+BE28+BH28</f>
        <v>0</v>
      </c>
      <c r="AH28" s="142">
        <f>+AK28+AN28+AQ28+AT28+AW28+AZ28+BC28+BF28+BI28</f>
        <v>0</v>
      </c>
      <c r="AI28" s="143">
        <f>+AL28+AO28+AR28+AU28+AX28+BA28+BD28+BG28+BJ28</f>
        <v>0</v>
      </c>
      <c r="AJ28" s="142">
        <v>0</v>
      </c>
      <c r="AK28" s="142">
        <v>0</v>
      </c>
      <c r="AL28" s="142">
        <v>0</v>
      </c>
      <c r="AM28" s="144">
        <v>0</v>
      </c>
      <c r="AN28" s="142">
        <v>0</v>
      </c>
      <c r="AO28" s="143">
        <v>0</v>
      </c>
      <c r="AP28" s="142">
        <v>0</v>
      </c>
      <c r="AQ28" s="142">
        <v>0</v>
      </c>
      <c r="AR28" s="142">
        <v>0</v>
      </c>
      <c r="AS28" s="144">
        <v>0</v>
      </c>
      <c r="AT28" s="142">
        <v>0</v>
      </c>
      <c r="AU28" s="143">
        <v>0</v>
      </c>
      <c r="AV28" s="142">
        <v>0</v>
      </c>
      <c r="AW28" s="142">
        <v>0</v>
      </c>
      <c r="AX28" s="142">
        <v>0</v>
      </c>
      <c r="AY28" s="144">
        <v>0</v>
      </c>
      <c r="AZ28" s="142">
        <v>0</v>
      </c>
      <c r="BA28" s="143">
        <v>0</v>
      </c>
      <c r="BB28" s="142">
        <v>0</v>
      </c>
      <c r="BC28" s="142">
        <v>0</v>
      </c>
      <c r="BD28" s="142">
        <v>0</v>
      </c>
      <c r="BE28" s="144">
        <v>0</v>
      </c>
      <c r="BF28" s="142">
        <v>0</v>
      </c>
      <c r="BG28" s="143">
        <v>0</v>
      </c>
      <c r="BH28" s="142">
        <v>0</v>
      </c>
      <c r="BI28" s="142">
        <v>0</v>
      </c>
      <c r="BJ28" s="142">
        <v>0</v>
      </c>
      <c r="BL28" s="139"/>
      <c r="BM28" s="140" t="s">
        <v>7</v>
      </c>
      <c r="BN28" s="140" t="s">
        <v>6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3">
        <v>0</v>
      </c>
      <c r="CK28" s="139"/>
      <c r="CL28" s="140" t="s">
        <v>7</v>
      </c>
      <c r="CM28" s="140" t="s">
        <v>6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f>+CO28+CR28+CU28</f>
        <v>0</v>
      </c>
      <c r="CY28" s="143">
        <f>+CP28+CS28+CV28</f>
        <v>0</v>
      </c>
      <c r="CZ28" s="21"/>
    </row>
    <row r="29" spans="2:104" ht="14.1" customHeight="1" x14ac:dyDescent="0.25">
      <c r="B29" s="23" t="s">
        <v>11</v>
      </c>
      <c r="C29" s="127">
        <v>14189</v>
      </c>
      <c r="D29" s="127">
        <v>6617</v>
      </c>
      <c r="E29" s="145">
        <v>7572</v>
      </c>
      <c r="F29" s="127">
        <v>12316</v>
      </c>
      <c r="G29" s="127">
        <v>4952</v>
      </c>
      <c r="H29" s="145">
        <v>7364</v>
      </c>
      <c r="I29" s="127">
        <v>152</v>
      </c>
      <c r="J29" s="128">
        <v>98</v>
      </c>
      <c r="K29" s="146">
        <v>54</v>
      </c>
      <c r="L29" s="127">
        <v>1721</v>
      </c>
      <c r="M29" s="127">
        <v>1567</v>
      </c>
      <c r="N29" s="145">
        <v>154</v>
      </c>
      <c r="P29" s="3" t="s">
        <v>6</v>
      </c>
      <c r="Q29" s="31">
        <v>82716.000000000204</v>
      </c>
      <c r="R29" s="30">
        <v>78425.999999999927</v>
      </c>
      <c r="S29" s="30">
        <v>596.00000000000011</v>
      </c>
      <c r="T29" s="29">
        <v>3693.9999999999986</v>
      </c>
      <c r="U29" s="31">
        <v>19243.000000000004</v>
      </c>
      <c r="V29" s="30">
        <v>16069.999999999991</v>
      </c>
      <c r="W29" s="30">
        <v>440.00000000000006</v>
      </c>
      <c r="X29" s="29">
        <v>2732.9999999999995</v>
      </c>
      <c r="Y29" s="31">
        <v>63472.999999999956</v>
      </c>
      <c r="Z29" s="30">
        <v>62355.999999999985</v>
      </c>
      <c r="AA29" s="30">
        <v>156.00000000000006</v>
      </c>
      <c r="AB29" s="29">
        <v>960.99999999999989</v>
      </c>
      <c r="AD29" s="130"/>
      <c r="AE29" s="113"/>
      <c r="AF29" s="131" t="s">
        <v>5</v>
      </c>
      <c r="AG29" s="132">
        <f>+AJ29+AM29+AP29+AS29+AV29+AY29+BB29+BE29+BH29</f>
        <v>0</v>
      </c>
      <c r="AH29" s="132">
        <f>+AK29+AN29+AQ29+AT29+AW29+AZ29+BC29+BF29+BI29</f>
        <v>0</v>
      </c>
      <c r="AI29" s="133">
        <f>+AL29+AO29+AR29+AU29+AX29+BA29+BD29+BG29+BJ29</f>
        <v>0</v>
      </c>
      <c r="AJ29" s="132">
        <v>0</v>
      </c>
      <c r="AK29" s="132">
        <v>0</v>
      </c>
      <c r="AL29" s="132">
        <v>0</v>
      </c>
      <c r="AM29" s="134">
        <v>0</v>
      </c>
      <c r="AN29" s="132">
        <v>0</v>
      </c>
      <c r="AO29" s="133">
        <v>0</v>
      </c>
      <c r="AP29" s="132">
        <v>0</v>
      </c>
      <c r="AQ29" s="132">
        <v>0</v>
      </c>
      <c r="AR29" s="132">
        <v>0</v>
      </c>
      <c r="AS29" s="134">
        <v>0</v>
      </c>
      <c r="AT29" s="132">
        <v>0</v>
      </c>
      <c r="AU29" s="133">
        <v>0</v>
      </c>
      <c r="AV29" s="132">
        <v>0</v>
      </c>
      <c r="AW29" s="132">
        <v>0</v>
      </c>
      <c r="AX29" s="132">
        <v>0</v>
      </c>
      <c r="AY29" s="134">
        <v>0</v>
      </c>
      <c r="AZ29" s="132">
        <v>0</v>
      </c>
      <c r="BA29" s="133">
        <v>0</v>
      </c>
      <c r="BB29" s="132">
        <v>0</v>
      </c>
      <c r="BC29" s="132">
        <v>0</v>
      </c>
      <c r="BD29" s="132">
        <v>0</v>
      </c>
      <c r="BE29" s="134">
        <v>0</v>
      </c>
      <c r="BF29" s="132">
        <v>0</v>
      </c>
      <c r="BG29" s="133">
        <v>0</v>
      </c>
      <c r="BH29" s="132">
        <v>0</v>
      </c>
      <c r="BI29" s="132">
        <v>0</v>
      </c>
      <c r="BJ29" s="132">
        <v>0</v>
      </c>
      <c r="BL29" s="130"/>
      <c r="BM29" s="113"/>
      <c r="BN29" s="113" t="s">
        <v>5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3">
        <v>0</v>
      </c>
      <c r="CK29" s="130"/>
      <c r="CL29" s="113"/>
      <c r="CM29" s="113" t="s">
        <v>5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f>+CO29+CR29+CU29</f>
        <v>0</v>
      </c>
      <c r="CY29" s="133">
        <f>+CP29+CS29+CV29</f>
        <v>0</v>
      </c>
      <c r="CZ29" s="21"/>
    </row>
    <row r="30" spans="2:104" ht="14.1" customHeight="1" x14ac:dyDescent="0.25">
      <c r="B30" s="23" t="s">
        <v>10</v>
      </c>
      <c r="C30" s="127">
        <v>13564</v>
      </c>
      <c r="D30" s="127">
        <v>6424</v>
      </c>
      <c r="E30" s="145">
        <v>7140</v>
      </c>
      <c r="F30" s="127">
        <v>11510</v>
      </c>
      <c r="G30" s="127">
        <v>4577</v>
      </c>
      <c r="H30" s="145">
        <v>6933</v>
      </c>
      <c r="I30" s="127">
        <v>142</v>
      </c>
      <c r="J30" s="128">
        <v>93</v>
      </c>
      <c r="K30" s="146">
        <v>49</v>
      </c>
      <c r="L30" s="127">
        <v>1912</v>
      </c>
      <c r="M30" s="127">
        <v>1754</v>
      </c>
      <c r="N30" s="145">
        <v>158</v>
      </c>
      <c r="Q30" s="28" t="s">
        <v>38</v>
      </c>
      <c r="T30" s="27"/>
      <c r="U30" s="28"/>
      <c r="V30" s="22"/>
      <c r="W30" s="22"/>
      <c r="X30" s="27"/>
      <c r="Y30" s="28"/>
      <c r="AB30" s="27"/>
      <c r="AD30" s="130"/>
      <c r="AE30" s="113"/>
      <c r="AF30" s="131" t="s">
        <v>0</v>
      </c>
      <c r="AG30" s="132">
        <f>+AJ30+AM30+AP30+AS30+AV30+AY30+BB30+BE30+BH30</f>
        <v>0</v>
      </c>
      <c r="AH30" s="132">
        <f>+AK30+AN30+AQ30+AT30+AW30+AZ30+BC30+BF30+BI30</f>
        <v>0</v>
      </c>
      <c r="AI30" s="133">
        <f>+AL30+AO30+AR30+AU30+AX30+BA30+BD30+BG30+BJ30</f>
        <v>0</v>
      </c>
      <c r="AJ30" s="132">
        <v>0</v>
      </c>
      <c r="AK30" s="132">
        <v>0</v>
      </c>
      <c r="AL30" s="132">
        <v>0</v>
      </c>
      <c r="AM30" s="134">
        <v>0</v>
      </c>
      <c r="AN30" s="132">
        <v>0</v>
      </c>
      <c r="AO30" s="133">
        <v>0</v>
      </c>
      <c r="AP30" s="132">
        <v>0</v>
      </c>
      <c r="AQ30" s="132">
        <v>0</v>
      </c>
      <c r="AR30" s="132">
        <v>0</v>
      </c>
      <c r="AS30" s="134">
        <v>0</v>
      </c>
      <c r="AT30" s="132">
        <v>0</v>
      </c>
      <c r="AU30" s="133">
        <v>0</v>
      </c>
      <c r="AV30" s="132">
        <v>0</v>
      </c>
      <c r="AW30" s="132">
        <v>0</v>
      </c>
      <c r="AX30" s="132">
        <v>0</v>
      </c>
      <c r="AY30" s="134">
        <v>0</v>
      </c>
      <c r="AZ30" s="132">
        <v>0</v>
      </c>
      <c r="BA30" s="133">
        <v>0</v>
      </c>
      <c r="BB30" s="132">
        <v>0</v>
      </c>
      <c r="BC30" s="132">
        <v>0</v>
      </c>
      <c r="BD30" s="132">
        <v>0</v>
      </c>
      <c r="BE30" s="134">
        <v>0</v>
      </c>
      <c r="BF30" s="132">
        <v>0</v>
      </c>
      <c r="BG30" s="133">
        <v>0</v>
      </c>
      <c r="BH30" s="132">
        <v>0</v>
      </c>
      <c r="BI30" s="132">
        <v>0</v>
      </c>
      <c r="BJ30" s="132">
        <v>0</v>
      </c>
      <c r="BL30" s="130"/>
      <c r="BM30" s="113"/>
      <c r="BN30" s="113" t="s">
        <v>0</v>
      </c>
      <c r="BO30" s="132">
        <v>0</v>
      </c>
      <c r="BP30" s="132">
        <v>0</v>
      </c>
      <c r="BQ30" s="132">
        <v>0</v>
      </c>
      <c r="BR30" s="132">
        <v>0</v>
      </c>
      <c r="BS30" s="132">
        <v>0</v>
      </c>
      <c r="BT30" s="132">
        <v>0</v>
      </c>
      <c r="BU30" s="132">
        <v>0</v>
      </c>
      <c r="BV30" s="132">
        <v>0</v>
      </c>
      <c r="BW30" s="132">
        <v>0</v>
      </c>
      <c r="BX30" s="132">
        <v>0</v>
      </c>
      <c r="BY30" s="132">
        <v>0</v>
      </c>
      <c r="BZ30" s="132">
        <v>0</v>
      </c>
      <c r="CA30" s="132">
        <v>0</v>
      </c>
      <c r="CB30" s="132">
        <v>0</v>
      </c>
      <c r="CC30" s="132">
        <v>0</v>
      </c>
      <c r="CD30" s="132">
        <v>0</v>
      </c>
      <c r="CE30" s="132">
        <v>0</v>
      </c>
      <c r="CF30" s="132">
        <v>0</v>
      </c>
      <c r="CG30" s="132">
        <v>0</v>
      </c>
      <c r="CH30" s="132">
        <v>0</v>
      </c>
      <c r="CI30" s="133">
        <v>0</v>
      </c>
      <c r="CK30" s="130"/>
      <c r="CL30" s="113"/>
      <c r="CM30" s="113" t="s">
        <v>0</v>
      </c>
      <c r="CN30" s="132">
        <v>0</v>
      </c>
      <c r="CO30" s="132">
        <v>0</v>
      </c>
      <c r="CP30" s="132">
        <v>0</v>
      </c>
      <c r="CQ30" s="132">
        <v>0</v>
      </c>
      <c r="CR30" s="132">
        <v>0</v>
      </c>
      <c r="CS30" s="132">
        <v>0</v>
      </c>
      <c r="CT30" s="132">
        <v>0</v>
      </c>
      <c r="CU30" s="132">
        <v>0</v>
      </c>
      <c r="CV30" s="132">
        <v>0</v>
      </c>
      <c r="CW30" s="132">
        <v>0</v>
      </c>
      <c r="CX30" s="132">
        <f>+CO30+CR30+CU30</f>
        <v>0</v>
      </c>
      <c r="CY30" s="133">
        <f>+CP30+CS30+CV30</f>
        <v>0</v>
      </c>
      <c r="CZ30" s="21"/>
    </row>
    <row r="31" spans="2:104" ht="5.0999999999999996" customHeight="1" x14ac:dyDescent="0.25">
      <c r="B31" s="23"/>
      <c r="C31" s="127"/>
      <c r="D31" s="127"/>
      <c r="E31" s="128"/>
      <c r="F31" s="127"/>
      <c r="G31" s="127"/>
      <c r="H31" s="128"/>
      <c r="I31" s="127"/>
      <c r="J31" s="128"/>
      <c r="K31" s="129"/>
      <c r="L31" s="127"/>
      <c r="M31" s="127"/>
      <c r="N31" s="128"/>
      <c r="Q31" s="28" t="s">
        <v>6</v>
      </c>
      <c r="T31" s="27"/>
      <c r="U31" s="28" t="s">
        <v>8</v>
      </c>
      <c r="V31" s="35"/>
      <c r="W31" s="35"/>
      <c r="X31" s="33"/>
      <c r="Y31" s="28" t="s">
        <v>7</v>
      </c>
      <c r="Z31" s="34"/>
      <c r="AA31" s="34"/>
      <c r="AB31" s="33"/>
      <c r="AD31" s="130"/>
      <c r="AE31" s="113"/>
      <c r="AF31" s="131" t="s">
        <v>2</v>
      </c>
      <c r="AG31" s="132">
        <f>+AJ31+AM31+AP31+AS31+AV31+AY31+BB31+BE31+BH31</f>
        <v>0</v>
      </c>
      <c r="AH31" s="132">
        <f>+AK31+AN31+AQ31+AT31+AW31+AZ31+BC31+BF31+BI31</f>
        <v>0</v>
      </c>
      <c r="AI31" s="133">
        <f>+AL31+AO31+AR31+AU31+AX31+BA31+BD31+BG31+BJ31</f>
        <v>0</v>
      </c>
      <c r="AJ31" s="132">
        <v>0</v>
      </c>
      <c r="AK31" s="132">
        <v>0</v>
      </c>
      <c r="AL31" s="132">
        <v>0</v>
      </c>
      <c r="AM31" s="134">
        <v>0</v>
      </c>
      <c r="AN31" s="132">
        <v>0</v>
      </c>
      <c r="AO31" s="133">
        <v>0</v>
      </c>
      <c r="AP31" s="132">
        <v>0</v>
      </c>
      <c r="AQ31" s="132">
        <v>0</v>
      </c>
      <c r="AR31" s="132">
        <v>0</v>
      </c>
      <c r="AS31" s="134">
        <v>0</v>
      </c>
      <c r="AT31" s="132">
        <v>0</v>
      </c>
      <c r="AU31" s="133">
        <v>0</v>
      </c>
      <c r="AV31" s="132">
        <v>0</v>
      </c>
      <c r="AW31" s="132">
        <v>0</v>
      </c>
      <c r="AX31" s="132">
        <v>0</v>
      </c>
      <c r="AY31" s="134">
        <v>0</v>
      </c>
      <c r="AZ31" s="132">
        <v>0</v>
      </c>
      <c r="BA31" s="133">
        <v>0</v>
      </c>
      <c r="BB31" s="132">
        <v>0</v>
      </c>
      <c r="BC31" s="132">
        <v>0</v>
      </c>
      <c r="BD31" s="132">
        <v>0</v>
      </c>
      <c r="BE31" s="134">
        <v>0</v>
      </c>
      <c r="BF31" s="132">
        <v>0</v>
      </c>
      <c r="BG31" s="133">
        <v>0</v>
      </c>
      <c r="BH31" s="132">
        <v>0</v>
      </c>
      <c r="BI31" s="132">
        <v>0</v>
      </c>
      <c r="BJ31" s="132">
        <v>0</v>
      </c>
      <c r="BL31" s="130"/>
      <c r="BM31" s="113"/>
      <c r="BN31" s="113" t="s">
        <v>2</v>
      </c>
      <c r="BO31" s="132">
        <v>0</v>
      </c>
      <c r="BP31" s="132">
        <v>0</v>
      </c>
      <c r="BQ31" s="132">
        <v>0</v>
      </c>
      <c r="BR31" s="132">
        <v>0</v>
      </c>
      <c r="BS31" s="132">
        <v>0</v>
      </c>
      <c r="BT31" s="132">
        <v>0</v>
      </c>
      <c r="BU31" s="132">
        <v>0</v>
      </c>
      <c r="BV31" s="132">
        <v>0</v>
      </c>
      <c r="BW31" s="132">
        <v>0</v>
      </c>
      <c r="BX31" s="132">
        <v>0</v>
      </c>
      <c r="BY31" s="132">
        <v>0</v>
      </c>
      <c r="BZ31" s="132">
        <v>0</v>
      </c>
      <c r="CA31" s="132">
        <v>0</v>
      </c>
      <c r="CB31" s="132">
        <v>0</v>
      </c>
      <c r="CC31" s="132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3">
        <v>0</v>
      </c>
      <c r="CK31" s="130"/>
      <c r="CL31" s="113"/>
      <c r="CM31" s="113" t="s">
        <v>2</v>
      </c>
      <c r="CN31" s="132">
        <v>0</v>
      </c>
      <c r="CO31" s="132">
        <v>0</v>
      </c>
      <c r="CP31" s="132">
        <v>0</v>
      </c>
      <c r="CQ31" s="132">
        <v>0</v>
      </c>
      <c r="CR31" s="132">
        <v>0</v>
      </c>
      <c r="CS31" s="132">
        <v>0</v>
      </c>
      <c r="CT31" s="132">
        <v>0</v>
      </c>
      <c r="CU31" s="132">
        <v>0</v>
      </c>
      <c r="CV31" s="132">
        <v>0</v>
      </c>
      <c r="CW31" s="132">
        <v>0</v>
      </c>
      <c r="CX31" s="132">
        <f>+CO31+CR31+CU31</f>
        <v>0</v>
      </c>
      <c r="CY31" s="133">
        <f>+CP31+CS31+CV31</f>
        <v>0</v>
      </c>
    </row>
    <row r="32" spans="2:104" ht="14.1" customHeight="1" x14ac:dyDescent="0.25">
      <c r="B32" s="24" t="s">
        <v>24</v>
      </c>
      <c r="C32" s="135">
        <v>78543</v>
      </c>
      <c r="D32" s="135">
        <v>34724</v>
      </c>
      <c r="E32" s="136">
        <v>43819</v>
      </c>
      <c r="F32" s="135">
        <v>70831</v>
      </c>
      <c r="G32" s="135">
        <v>27720</v>
      </c>
      <c r="H32" s="136">
        <v>43111</v>
      </c>
      <c r="I32" s="135">
        <v>364</v>
      </c>
      <c r="J32" s="137">
        <v>52</v>
      </c>
      <c r="K32" s="138">
        <v>312</v>
      </c>
      <c r="L32" s="135">
        <v>7348</v>
      </c>
      <c r="M32" s="135">
        <v>6952</v>
      </c>
      <c r="N32" s="136">
        <v>396</v>
      </c>
      <c r="P32" s="32"/>
      <c r="Q32" s="2" t="s">
        <v>6</v>
      </c>
      <c r="R32" s="2" t="s">
        <v>5</v>
      </c>
      <c r="S32" s="2" t="s">
        <v>0</v>
      </c>
      <c r="T32" s="2" t="s">
        <v>2</v>
      </c>
      <c r="U32" s="2" t="s">
        <v>6</v>
      </c>
      <c r="V32" s="22" t="s">
        <v>5</v>
      </c>
      <c r="W32" s="22" t="s">
        <v>0</v>
      </c>
      <c r="X32" s="2" t="s">
        <v>2</v>
      </c>
      <c r="Y32" s="2" t="s">
        <v>6</v>
      </c>
      <c r="Z32" s="2" t="s">
        <v>5</v>
      </c>
      <c r="AA32" s="2" t="s">
        <v>0</v>
      </c>
      <c r="AB32" s="2" t="s">
        <v>2</v>
      </c>
      <c r="AD32" s="139" t="s">
        <v>41</v>
      </c>
      <c r="AE32" s="140" t="s">
        <v>6</v>
      </c>
      <c r="AF32" s="141" t="s">
        <v>6</v>
      </c>
      <c r="AG32" s="142">
        <f>+AJ32+AM32+AP32+AS32+AV32+AY32+BB32+BE32+BH32</f>
        <v>22620.999999999993</v>
      </c>
      <c r="AH32" s="142">
        <f>+AK32+AN32+AQ32+AT32+AW32+AZ32+BC32+BF32+BI32</f>
        <v>20958.999999999993</v>
      </c>
      <c r="AI32" s="143">
        <f>+AL32+AO32+AR32+AU32+AX32+BA32+BD32+BG32+BJ32</f>
        <v>43580.000000000015</v>
      </c>
      <c r="AJ32" s="142">
        <v>2853.9999999999895</v>
      </c>
      <c r="AK32" s="142">
        <v>2475.0000000000009</v>
      </c>
      <c r="AL32" s="142">
        <v>5328.9999999999991</v>
      </c>
      <c r="AM32" s="144">
        <v>2825.0000000000159</v>
      </c>
      <c r="AN32" s="142">
        <v>2489.9999999999914</v>
      </c>
      <c r="AO32" s="143">
        <v>5314.9999999999909</v>
      </c>
      <c r="AP32" s="142">
        <v>2801.9999999999882</v>
      </c>
      <c r="AQ32" s="142">
        <v>2489.0000000000105</v>
      </c>
      <c r="AR32" s="142">
        <v>5291.0000000000018</v>
      </c>
      <c r="AS32" s="144">
        <v>2695.0000000000077</v>
      </c>
      <c r="AT32" s="142">
        <v>2464.9999999999782</v>
      </c>
      <c r="AU32" s="143">
        <v>5159.9999999999982</v>
      </c>
      <c r="AV32" s="142">
        <v>2622.9999999999982</v>
      </c>
      <c r="AW32" s="142">
        <v>2400.9999999999977</v>
      </c>
      <c r="AX32" s="142">
        <v>5023.9999999999955</v>
      </c>
      <c r="AY32" s="144">
        <v>2493.9999999999941</v>
      </c>
      <c r="AZ32" s="142">
        <v>2384.0000000000073</v>
      </c>
      <c r="BA32" s="143">
        <v>4877.9999999999918</v>
      </c>
      <c r="BB32" s="142">
        <v>2376.0000000000018</v>
      </c>
      <c r="BC32" s="142">
        <v>2216.9999999999995</v>
      </c>
      <c r="BD32" s="142">
        <v>4593.0000000000236</v>
      </c>
      <c r="BE32" s="144">
        <v>2057.9999999999982</v>
      </c>
      <c r="BF32" s="142">
        <v>2052.0000000000105</v>
      </c>
      <c r="BG32" s="143">
        <v>4109.9999999999973</v>
      </c>
      <c r="BH32" s="142">
        <v>1893.9999999999984</v>
      </c>
      <c r="BI32" s="142">
        <v>1985.9999999999964</v>
      </c>
      <c r="BJ32" s="142">
        <v>3880.000000000015</v>
      </c>
      <c r="BL32" s="139" t="s">
        <v>41</v>
      </c>
      <c r="BM32" s="140" t="s">
        <v>6</v>
      </c>
      <c r="BN32" s="140" t="s">
        <v>6</v>
      </c>
      <c r="BO32" s="142">
        <v>2853.9999999999895</v>
      </c>
      <c r="BP32" s="142">
        <v>2475.0000000000009</v>
      </c>
      <c r="BQ32" s="142">
        <v>5328.9999999999991</v>
      </c>
      <c r="BR32" s="142">
        <v>2825.0000000000159</v>
      </c>
      <c r="BS32" s="142">
        <v>2489.9999999999914</v>
      </c>
      <c r="BT32" s="142">
        <v>5314.9999999999909</v>
      </c>
      <c r="BU32" s="142">
        <v>2801.9999999999882</v>
      </c>
      <c r="BV32" s="142">
        <v>2489.0000000000105</v>
      </c>
      <c r="BW32" s="142">
        <v>5291.0000000000018</v>
      </c>
      <c r="BX32" s="142">
        <v>2695.0000000000077</v>
      </c>
      <c r="BY32" s="142">
        <v>2464.9999999999782</v>
      </c>
      <c r="BZ32" s="142">
        <v>5159.9999999999982</v>
      </c>
      <c r="CA32" s="142">
        <v>2622.9999999999982</v>
      </c>
      <c r="CB32" s="142">
        <v>2400.9999999999977</v>
      </c>
      <c r="CC32" s="142">
        <v>5023.9999999999955</v>
      </c>
      <c r="CD32" s="142">
        <v>2493.9999999999941</v>
      </c>
      <c r="CE32" s="142">
        <v>2384.0000000000073</v>
      </c>
      <c r="CF32" s="142">
        <v>4877.9999999999918</v>
      </c>
      <c r="CG32" s="142">
        <f>SUM(BO32,BR32,BU32,BX32,CA32,CD32)</f>
        <v>16292.999999999993</v>
      </c>
      <c r="CH32" s="142">
        <f>SUM(BP32,BS32,BV32,BY32,CB32,CE32)</f>
        <v>14703.999999999987</v>
      </c>
      <c r="CI32" s="143">
        <f>SUM(BQ32,BT32,BW32,BZ32,CC32,CF32)</f>
        <v>30996.999999999978</v>
      </c>
      <c r="CK32" s="139" t="s">
        <v>41</v>
      </c>
      <c r="CL32" s="140" t="s">
        <v>6</v>
      </c>
      <c r="CM32" s="140" t="s">
        <v>6</v>
      </c>
      <c r="CN32" s="142">
        <v>2376.0000000000018</v>
      </c>
      <c r="CO32" s="142">
        <v>2216.9999999999995</v>
      </c>
      <c r="CP32" s="142">
        <v>4593.0000000000236</v>
      </c>
      <c r="CQ32" s="142">
        <v>2057.9999999999982</v>
      </c>
      <c r="CR32" s="142">
        <v>2052.0000000000105</v>
      </c>
      <c r="CS32" s="142">
        <v>4109.9999999999973</v>
      </c>
      <c r="CT32" s="142">
        <v>1893.9999999999984</v>
      </c>
      <c r="CU32" s="142">
        <v>1985.9999999999964</v>
      </c>
      <c r="CV32" s="142">
        <v>3880.000000000015</v>
      </c>
      <c r="CW32" s="142">
        <f>SUM(CN32,CQ32,CT32)</f>
        <v>6327.9999999999982</v>
      </c>
      <c r="CX32" s="142">
        <f>SUM(CO32,CR32,CU32)</f>
        <v>6255.0000000000064</v>
      </c>
      <c r="CY32" s="143">
        <f>SUM(CP32,CS32,CV32)</f>
        <v>12583.000000000036</v>
      </c>
      <c r="CZ32" s="21"/>
    </row>
    <row r="33" spans="2:104" ht="14.1" customHeight="1" x14ac:dyDescent="0.25">
      <c r="B33" s="23" t="s">
        <v>11</v>
      </c>
      <c r="C33" s="127">
        <v>40602</v>
      </c>
      <c r="D33" s="127">
        <v>17759</v>
      </c>
      <c r="E33" s="145">
        <v>22843</v>
      </c>
      <c r="F33" s="127">
        <v>36780</v>
      </c>
      <c r="G33" s="127">
        <v>14282</v>
      </c>
      <c r="H33" s="145">
        <v>22498</v>
      </c>
      <c r="I33" s="127">
        <v>166</v>
      </c>
      <c r="J33" s="128">
        <v>25</v>
      </c>
      <c r="K33" s="146">
        <v>141</v>
      </c>
      <c r="L33" s="127">
        <v>3656</v>
      </c>
      <c r="M33" s="127">
        <v>3452</v>
      </c>
      <c r="N33" s="145">
        <v>204</v>
      </c>
      <c r="P33" s="3" t="s">
        <v>3</v>
      </c>
      <c r="Q33" s="31">
        <v>24627.000000000007</v>
      </c>
      <c r="R33" s="30">
        <v>22181.999999999993</v>
      </c>
      <c r="S33" s="30">
        <v>203.00000000000003</v>
      </c>
      <c r="T33" s="29">
        <v>2242.0000000000009</v>
      </c>
      <c r="U33" s="31">
        <v>11343.999999999985</v>
      </c>
      <c r="V33" s="30">
        <v>9280.0000000000073</v>
      </c>
      <c r="W33" s="30">
        <v>155.00000000000003</v>
      </c>
      <c r="X33" s="29">
        <v>1909.0000000000009</v>
      </c>
      <c r="Y33" s="31">
        <v>13283.000000000005</v>
      </c>
      <c r="Z33" s="30">
        <v>12902.000000000004</v>
      </c>
      <c r="AA33" s="30">
        <v>48.000000000000007</v>
      </c>
      <c r="AB33" s="29">
        <v>333.00000000000006</v>
      </c>
      <c r="AD33" s="130"/>
      <c r="AE33" s="113"/>
      <c r="AF33" s="131" t="s">
        <v>5</v>
      </c>
      <c r="AG33" s="132">
        <f>+AJ33+AM33+AP33+AS33+AV33+AY33+BB33+BE33+BH33</f>
        <v>18966.000000000015</v>
      </c>
      <c r="AH33" s="132">
        <f>+AK33+AN33+AQ33+AT33+AW33+AZ33+BC33+BF33+BI33</f>
        <v>17305.999999999993</v>
      </c>
      <c r="AI33" s="133">
        <f>+AL33+AO33+AR33+AU33+AX33+BA33+BD33+BG33+BJ33</f>
        <v>36272</v>
      </c>
      <c r="AJ33" s="132">
        <v>2344.9999999999909</v>
      </c>
      <c r="AK33" s="132">
        <v>2023.000000000002</v>
      </c>
      <c r="AL33" s="132">
        <v>4368.00000000001</v>
      </c>
      <c r="AM33" s="134">
        <v>2372.9999999999955</v>
      </c>
      <c r="AN33" s="132">
        <v>2068.9999999999986</v>
      </c>
      <c r="AO33" s="133">
        <v>4442.0000000000091</v>
      </c>
      <c r="AP33" s="132">
        <v>2350.0000000000009</v>
      </c>
      <c r="AQ33" s="132">
        <v>2061.0000000000077</v>
      </c>
      <c r="AR33" s="132">
        <v>4411.0000000000009</v>
      </c>
      <c r="AS33" s="134">
        <v>2252.0000000000005</v>
      </c>
      <c r="AT33" s="132">
        <v>2034.0000000000032</v>
      </c>
      <c r="AU33" s="133">
        <v>4286.0000000000064</v>
      </c>
      <c r="AV33" s="132">
        <v>2186.0000000000027</v>
      </c>
      <c r="AW33" s="132">
        <v>1977.9999999999993</v>
      </c>
      <c r="AX33" s="132">
        <v>4163.9999999999818</v>
      </c>
      <c r="AY33" s="134">
        <v>2046.0000000000075</v>
      </c>
      <c r="AZ33" s="132">
        <v>1942.9999999999977</v>
      </c>
      <c r="BA33" s="133">
        <v>3989.0000000000236</v>
      </c>
      <c r="BB33" s="132">
        <v>2054.0000000000036</v>
      </c>
      <c r="BC33" s="132">
        <v>1863.9999999999918</v>
      </c>
      <c r="BD33" s="132">
        <v>3917.9999999999836</v>
      </c>
      <c r="BE33" s="134">
        <v>1738.000000000007</v>
      </c>
      <c r="BF33" s="132">
        <v>1695.9999999999948</v>
      </c>
      <c r="BG33" s="133">
        <v>3433.9999999999905</v>
      </c>
      <c r="BH33" s="132">
        <v>1622.0000000000089</v>
      </c>
      <c r="BI33" s="132">
        <v>1637.9999999999948</v>
      </c>
      <c r="BJ33" s="132">
        <v>3259.9999999999936</v>
      </c>
      <c r="BL33" s="130"/>
      <c r="BM33" s="113"/>
      <c r="BN33" s="113" t="s">
        <v>5</v>
      </c>
      <c r="BO33" s="132">
        <v>2344.9999999999909</v>
      </c>
      <c r="BP33" s="132">
        <v>2023.000000000002</v>
      </c>
      <c r="BQ33" s="132">
        <v>4368.00000000001</v>
      </c>
      <c r="BR33" s="132">
        <v>2372.9999999999955</v>
      </c>
      <c r="BS33" s="132">
        <v>2068.9999999999986</v>
      </c>
      <c r="BT33" s="132">
        <v>4442.0000000000091</v>
      </c>
      <c r="BU33" s="132">
        <v>2350.0000000000009</v>
      </c>
      <c r="BV33" s="132">
        <v>2061.0000000000077</v>
      </c>
      <c r="BW33" s="132">
        <v>4411.0000000000009</v>
      </c>
      <c r="BX33" s="132">
        <v>2252.0000000000005</v>
      </c>
      <c r="BY33" s="132">
        <v>2034.0000000000032</v>
      </c>
      <c r="BZ33" s="132">
        <v>4286.0000000000064</v>
      </c>
      <c r="CA33" s="132">
        <v>2186.0000000000027</v>
      </c>
      <c r="CB33" s="132">
        <v>1977.9999999999993</v>
      </c>
      <c r="CC33" s="132">
        <v>4163.9999999999818</v>
      </c>
      <c r="CD33" s="132">
        <v>2046.0000000000075</v>
      </c>
      <c r="CE33" s="132">
        <v>1942.9999999999977</v>
      </c>
      <c r="CF33" s="132">
        <v>3989.0000000000236</v>
      </c>
      <c r="CG33" s="132">
        <f>SUM(BO33,BR33,BU33,BX33,CA33,CD33)</f>
        <v>13551.999999999996</v>
      </c>
      <c r="CH33" s="132">
        <f>SUM(BP33,BS33,BV33,BY33,CB33,CE33)</f>
        <v>12108.000000000011</v>
      </c>
      <c r="CI33" s="133">
        <f>SUM(BQ33,BT33,BW33,BZ33,CC33,CF33)</f>
        <v>25660.000000000029</v>
      </c>
      <c r="CK33" s="130"/>
      <c r="CL33" s="113"/>
      <c r="CM33" s="113" t="s">
        <v>5</v>
      </c>
      <c r="CN33" s="132">
        <v>2054.0000000000036</v>
      </c>
      <c r="CO33" s="132">
        <v>1863.9999999999918</v>
      </c>
      <c r="CP33" s="132">
        <v>3917.9999999999836</v>
      </c>
      <c r="CQ33" s="132">
        <v>1738.000000000007</v>
      </c>
      <c r="CR33" s="132">
        <v>1695.9999999999948</v>
      </c>
      <c r="CS33" s="132">
        <v>3433.9999999999905</v>
      </c>
      <c r="CT33" s="132">
        <v>1622.0000000000089</v>
      </c>
      <c r="CU33" s="132">
        <v>1637.9999999999948</v>
      </c>
      <c r="CV33" s="132">
        <v>3259.9999999999936</v>
      </c>
      <c r="CW33" s="132">
        <f>SUM(CN33,CQ33,CT33)</f>
        <v>5414.00000000002</v>
      </c>
      <c r="CX33" s="132">
        <f>SUM(CO33,CR33,CU33)</f>
        <v>5197.9999999999809</v>
      </c>
      <c r="CY33" s="133">
        <f>SUM(CP33,CS33,CV33)</f>
        <v>10611.999999999967</v>
      </c>
      <c r="CZ33" s="21"/>
    </row>
    <row r="34" spans="2:104" ht="14.1" customHeight="1" x14ac:dyDescent="0.25">
      <c r="B34" s="23" t="s">
        <v>10</v>
      </c>
      <c r="C34" s="127">
        <v>37941</v>
      </c>
      <c r="D34" s="127">
        <v>16965</v>
      </c>
      <c r="E34" s="145">
        <v>20976</v>
      </c>
      <c r="F34" s="127">
        <v>34051</v>
      </c>
      <c r="G34" s="127">
        <v>13438</v>
      </c>
      <c r="H34" s="145">
        <v>20613</v>
      </c>
      <c r="I34" s="127">
        <v>198</v>
      </c>
      <c r="J34" s="128">
        <v>27</v>
      </c>
      <c r="K34" s="146">
        <v>171</v>
      </c>
      <c r="L34" s="127">
        <v>3692</v>
      </c>
      <c r="M34" s="127">
        <v>3500</v>
      </c>
      <c r="N34" s="145">
        <v>192</v>
      </c>
      <c r="P34" s="3" t="s">
        <v>31</v>
      </c>
      <c r="Q34" s="28">
        <v>22817</v>
      </c>
      <c r="R34" s="2">
        <v>20317.000000000011</v>
      </c>
      <c r="S34" s="2">
        <v>201.00000000000003</v>
      </c>
      <c r="T34" s="27">
        <v>2298.9999999999995</v>
      </c>
      <c r="U34" s="28">
        <v>10675.000000000005</v>
      </c>
      <c r="V34" s="22">
        <v>8598.0000000000055</v>
      </c>
      <c r="W34" s="22">
        <v>160</v>
      </c>
      <c r="X34" s="27">
        <v>1916.9999999999995</v>
      </c>
      <c r="Y34" s="28">
        <v>12142.000000000004</v>
      </c>
      <c r="Z34" s="2">
        <v>11718.999999999996</v>
      </c>
      <c r="AA34" s="2">
        <v>41.000000000000007</v>
      </c>
      <c r="AB34" s="27">
        <v>381.99999999999994</v>
      </c>
      <c r="AD34" s="130"/>
      <c r="AE34" s="113"/>
      <c r="AF34" s="131" t="s">
        <v>0</v>
      </c>
      <c r="AG34" s="132">
        <f>+AJ34+AM34+AP34+AS34+AV34+AY34+BB34+BE34+BH34</f>
        <v>0</v>
      </c>
      <c r="AH34" s="132">
        <f>+AK34+AN34+AQ34+AT34+AW34+AZ34+BC34+BF34+BI34</f>
        <v>0</v>
      </c>
      <c r="AI34" s="133">
        <f>+AL34+AO34+AR34+AU34+AX34+BA34+BD34+BG34+BJ34</f>
        <v>0</v>
      </c>
      <c r="AJ34" s="132">
        <v>0</v>
      </c>
      <c r="AK34" s="132">
        <v>0</v>
      </c>
      <c r="AL34" s="132">
        <v>0</v>
      </c>
      <c r="AM34" s="134">
        <v>0</v>
      </c>
      <c r="AN34" s="132">
        <v>0</v>
      </c>
      <c r="AO34" s="133">
        <v>0</v>
      </c>
      <c r="AP34" s="132">
        <v>0</v>
      </c>
      <c r="AQ34" s="132">
        <v>0</v>
      </c>
      <c r="AR34" s="132">
        <v>0</v>
      </c>
      <c r="AS34" s="134">
        <v>0</v>
      </c>
      <c r="AT34" s="132">
        <v>0</v>
      </c>
      <c r="AU34" s="133">
        <v>0</v>
      </c>
      <c r="AV34" s="132">
        <v>0</v>
      </c>
      <c r="AW34" s="132">
        <v>0</v>
      </c>
      <c r="AX34" s="132">
        <v>0</v>
      </c>
      <c r="AY34" s="134">
        <v>0</v>
      </c>
      <c r="AZ34" s="132">
        <v>0</v>
      </c>
      <c r="BA34" s="133">
        <v>0</v>
      </c>
      <c r="BB34" s="132">
        <v>0</v>
      </c>
      <c r="BC34" s="132">
        <v>0</v>
      </c>
      <c r="BD34" s="132">
        <v>0</v>
      </c>
      <c r="BE34" s="134">
        <v>0</v>
      </c>
      <c r="BF34" s="132">
        <v>0</v>
      </c>
      <c r="BG34" s="133">
        <v>0</v>
      </c>
      <c r="BH34" s="132">
        <v>0</v>
      </c>
      <c r="BI34" s="132">
        <v>0</v>
      </c>
      <c r="BJ34" s="132">
        <v>0</v>
      </c>
      <c r="BL34" s="130"/>
      <c r="BM34" s="113"/>
      <c r="BN34" s="113" t="s">
        <v>0</v>
      </c>
      <c r="BO34" s="132">
        <v>0</v>
      </c>
      <c r="BP34" s="132">
        <v>0</v>
      </c>
      <c r="BQ34" s="132">
        <v>0</v>
      </c>
      <c r="BR34" s="132">
        <v>0</v>
      </c>
      <c r="BS34" s="132">
        <v>0</v>
      </c>
      <c r="BT34" s="132">
        <v>0</v>
      </c>
      <c r="BU34" s="132">
        <v>0</v>
      </c>
      <c r="BV34" s="132">
        <v>0</v>
      </c>
      <c r="BW34" s="132">
        <v>0</v>
      </c>
      <c r="BX34" s="132">
        <v>0</v>
      </c>
      <c r="BY34" s="132">
        <v>0</v>
      </c>
      <c r="BZ34" s="132">
        <v>0</v>
      </c>
      <c r="CA34" s="132">
        <v>0</v>
      </c>
      <c r="CB34" s="132">
        <v>0</v>
      </c>
      <c r="CC34" s="132">
        <v>0</v>
      </c>
      <c r="CD34" s="132">
        <v>0</v>
      </c>
      <c r="CE34" s="132">
        <v>0</v>
      </c>
      <c r="CF34" s="132">
        <v>0</v>
      </c>
      <c r="CG34" s="132">
        <f>SUM(BO34,BR34,BU34,BX34,CA34,CD34)</f>
        <v>0</v>
      </c>
      <c r="CH34" s="132">
        <f>SUM(BP34,BS34,BV34,BY34,CB34,CE34)</f>
        <v>0</v>
      </c>
      <c r="CI34" s="133">
        <f>SUM(BQ34,BT34,BW34,BZ34,CC34,CF34)</f>
        <v>0</v>
      </c>
      <c r="CK34" s="130"/>
      <c r="CL34" s="113"/>
      <c r="CM34" s="113" t="s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f>SUM(CN34,CQ34,CT34)</f>
        <v>0</v>
      </c>
      <c r="CX34" s="132">
        <f>SUM(CO34,CR34,CU34)</f>
        <v>0</v>
      </c>
      <c r="CY34" s="133">
        <f>SUM(CP34,CS34,CV34)</f>
        <v>0</v>
      </c>
      <c r="CZ34" s="21"/>
    </row>
    <row r="35" spans="2:104" ht="5.0999999999999996" customHeight="1" x14ac:dyDescent="0.25">
      <c r="B35" s="23"/>
      <c r="C35" s="127"/>
      <c r="D35" s="127"/>
      <c r="E35" s="128"/>
      <c r="F35" s="127"/>
      <c r="G35" s="127"/>
      <c r="H35" s="128"/>
      <c r="I35" s="127"/>
      <c r="J35" s="128"/>
      <c r="K35" s="129"/>
      <c r="L35" s="127"/>
      <c r="M35" s="127"/>
      <c r="N35" s="128"/>
      <c r="P35" s="3" t="s">
        <v>6</v>
      </c>
      <c r="Q35" s="28">
        <v>47443.999999999927</v>
      </c>
      <c r="R35" s="2">
        <v>42498.999999999956</v>
      </c>
      <c r="S35" s="2">
        <v>404</v>
      </c>
      <c r="T35" s="27">
        <v>4540.9999999999973</v>
      </c>
      <c r="U35" s="28">
        <v>22018.999999999993</v>
      </c>
      <c r="V35" s="35">
        <v>17878.000000000007</v>
      </c>
      <c r="W35" s="35">
        <v>315</v>
      </c>
      <c r="X35" s="33">
        <v>3825.9999999999995</v>
      </c>
      <c r="Y35" s="28">
        <v>25424.999999999989</v>
      </c>
      <c r="Z35" s="34">
        <v>24621.000000000015</v>
      </c>
      <c r="AA35" s="34">
        <v>88.999999999999986</v>
      </c>
      <c r="AB35" s="33">
        <v>715</v>
      </c>
      <c r="AD35" s="130"/>
      <c r="AE35" s="113"/>
      <c r="AF35" s="131" t="s">
        <v>2</v>
      </c>
      <c r="AG35" s="132">
        <f>+AJ35+AM35+AP35+AS35+AV35+AY35+BB35+BE35+BH35</f>
        <v>3655.0000000000018</v>
      </c>
      <c r="AH35" s="132">
        <f>+AK35+AN35+AQ35+AT35+AW35+AZ35+BC35+BF35+BI35</f>
        <v>3652.9999999999991</v>
      </c>
      <c r="AI35" s="133">
        <f>+AL35+AO35+AR35+AU35+AX35+BA35+BD35+BG35+BJ35</f>
        <v>7307.9999999999982</v>
      </c>
      <c r="AJ35" s="132">
        <v>509.00000000000006</v>
      </c>
      <c r="AK35" s="132">
        <v>451.99999999999915</v>
      </c>
      <c r="AL35" s="132">
        <v>960.9999999999975</v>
      </c>
      <c r="AM35" s="134">
        <v>452</v>
      </c>
      <c r="AN35" s="132">
        <v>421.00000000000125</v>
      </c>
      <c r="AO35" s="133">
        <v>872.99999999999943</v>
      </c>
      <c r="AP35" s="132">
        <v>452.0000000000004</v>
      </c>
      <c r="AQ35" s="132">
        <v>427.99999999999915</v>
      </c>
      <c r="AR35" s="132">
        <v>879.99999999999989</v>
      </c>
      <c r="AS35" s="134">
        <v>443.0000000000004</v>
      </c>
      <c r="AT35" s="132">
        <v>431.00000000000017</v>
      </c>
      <c r="AU35" s="133">
        <v>874.00000000000023</v>
      </c>
      <c r="AV35" s="132">
        <v>436.99999999999977</v>
      </c>
      <c r="AW35" s="132">
        <v>422.9999999999992</v>
      </c>
      <c r="AX35" s="132">
        <v>860</v>
      </c>
      <c r="AY35" s="134">
        <v>448.00000000000034</v>
      </c>
      <c r="AZ35" s="132">
        <v>440.99999999999932</v>
      </c>
      <c r="BA35" s="133">
        <v>889</v>
      </c>
      <c r="BB35" s="132">
        <v>322.00000000000023</v>
      </c>
      <c r="BC35" s="132">
        <v>353.00000000000063</v>
      </c>
      <c r="BD35" s="132">
        <v>675.00000000000011</v>
      </c>
      <c r="BE35" s="134">
        <v>319.99999999999994</v>
      </c>
      <c r="BF35" s="132">
        <v>355.99999999999989</v>
      </c>
      <c r="BG35" s="133">
        <v>676.00000000000045</v>
      </c>
      <c r="BH35" s="132">
        <v>272.00000000000023</v>
      </c>
      <c r="BI35" s="132">
        <v>348.00000000000034</v>
      </c>
      <c r="BJ35" s="132">
        <v>620</v>
      </c>
      <c r="BL35" s="130"/>
      <c r="BM35" s="113"/>
      <c r="BN35" s="113" t="s">
        <v>2</v>
      </c>
      <c r="BO35" s="132">
        <v>509.00000000000006</v>
      </c>
      <c r="BP35" s="132">
        <v>451.99999999999915</v>
      </c>
      <c r="BQ35" s="132">
        <v>960.9999999999975</v>
      </c>
      <c r="BR35" s="132">
        <v>452</v>
      </c>
      <c r="BS35" s="132">
        <v>421.00000000000125</v>
      </c>
      <c r="BT35" s="132">
        <v>872.99999999999943</v>
      </c>
      <c r="BU35" s="132">
        <v>452.0000000000004</v>
      </c>
      <c r="BV35" s="132">
        <v>427.99999999999915</v>
      </c>
      <c r="BW35" s="132">
        <v>879.99999999999989</v>
      </c>
      <c r="BX35" s="132">
        <v>443.0000000000004</v>
      </c>
      <c r="BY35" s="132">
        <v>431.00000000000017</v>
      </c>
      <c r="BZ35" s="132">
        <v>874.00000000000023</v>
      </c>
      <c r="CA35" s="132">
        <v>436.99999999999977</v>
      </c>
      <c r="CB35" s="132">
        <v>422.9999999999992</v>
      </c>
      <c r="CC35" s="132">
        <v>860</v>
      </c>
      <c r="CD35" s="132">
        <v>448.00000000000034</v>
      </c>
      <c r="CE35" s="132">
        <v>440.99999999999932</v>
      </c>
      <c r="CF35" s="132">
        <v>889</v>
      </c>
      <c r="CG35" s="132">
        <f>SUM(BO35,BR35,BU35,BX35,CA35,CD35)</f>
        <v>2741.0000000000014</v>
      </c>
      <c r="CH35" s="132">
        <f>SUM(BP35,BS35,BV35,BY35,CB35,CE35)</f>
        <v>2595.9999999999982</v>
      </c>
      <c r="CI35" s="133">
        <f>SUM(BQ35,BT35,BW35,BZ35,CC35,CF35)</f>
        <v>5336.9999999999973</v>
      </c>
      <c r="CK35" s="130"/>
      <c r="CL35" s="113"/>
      <c r="CM35" s="113" t="s">
        <v>2</v>
      </c>
      <c r="CN35" s="132">
        <v>322.00000000000023</v>
      </c>
      <c r="CO35" s="132">
        <v>353.00000000000063</v>
      </c>
      <c r="CP35" s="132">
        <v>675.00000000000011</v>
      </c>
      <c r="CQ35" s="132">
        <v>319.99999999999994</v>
      </c>
      <c r="CR35" s="132">
        <v>355.99999999999989</v>
      </c>
      <c r="CS35" s="132">
        <v>676.00000000000045</v>
      </c>
      <c r="CT35" s="132">
        <v>272.00000000000023</v>
      </c>
      <c r="CU35" s="132">
        <v>348.00000000000034</v>
      </c>
      <c r="CV35" s="132">
        <v>620</v>
      </c>
      <c r="CW35" s="132">
        <f>SUM(CN35,CQ35,CT35)</f>
        <v>914.00000000000045</v>
      </c>
      <c r="CX35" s="132">
        <f>SUM(CO35,CR35,CU35)</f>
        <v>1057.0000000000009</v>
      </c>
      <c r="CY35" s="133">
        <f>SUM(CP35,CS35,CV35)</f>
        <v>1971.0000000000005</v>
      </c>
    </row>
    <row r="36" spans="2:104" ht="14.1" customHeight="1" x14ac:dyDescent="0.25">
      <c r="B36" s="24" t="s">
        <v>23</v>
      </c>
      <c r="C36" s="135">
        <v>28351</v>
      </c>
      <c r="D36" s="135">
        <v>5921</v>
      </c>
      <c r="E36" s="136">
        <v>22430</v>
      </c>
      <c r="F36" s="135">
        <v>27068</v>
      </c>
      <c r="G36" s="135">
        <v>4875</v>
      </c>
      <c r="H36" s="136">
        <v>22193</v>
      </c>
      <c r="I36" s="135">
        <v>272</v>
      </c>
      <c r="J36" s="137">
        <v>227</v>
      </c>
      <c r="K36" s="138">
        <v>45</v>
      </c>
      <c r="L36" s="135">
        <v>1011</v>
      </c>
      <c r="M36" s="135">
        <v>819</v>
      </c>
      <c r="N36" s="136">
        <v>192</v>
      </c>
      <c r="P36" s="32"/>
      <c r="Q36" s="2" t="s">
        <v>35</v>
      </c>
      <c r="V36" s="22"/>
      <c r="W36" s="22"/>
      <c r="AD36" s="139"/>
      <c r="AE36" s="140" t="s">
        <v>8</v>
      </c>
      <c r="AF36" s="141" t="s">
        <v>6</v>
      </c>
      <c r="AG36" s="142">
        <f>+AJ36+AM36+AP36+AS36+AV36+AY36+BB36+BE36+BH36</f>
        <v>9676.0000000000073</v>
      </c>
      <c r="AH36" s="142">
        <f>+AK36+AN36+AQ36+AT36+AW36+AZ36+BC36+BF36+BI36</f>
        <v>9215.0000000000073</v>
      </c>
      <c r="AI36" s="143">
        <f>+AL36+AO36+AR36+AU36+AX36+BA36+BD36+BG36+BJ36</f>
        <v>18891</v>
      </c>
      <c r="AJ36" s="142">
        <v>1228.0000000000016</v>
      </c>
      <c r="AK36" s="142">
        <v>1053.0000000000016</v>
      </c>
      <c r="AL36" s="142">
        <v>2281.0000000000023</v>
      </c>
      <c r="AM36" s="144">
        <v>1151.000000000002</v>
      </c>
      <c r="AN36" s="142">
        <v>1045.9999999999993</v>
      </c>
      <c r="AO36" s="143">
        <v>2197.0000000000041</v>
      </c>
      <c r="AP36" s="142">
        <v>1098.0000000000032</v>
      </c>
      <c r="AQ36" s="142">
        <v>1004.9999999999999</v>
      </c>
      <c r="AR36" s="142">
        <v>2103.0000000000036</v>
      </c>
      <c r="AS36" s="144">
        <v>1065.0000000000014</v>
      </c>
      <c r="AT36" s="142">
        <v>999.99999999999943</v>
      </c>
      <c r="AU36" s="143">
        <v>2065.0000000000023</v>
      </c>
      <c r="AV36" s="142">
        <v>1080.0000000000005</v>
      </c>
      <c r="AW36" s="142">
        <v>1009.0000000000008</v>
      </c>
      <c r="AX36" s="142">
        <v>2088.9999999999986</v>
      </c>
      <c r="AY36" s="144">
        <v>1042.0000000000002</v>
      </c>
      <c r="AZ36" s="142">
        <v>1010.0000000000023</v>
      </c>
      <c r="BA36" s="143">
        <v>2051.9999999999991</v>
      </c>
      <c r="BB36" s="142">
        <v>1097.9999999999991</v>
      </c>
      <c r="BC36" s="142">
        <v>1056.0000000000007</v>
      </c>
      <c r="BD36" s="142">
        <v>2153.9999999999973</v>
      </c>
      <c r="BE36" s="144">
        <v>956.99999999999841</v>
      </c>
      <c r="BF36" s="142">
        <v>1032.9999999999989</v>
      </c>
      <c r="BG36" s="143">
        <v>1989.9999999999975</v>
      </c>
      <c r="BH36" s="142">
        <v>957.00000000000091</v>
      </c>
      <c r="BI36" s="142">
        <v>1003.0000000000033</v>
      </c>
      <c r="BJ36" s="142">
        <v>1959.999999999998</v>
      </c>
      <c r="BL36" s="139"/>
      <c r="BM36" s="140" t="s">
        <v>8</v>
      </c>
      <c r="BN36" s="140" t="s">
        <v>6</v>
      </c>
      <c r="BO36" s="142">
        <v>1228.0000000000016</v>
      </c>
      <c r="BP36" s="142">
        <v>1053.0000000000016</v>
      </c>
      <c r="BQ36" s="142">
        <v>2281.0000000000023</v>
      </c>
      <c r="BR36" s="142">
        <v>1151.000000000002</v>
      </c>
      <c r="BS36" s="142">
        <v>1045.9999999999993</v>
      </c>
      <c r="BT36" s="142">
        <v>2197.0000000000041</v>
      </c>
      <c r="BU36" s="142">
        <v>1098.0000000000032</v>
      </c>
      <c r="BV36" s="142">
        <v>1004.9999999999999</v>
      </c>
      <c r="BW36" s="142">
        <v>2103.0000000000036</v>
      </c>
      <c r="BX36" s="142">
        <v>1065.0000000000014</v>
      </c>
      <c r="BY36" s="142">
        <v>999.99999999999943</v>
      </c>
      <c r="BZ36" s="142">
        <v>2065.0000000000023</v>
      </c>
      <c r="CA36" s="142">
        <v>1080.0000000000005</v>
      </c>
      <c r="CB36" s="142">
        <v>1009.0000000000008</v>
      </c>
      <c r="CC36" s="142">
        <v>2088.9999999999986</v>
      </c>
      <c r="CD36" s="142">
        <v>1042.0000000000002</v>
      </c>
      <c r="CE36" s="142">
        <v>1010.0000000000023</v>
      </c>
      <c r="CF36" s="142">
        <v>2051.9999999999991</v>
      </c>
      <c r="CG36" s="142">
        <f>SUM(BO36,BR36,BU36,BX36,CA36,CD36)</f>
        <v>6664.0000000000091</v>
      </c>
      <c r="CH36" s="142">
        <f>SUM(BP36,BS36,BV36,BY36,CB36,CE36)</f>
        <v>6123.0000000000036</v>
      </c>
      <c r="CI36" s="143">
        <f>SUM(BQ36,BT36,BW36,BZ36,CC36,CF36)</f>
        <v>12787.000000000011</v>
      </c>
      <c r="CK36" s="139"/>
      <c r="CL36" s="140" t="s">
        <v>8</v>
      </c>
      <c r="CM36" s="140" t="s">
        <v>6</v>
      </c>
      <c r="CN36" s="142">
        <v>1097.9999999999991</v>
      </c>
      <c r="CO36" s="142">
        <v>1056.0000000000007</v>
      </c>
      <c r="CP36" s="142">
        <v>2153.9999999999973</v>
      </c>
      <c r="CQ36" s="142">
        <v>956.99999999999841</v>
      </c>
      <c r="CR36" s="142">
        <v>1032.9999999999989</v>
      </c>
      <c r="CS36" s="142">
        <v>1989.9999999999975</v>
      </c>
      <c r="CT36" s="142">
        <v>957.00000000000091</v>
      </c>
      <c r="CU36" s="142">
        <v>1003.0000000000033</v>
      </c>
      <c r="CV36" s="142">
        <v>1959.999999999998</v>
      </c>
      <c r="CW36" s="142">
        <f>SUM(CN36,CQ36,CT36)</f>
        <v>3011.9999999999982</v>
      </c>
      <c r="CX36" s="142">
        <f>SUM(CO36,CR36,CU36)</f>
        <v>3092.0000000000027</v>
      </c>
      <c r="CY36" s="143">
        <f>SUM(CP36,CS36,CV36)</f>
        <v>6103.9999999999927</v>
      </c>
      <c r="CZ36" s="21"/>
    </row>
    <row r="37" spans="2:104" ht="14.1" customHeight="1" x14ac:dyDescent="0.25">
      <c r="B37" s="23" t="s">
        <v>11</v>
      </c>
      <c r="C37" s="127">
        <v>14874</v>
      </c>
      <c r="D37" s="127">
        <v>3001</v>
      </c>
      <c r="E37" s="145">
        <v>11873</v>
      </c>
      <c r="F37" s="127">
        <v>14261</v>
      </c>
      <c r="G37" s="127">
        <v>2514</v>
      </c>
      <c r="H37" s="145">
        <v>11747</v>
      </c>
      <c r="I37" s="127">
        <v>139</v>
      </c>
      <c r="J37" s="128">
        <v>118</v>
      </c>
      <c r="K37" s="146">
        <v>21</v>
      </c>
      <c r="L37" s="127">
        <v>474</v>
      </c>
      <c r="M37" s="127">
        <v>369</v>
      </c>
      <c r="N37" s="145">
        <v>105</v>
      </c>
      <c r="Q37" s="31" t="s">
        <v>6</v>
      </c>
      <c r="R37" s="30"/>
      <c r="S37" s="30"/>
      <c r="T37" s="29"/>
      <c r="U37" s="31" t="s">
        <v>8</v>
      </c>
      <c r="V37" s="30"/>
      <c r="W37" s="30"/>
      <c r="X37" s="29"/>
      <c r="Y37" s="31" t="s">
        <v>7</v>
      </c>
      <c r="Z37" s="30"/>
      <c r="AA37" s="30"/>
      <c r="AB37" s="29"/>
      <c r="AD37" s="130"/>
      <c r="AE37" s="113"/>
      <c r="AF37" s="131" t="s">
        <v>5</v>
      </c>
      <c r="AG37" s="132">
        <f>+AJ37+AM37+AP37+AS37+AV37+AY37+BB37+BE37+BH37</f>
        <v>6437.9999999999964</v>
      </c>
      <c r="AH37" s="132">
        <f>+AK37+AN37+AQ37+AT37+AW37+AZ37+BC37+BF37+BI37</f>
        <v>5924.0000000000027</v>
      </c>
      <c r="AI37" s="133">
        <f>+AL37+AO37+AR37+AU37+AX37+BA37+BD37+BG37+BJ37</f>
        <v>12361.999999999998</v>
      </c>
      <c r="AJ37" s="132">
        <v>762.99999999999795</v>
      </c>
      <c r="AK37" s="132">
        <v>635</v>
      </c>
      <c r="AL37" s="132">
        <v>1397.9999999999998</v>
      </c>
      <c r="AM37" s="134">
        <v>750.00000000000148</v>
      </c>
      <c r="AN37" s="132">
        <v>660.00000000000045</v>
      </c>
      <c r="AO37" s="133">
        <v>1409.9999999999993</v>
      </c>
      <c r="AP37" s="132">
        <v>701.00000000000114</v>
      </c>
      <c r="AQ37" s="132">
        <v>621</v>
      </c>
      <c r="AR37" s="132">
        <v>1322.0000000000016</v>
      </c>
      <c r="AS37" s="134">
        <v>680.99999999999852</v>
      </c>
      <c r="AT37" s="132">
        <v>615.00000000000171</v>
      </c>
      <c r="AU37" s="133">
        <v>1296.0000000000023</v>
      </c>
      <c r="AV37" s="132">
        <v>695.0000000000008</v>
      </c>
      <c r="AW37" s="132">
        <v>631.00000000000023</v>
      </c>
      <c r="AX37" s="132">
        <v>1325.9999999999984</v>
      </c>
      <c r="AY37" s="134">
        <v>645.99999999999886</v>
      </c>
      <c r="AZ37" s="132">
        <v>615.99999999999909</v>
      </c>
      <c r="BA37" s="133">
        <v>1261.9999999999973</v>
      </c>
      <c r="BB37" s="132">
        <v>811.99999999999773</v>
      </c>
      <c r="BC37" s="132">
        <v>738.00000000000182</v>
      </c>
      <c r="BD37" s="132">
        <v>1550.0000000000007</v>
      </c>
      <c r="BE37" s="134">
        <v>670.99999999999966</v>
      </c>
      <c r="BF37" s="132">
        <v>717.99999999999966</v>
      </c>
      <c r="BG37" s="133">
        <v>1388.9999999999993</v>
      </c>
      <c r="BH37" s="132">
        <v>719.00000000000045</v>
      </c>
      <c r="BI37" s="132">
        <v>689.99999999999909</v>
      </c>
      <c r="BJ37" s="132">
        <v>1408.999999999998</v>
      </c>
      <c r="BL37" s="130"/>
      <c r="BM37" s="113"/>
      <c r="BN37" s="113" t="s">
        <v>5</v>
      </c>
      <c r="BO37" s="132">
        <v>762.99999999999795</v>
      </c>
      <c r="BP37" s="132">
        <v>635</v>
      </c>
      <c r="BQ37" s="132">
        <v>1397.9999999999998</v>
      </c>
      <c r="BR37" s="132">
        <v>750.00000000000148</v>
      </c>
      <c r="BS37" s="132">
        <v>660.00000000000045</v>
      </c>
      <c r="BT37" s="132">
        <v>1409.9999999999993</v>
      </c>
      <c r="BU37" s="132">
        <v>701.00000000000114</v>
      </c>
      <c r="BV37" s="132">
        <v>621</v>
      </c>
      <c r="BW37" s="132">
        <v>1322.0000000000016</v>
      </c>
      <c r="BX37" s="132">
        <v>680.99999999999852</v>
      </c>
      <c r="BY37" s="132">
        <v>615.00000000000171</v>
      </c>
      <c r="BZ37" s="132">
        <v>1296.0000000000023</v>
      </c>
      <c r="CA37" s="132">
        <v>695.0000000000008</v>
      </c>
      <c r="CB37" s="132">
        <v>631.00000000000023</v>
      </c>
      <c r="CC37" s="132">
        <v>1325.9999999999984</v>
      </c>
      <c r="CD37" s="132">
        <v>645.99999999999886</v>
      </c>
      <c r="CE37" s="132">
        <v>615.99999999999909</v>
      </c>
      <c r="CF37" s="132">
        <v>1261.9999999999973</v>
      </c>
      <c r="CG37" s="132">
        <f>SUM(BO37,BR37,BU37,BX37,CA37,CD37)</f>
        <v>4235.9999999999991</v>
      </c>
      <c r="CH37" s="132">
        <f>SUM(BP37,BS37,BV37,BY37,CB37,CE37)</f>
        <v>3778.0000000000018</v>
      </c>
      <c r="CI37" s="133">
        <f>SUM(BQ37,BT37,BW37,BZ37,CC37,CF37)</f>
        <v>8013.9999999999991</v>
      </c>
      <c r="CK37" s="130"/>
      <c r="CL37" s="113"/>
      <c r="CM37" s="113" t="s">
        <v>5</v>
      </c>
      <c r="CN37" s="132">
        <v>811.99999999999773</v>
      </c>
      <c r="CO37" s="132">
        <v>738.00000000000182</v>
      </c>
      <c r="CP37" s="132">
        <v>1550.0000000000007</v>
      </c>
      <c r="CQ37" s="132">
        <v>670.99999999999966</v>
      </c>
      <c r="CR37" s="132">
        <v>717.99999999999966</v>
      </c>
      <c r="CS37" s="132">
        <v>1388.9999999999993</v>
      </c>
      <c r="CT37" s="132">
        <v>719.00000000000045</v>
      </c>
      <c r="CU37" s="132">
        <v>689.99999999999909</v>
      </c>
      <c r="CV37" s="132">
        <v>1408.999999999998</v>
      </c>
      <c r="CW37" s="132">
        <f>SUM(CN37,CQ37,CT37)</f>
        <v>2201.9999999999977</v>
      </c>
      <c r="CX37" s="132">
        <f>SUM(CO37,CR37,CU37)</f>
        <v>2146.0000000000005</v>
      </c>
      <c r="CY37" s="133">
        <f>SUM(CP37,CS37,CV37)</f>
        <v>4347.9999999999982</v>
      </c>
      <c r="CZ37" s="21"/>
    </row>
    <row r="38" spans="2:104" ht="14.1" customHeight="1" x14ac:dyDescent="0.25">
      <c r="B38" s="23" t="s">
        <v>10</v>
      </c>
      <c r="C38" s="127">
        <v>13477</v>
      </c>
      <c r="D38" s="127">
        <v>2920</v>
      </c>
      <c r="E38" s="145">
        <v>10557</v>
      </c>
      <c r="F38" s="127">
        <v>12807</v>
      </c>
      <c r="G38" s="127">
        <v>2361</v>
      </c>
      <c r="H38" s="145">
        <v>10446</v>
      </c>
      <c r="I38" s="127">
        <v>133</v>
      </c>
      <c r="J38" s="128">
        <v>109</v>
      </c>
      <c r="K38" s="146">
        <v>24</v>
      </c>
      <c r="L38" s="127">
        <v>537</v>
      </c>
      <c r="M38" s="127">
        <v>450</v>
      </c>
      <c r="N38" s="145">
        <v>87</v>
      </c>
      <c r="Q38" s="28" t="s">
        <v>6</v>
      </c>
      <c r="R38" s="2" t="s">
        <v>5</v>
      </c>
      <c r="S38" s="2" t="s">
        <v>0</v>
      </c>
      <c r="T38" s="27" t="s">
        <v>2</v>
      </c>
      <c r="U38" s="28" t="s">
        <v>6</v>
      </c>
      <c r="V38" s="22" t="s">
        <v>5</v>
      </c>
      <c r="W38" s="22" t="s">
        <v>0</v>
      </c>
      <c r="X38" s="27" t="s">
        <v>2</v>
      </c>
      <c r="Y38" s="28" t="s">
        <v>6</v>
      </c>
      <c r="Z38" s="2" t="s">
        <v>5</v>
      </c>
      <c r="AA38" s="2" t="s">
        <v>0</v>
      </c>
      <c r="AB38" s="27" t="s">
        <v>2</v>
      </c>
      <c r="AD38" s="130"/>
      <c r="AE38" s="113"/>
      <c r="AF38" s="131" t="s">
        <v>0</v>
      </c>
      <c r="AG38" s="132">
        <f>+AJ38+AM38+AP38+AS38+AV38+AY38+BB38+BE38+BH38</f>
        <v>0</v>
      </c>
      <c r="AH38" s="132">
        <f>+AK38+AN38+AQ38+AT38+AW38+AZ38+BC38+BF38+BI38</f>
        <v>0</v>
      </c>
      <c r="AI38" s="133">
        <f>+AL38+AO38+AR38+AU38+AX38+BA38+BD38+BG38+BJ38</f>
        <v>0</v>
      </c>
      <c r="AJ38" s="132">
        <v>0</v>
      </c>
      <c r="AK38" s="132">
        <v>0</v>
      </c>
      <c r="AL38" s="132">
        <v>0</v>
      </c>
      <c r="AM38" s="134">
        <v>0</v>
      </c>
      <c r="AN38" s="132">
        <v>0</v>
      </c>
      <c r="AO38" s="133">
        <v>0</v>
      </c>
      <c r="AP38" s="132">
        <v>0</v>
      </c>
      <c r="AQ38" s="132">
        <v>0</v>
      </c>
      <c r="AR38" s="132">
        <v>0</v>
      </c>
      <c r="AS38" s="134">
        <v>0</v>
      </c>
      <c r="AT38" s="132">
        <v>0</v>
      </c>
      <c r="AU38" s="133">
        <v>0</v>
      </c>
      <c r="AV38" s="132">
        <v>0</v>
      </c>
      <c r="AW38" s="132">
        <v>0</v>
      </c>
      <c r="AX38" s="132">
        <v>0</v>
      </c>
      <c r="AY38" s="134">
        <v>0</v>
      </c>
      <c r="AZ38" s="132">
        <v>0</v>
      </c>
      <c r="BA38" s="133">
        <v>0</v>
      </c>
      <c r="BB38" s="132">
        <v>0</v>
      </c>
      <c r="BC38" s="132">
        <v>0</v>
      </c>
      <c r="BD38" s="132">
        <v>0</v>
      </c>
      <c r="BE38" s="134">
        <v>0</v>
      </c>
      <c r="BF38" s="132">
        <v>0</v>
      </c>
      <c r="BG38" s="133">
        <v>0</v>
      </c>
      <c r="BH38" s="132">
        <v>0</v>
      </c>
      <c r="BI38" s="132">
        <v>0</v>
      </c>
      <c r="BJ38" s="132">
        <v>0</v>
      </c>
      <c r="BL38" s="130"/>
      <c r="BM38" s="113"/>
      <c r="BN38" s="113" t="s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f>SUM(BO38,BR38,BU38,BX38,CA38,CD38)</f>
        <v>0</v>
      </c>
      <c r="CH38" s="132">
        <f>SUM(BP38,BS38,BV38,BY38,CB38,CE38)</f>
        <v>0</v>
      </c>
      <c r="CI38" s="133">
        <f>SUM(BQ38,BT38,BW38,BZ38,CC38,CF38)</f>
        <v>0</v>
      </c>
      <c r="CK38" s="130"/>
      <c r="CL38" s="113"/>
      <c r="CM38" s="113" t="s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f>SUM(CN38,CQ38,CT38)</f>
        <v>0</v>
      </c>
      <c r="CX38" s="132">
        <f>SUM(CO38,CR38,CU38)</f>
        <v>0</v>
      </c>
      <c r="CY38" s="133">
        <f>SUM(CP38,CS38,CV38)</f>
        <v>0</v>
      </c>
      <c r="CZ38" s="21"/>
    </row>
    <row r="39" spans="2:104" ht="5.0999999999999996" customHeight="1" x14ac:dyDescent="0.25">
      <c r="B39" s="23"/>
      <c r="C39" s="127"/>
      <c r="D39" s="127"/>
      <c r="E39" s="128"/>
      <c r="F39" s="127"/>
      <c r="G39" s="127"/>
      <c r="H39" s="128"/>
      <c r="I39" s="127"/>
      <c r="J39" s="128"/>
      <c r="K39" s="129"/>
      <c r="L39" s="127"/>
      <c r="M39" s="127"/>
      <c r="N39" s="128"/>
      <c r="P39" s="3" t="s">
        <v>3</v>
      </c>
      <c r="Q39" s="28">
        <v>16331.000000000015</v>
      </c>
      <c r="R39" s="2">
        <v>14525.999999999995</v>
      </c>
      <c r="S39" s="2">
        <v>100.00000000000001</v>
      </c>
      <c r="T39" s="27">
        <v>1705.0000000000005</v>
      </c>
      <c r="U39" s="28">
        <v>7181.9999999999964</v>
      </c>
      <c r="V39" s="35">
        <v>5586.0000000000018</v>
      </c>
      <c r="W39" s="35">
        <v>97.000000000000014</v>
      </c>
      <c r="X39" s="33">
        <v>1499.0000000000005</v>
      </c>
      <c r="Y39" s="28">
        <v>9149.0000000000109</v>
      </c>
      <c r="Z39" s="34">
        <v>8939.9999999999909</v>
      </c>
      <c r="AA39" s="34">
        <v>3</v>
      </c>
      <c r="AB39" s="33">
        <v>206.00000000000011</v>
      </c>
      <c r="AD39" s="130"/>
      <c r="AE39" s="113"/>
      <c r="AF39" s="131" t="s">
        <v>2</v>
      </c>
      <c r="AG39" s="132">
        <f>+AJ39+AM39+AP39+AS39+AV39+AY39+BB39+BE39+BH39</f>
        <v>3238.0000000000005</v>
      </c>
      <c r="AH39" s="132">
        <f>+AK39+AN39+AQ39+AT39+AW39+AZ39+BC39+BF39+BI39</f>
        <v>3290.9999999999982</v>
      </c>
      <c r="AI39" s="133">
        <f>+AL39+AO39+AR39+AU39+AX39+BA39+BD39+BG39+BJ39</f>
        <v>6529</v>
      </c>
      <c r="AJ39" s="132">
        <v>464.99999999999972</v>
      </c>
      <c r="AK39" s="132">
        <v>417.99999999999943</v>
      </c>
      <c r="AL39" s="132">
        <v>882.99999999999886</v>
      </c>
      <c r="AM39" s="134">
        <v>401.00000000000023</v>
      </c>
      <c r="AN39" s="132">
        <v>385.99999999999972</v>
      </c>
      <c r="AO39" s="133">
        <v>787.00000000000091</v>
      </c>
      <c r="AP39" s="132">
        <v>396.99999999999989</v>
      </c>
      <c r="AQ39" s="132">
        <v>384.00000000000051</v>
      </c>
      <c r="AR39" s="132">
        <v>781.00000000000045</v>
      </c>
      <c r="AS39" s="134">
        <v>384.00000000000051</v>
      </c>
      <c r="AT39" s="132">
        <v>384.99999999999994</v>
      </c>
      <c r="AU39" s="133">
        <v>769.00000000000102</v>
      </c>
      <c r="AV39" s="132">
        <v>384.99999999999989</v>
      </c>
      <c r="AW39" s="132">
        <v>377.99999999999932</v>
      </c>
      <c r="AX39" s="132">
        <v>763</v>
      </c>
      <c r="AY39" s="134">
        <v>395.99999999999983</v>
      </c>
      <c r="AZ39" s="132">
        <v>393.99999999999977</v>
      </c>
      <c r="BA39" s="133">
        <v>790.00000000000034</v>
      </c>
      <c r="BB39" s="132">
        <v>286.0000000000004</v>
      </c>
      <c r="BC39" s="132">
        <v>318.00000000000011</v>
      </c>
      <c r="BD39" s="132">
        <v>603.99999999999966</v>
      </c>
      <c r="BE39" s="134">
        <v>286.00000000000011</v>
      </c>
      <c r="BF39" s="132">
        <v>314.99999999999966</v>
      </c>
      <c r="BG39" s="133">
        <v>601</v>
      </c>
      <c r="BH39" s="132">
        <v>237.99999999999969</v>
      </c>
      <c r="BI39" s="132">
        <v>313.00000000000023</v>
      </c>
      <c r="BJ39" s="132">
        <v>550.99999999999955</v>
      </c>
      <c r="BL39" s="130"/>
      <c r="BM39" s="113"/>
      <c r="BN39" s="113" t="s">
        <v>2</v>
      </c>
      <c r="BO39" s="132">
        <v>464.99999999999972</v>
      </c>
      <c r="BP39" s="132">
        <v>417.99999999999943</v>
      </c>
      <c r="BQ39" s="132">
        <v>882.99999999999886</v>
      </c>
      <c r="BR39" s="132">
        <v>401.00000000000023</v>
      </c>
      <c r="BS39" s="132">
        <v>385.99999999999972</v>
      </c>
      <c r="BT39" s="132">
        <v>787.00000000000091</v>
      </c>
      <c r="BU39" s="132">
        <v>396.99999999999989</v>
      </c>
      <c r="BV39" s="132">
        <v>384.00000000000051</v>
      </c>
      <c r="BW39" s="132">
        <v>781.00000000000045</v>
      </c>
      <c r="BX39" s="132">
        <v>384.00000000000051</v>
      </c>
      <c r="BY39" s="132">
        <v>384.99999999999994</v>
      </c>
      <c r="BZ39" s="132">
        <v>769.00000000000102</v>
      </c>
      <c r="CA39" s="132">
        <v>384.99999999999989</v>
      </c>
      <c r="CB39" s="132">
        <v>377.99999999999932</v>
      </c>
      <c r="CC39" s="132">
        <v>763</v>
      </c>
      <c r="CD39" s="132">
        <v>395.99999999999983</v>
      </c>
      <c r="CE39" s="132">
        <v>393.99999999999977</v>
      </c>
      <c r="CF39" s="132">
        <v>790.00000000000034</v>
      </c>
      <c r="CG39" s="132">
        <f>SUM(BO39,BR39,BU39,BX39,CA39,CD39)</f>
        <v>2428.0000000000005</v>
      </c>
      <c r="CH39" s="132">
        <f>SUM(BP39,BS39,BV39,BY39,CB39,CE39)</f>
        <v>2344.9999999999986</v>
      </c>
      <c r="CI39" s="133">
        <f>SUM(BQ39,BT39,BW39,BZ39,CC39,CF39)</f>
        <v>4773.0000000000009</v>
      </c>
      <c r="CK39" s="130"/>
      <c r="CL39" s="113"/>
      <c r="CM39" s="113" t="s">
        <v>2</v>
      </c>
      <c r="CN39" s="132">
        <v>286.0000000000004</v>
      </c>
      <c r="CO39" s="132">
        <v>318.00000000000011</v>
      </c>
      <c r="CP39" s="132">
        <v>603.99999999999966</v>
      </c>
      <c r="CQ39" s="132">
        <v>286.00000000000011</v>
      </c>
      <c r="CR39" s="132">
        <v>314.99999999999966</v>
      </c>
      <c r="CS39" s="132">
        <v>601</v>
      </c>
      <c r="CT39" s="132">
        <v>237.99999999999969</v>
      </c>
      <c r="CU39" s="132">
        <v>313.00000000000023</v>
      </c>
      <c r="CV39" s="132">
        <v>550.99999999999955</v>
      </c>
      <c r="CW39" s="132">
        <f>SUM(CN39,CQ39,CT39)</f>
        <v>810.00000000000011</v>
      </c>
      <c r="CX39" s="132">
        <f>SUM(CO39,CR39,CU39)</f>
        <v>946</v>
      </c>
      <c r="CY39" s="133">
        <f>SUM(CP39,CS39,CV39)</f>
        <v>1755.9999999999991</v>
      </c>
    </row>
    <row r="40" spans="2:104" ht="14.1" customHeight="1" x14ac:dyDescent="0.25">
      <c r="B40" s="24" t="s">
        <v>22</v>
      </c>
      <c r="C40" s="135">
        <v>78175</v>
      </c>
      <c r="D40" s="135">
        <v>38508</v>
      </c>
      <c r="E40" s="136">
        <v>39667</v>
      </c>
      <c r="F40" s="135">
        <v>65640</v>
      </c>
      <c r="G40" s="135">
        <v>26888</v>
      </c>
      <c r="H40" s="136">
        <v>38752</v>
      </c>
      <c r="I40" s="135">
        <v>4054</v>
      </c>
      <c r="J40" s="137">
        <v>3915</v>
      </c>
      <c r="K40" s="138">
        <v>139</v>
      </c>
      <c r="L40" s="135">
        <v>8481</v>
      </c>
      <c r="M40" s="135">
        <v>7705</v>
      </c>
      <c r="N40" s="136">
        <v>776</v>
      </c>
      <c r="P40" s="32" t="s">
        <v>31</v>
      </c>
      <c r="Q40" s="2">
        <v>15633.999999999993</v>
      </c>
      <c r="R40" s="2">
        <v>13514.999999999985</v>
      </c>
      <c r="S40" s="2">
        <v>95</v>
      </c>
      <c r="T40" s="2">
        <v>2024</v>
      </c>
      <c r="U40" s="2">
        <v>7036.0000000000027</v>
      </c>
      <c r="V40" s="22">
        <v>5165.9999999999982</v>
      </c>
      <c r="W40" s="22">
        <v>89.000000000000014</v>
      </c>
      <c r="X40" s="2">
        <v>1780.9999999999998</v>
      </c>
      <c r="Y40" s="2">
        <v>8597.9999999999964</v>
      </c>
      <c r="Z40" s="2">
        <v>8349.0000000000036</v>
      </c>
      <c r="AA40" s="2">
        <v>6</v>
      </c>
      <c r="AB40" s="2">
        <v>242.99999999999997</v>
      </c>
      <c r="AD40" s="139"/>
      <c r="AE40" s="140" t="s">
        <v>7</v>
      </c>
      <c r="AF40" s="141" t="s">
        <v>6</v>
      </c>
      <c r="AG40" s="142">
        <f>+AJ40+AM40+AP40+AS40+AV40+AY40+BB40+BE40+BH40</f>
        <v>12945.000000000015</v>
      </c>
      <c r="AH40" s="142">
        <f>+AK40+AN40+AQ40+AT40+AW40+AZ40+BC40+BF40+BI40</f>
        <v>11743.999999999989</v>
      </c>
      <c r="AI40" s="143">
        <f>+AL40+AO40+AR40+AU40+AX40+BA40+BD40+BG40+BJ40</f>
        <v>24689.000000000015</v>
      </c>
      <c r="AJ40" s="142">
        <v>1625.999999999995</v>
      </c>
      <c r="AK40" s="142">
        <v>1421.999999999997</v>
      </c>
      <c r="AL40" s="142">
        <v>3047.999999999985</v>
      </c>
      <c r="AM40" s="144">
        <v>1673.999999999993</v>
      </c>
      <c r="AN40" s="142">
        <v>1443.999999999998</v>
      </c>
      <c r="AO40" s="143">
        <v>3118.0000000000082</v>
      </c>
      <c r="AP40" s="142">
        <v>1704.0000000000036</v>
      </c>
      <c r="AQ40" s="142">
        <v>1483.9999999999868</v>
      </c>
      <c r="AR40" s="142">
        <v>3188.0000000000032</v>
      </c>
      <c r="AS40" s="144">
        <v>1630.0000000000073</v>
      </c>
      <c r="AT40" s="142">
        <v>1465</v>
      </c>
      <c r="AU40" s="143">
        <v>3095.0000000000018</v>
      </c>
      <c r="AV40" s="142">
        <v>1543.0000000000132</v>
      </c>
      <c r="AW40" s="142">
        <v>1392.0000000000027</v>
      </c>
      <c r="AX40" s="142">
        <v>2934.9999999999936</v>
      </c>
      <c r="AY40" s="144">
        <v>1451.9999999999964</v>
      </c>
      <c r="AZ40" s="142">
        <v>1374.0000000000032</v>
      </c>
      <c r="BA40" s="143">
        <v>2826.00000000002</v>
      </c>
      <c r="BB40" s="142">
        <v>1278.0000000000036</v>
      </c>
      <c r="BC40" s="142">
        <v>1160.9999999999993</v>
      </c>
      <c r="BD40" s="142">
        <v>2438.9999999999973</v>
      </c>
      <c r="BE40" s="144">
        <v>1100.9999999999995</v>
      </c>
      <c r="BF40" s="142">
        <v>1019.0000000000017</v>
      </c>
      <c r="BG40" s="143">
        <v>2120</v>
      </c>
      <c r="BH40" s="142">
        <v>937.00000000000125</v>
      </c>
      <c r="BI40" s="142">
        <v>982.99999999999989</v>
      </c>
      <c r="BJ40" s="142">
        <v>1920.0000000000034</v>
      </c>
      <c r="BL40" s="139"/>
      <c r="BM40" s="140" t="s">
        <v>7</v>
      </c>
      <c r="BN40" s="140" t="s">
        <v>6</v>
      </c>
      <c r="BO40" s="142">
        <v>1625.999999999995</v>
      </c>
      <c r="BP40" s="142">
        <v>1421.999999999997</v>
      </c>
      <c r="BQ40" s="142">
        <v>3047.999999999985</v>
      </c>
      <c r="BR40" s="142">
        <v>1673.999999999993</v>
      </c>
      <c r="BS40" s="142">
        <v>1443.999999999998</v>
      </c>
      <c r="BT40" s="142">
        <v>3118.0000000000082</v>
      </c>
      <c r="BU40" s="142">
        <v>1704.0000000000036</v>
      </c>
      <c r="BV40" s="142">
        <v>1483.9999999999868</v>
      </c>
      <c r="BW40" s="142">
        <v>3188.0000000000032</v>
      </c>
      <c r="BX40" s="142">
        <v>1630.0000000000073</v>
      </c>
      <c r="BY40" s="142">
        <v>1465</v>
      </c>
      <c r="BZ40" s="142">
        <v>3095.0000000000018</v>
      </c>
      <c r="CA40" s="142">
        <v>1543.0000000000132</v>
      </c>
      <c r="CB40" s="142">
        <v>1392.0000000000027</v>
      </c>
      <c r="CC40" s="142">
        <v>2934.9999999999936</v>
      </c>
      <c r="CD40" s="142">
        <v>1451.9999999999964</v>
      </c>
      <c r="CE40" s="142">
        <v>1374.0000000000032</v>
      </c>
      <c r="CF40" s="142">
        <v>2826.00000000002</v>
      </c>
      <c r="CG40" s="142">
        <f>SUM(BO40,BR40,BU40,BX40,CA40,CD40)</f>
        <v>9629.0000000000091</v>
      </c>
      <c r="CH40" s="142">
        <f>SUM(BP40,BS40,BV40,BY40,CB40,CE40)</f>
        <v>8580.9999999999873</v>
      </c>
      <c r="CI40" s="143">
        <f>SUM(BQ40,BT40,BW40,BZ40,CC40,CF40)</f>
        <v>18210.000000000015</v>
      </c>
      <c r="CK40" s="139"/>
      <c r="CL40" s="140" t="s">
        <v>7</v>
      </c>
      <c r="CM40" s="140" t="s">
        <v>6</v>
      </c>
      <c r="CN40" s="142">
        <v>1278.0000000000036</v>
      </c>
      <c r="CO40" s="142">
        <v>1160.9999999999993</v>
      </c>
      <c r="CP40" s="142">
        <v>2438.9999999999973</v>
      </c>
      <c r="CQ40" s="142">
        <v>1100.9999999999995</v>
      </c>
      <c r="CR40" s="142">
        <v>1019.0000000000017</v>
      </c>
      <c r="CS40" s="142">
        <v>2120</v>
      </c>
      <c r="CT40" s="142">
        <v>937.00000000000125</v>
      </c>
      <c r="CU40" s="142">
        <v>982.99999999999989</v>
      </c>
      <c r="CV40" s="142">
        <v>1920.0000000000034</v>
      </c>
      <c r="CW40" s="142">
        <f>SUM(CN40,CQ40,CT40)</f>
        <v>3316.0000000000045</v>
      </c>
      <c r="CX40" s="142">
        <f>SUM(CO40,CR40,CU40)</f>
        <v>3163.0000000000009</v>
      </c>
      <c r="CY40" s="143">
        <f>SUM(CP40,CS40,CV40)</f>
        <v>6479.0000000000009</v>
      </c>
      <c r="CZ40" s="21"/>
    </row>
    <row r="41" spans="2:104" ht="14.1" customHeight="1" x14ac:dyDescent="0.25">
      <c r="B41" s="23" t="s">
        <v>11</v>
      </c>
      <c r="C41" s="127">
        <v>40230</v>
      </c>
      <c r="D41" s="127">
        <v>19578</v>
      </c>
      <c r="E41" s="145">
        <v>20652</v>
      </c>
      <c r="F41" s="127">
        <v>33871</v>
      </c>
      <c r="G41" s="127">
        <v>13689</v>
      </c>
      <c r="H41" s="145">
        <v>20182</v>
      </c>
      <c r="I41" s="127">
        <v>2082</v>
      </c>
      <c r="J41" s="128">
        <v>2011</v>
      </c>
      <c r="K41" s="146">
        <v>71</v>
      </c>
      <c r="L41" s="127">
        <v>4277</v>
      </c>
      <c r="M41" s="127">
        <v>3878</v>
      </c>
      <c r="N41" s="145">
        <v>399</v>
      </c>
      <c r="P41" s="3" t="s">
        <v>6</v>
      </c>
      <c r="Q41" s="31">
        <v>31964.999999999942</v>
      </c>
      <c r="R41" s="30">
        <v>28041.000000000015</v>
      </c>
      <c r="S41" s="30">
        <v>195</v>
      </c>
      <c r="T41" s="29">
        <v>3729.0000000000023</v>
      </c>
      <c r="U41" s="31">
        <v>14217.999999999985</v>
      </c>
      <c r="V41" s="30">
        <v>10751.999999999995</v>
      </c>
      <c r="W41" s="30">
        <v>186</v>
      </c>
      <c r="X41" s="29">
        <v>3280.0000000000018</v>
      </c>
      <c r="Y41" s="31">
        <v>17747</v>
      </c>
      <c r="Z41" s="30">
        <v>17289</v>
      </c>
      <c r="AA41" s="30">
        <v>9</v>
      </c>
      <c r="AB41" s="29">
        <v>449</v>
      </c>
      <c r="AD41" s="130"/>
      <c r="AE41" s="113"/>
      <c r="AF41" s="131" t="s">
        <v>5</v>
      </c>
      <c r="AG41" s="132">
        <f>+AJ41+AM41+AP41+AS41+AV41+AY41+BB41+BE41+BH41</f>
        <v>12527.999999999985</v>
      </c>
      <c r="AH41" s="132">
        <f>+AK41+AN41+AQ41+AT41+AW41+AZ41+BC41+BF41+BI41</f>
        <v>11382</v>
      </c>
      <c r="AI41" s="133">
        <f>+AL41+AO41+AR41+AU41+AX41+BA41+BD41+BG41+BJ41</f>
        <v>23909.999999999989</v>
      </c>
      <c r="AJ41" s="132">
        <v>1582.0000000000084</v>
      </c>
      <c r="AK41" s="132">
        <v>1387.9999999999941</v>
      </c>
      <c r="AL41" s="132">
        <v>2970.0000000000036</v>
      </c>
      <c r="AM41" s="134">
        <v>1622.999999999997</v>
      </c>
      <c r="AN41" s="132">
        <v>1409.0000000000025</v>
      </c>
      <c r="AO41" s="133">
        <v>3032.0000000000091</v>
      </c>
      <c r="AP41" s="132">
        <v>1649.0000000000011</v>
      </c>
      <c r="AQ41" s="132">
        <v>1439.9999999999982</v>
      </c>
      <c r="AR41" s="132">
        <v>3088.9999999999991</v>
      </c>
      <c r="AS41" s="134">
        <v>1570.9999999999961</v>
      </c>
      <c r="AT41" s="132">
        <v>1419.0000000000107</v>
      </c>
      <c r="AU41" s="133">
        <v>2989.9999999999914</v>
      </c>
      <c r="AV41" s="132">
        <v>1490.9999999999911</v>
      </c>
      <c r="AW41" s="132">
        <v>1346.999999999995</v>
      </c>
      <c r="AX41" s="132">
        <v>2837.9999999999886</v>
      </c>
      <c r="AY41" s="134">
        <v>1399.9999999999991</v>
      </c>
      <c r="AZ41" s="132">
        <v>1327</v>
      </c>
      <c r="BA41" s="133">
        <v>2727.0000000000123</v>
      </c>
      <c r="BB41" s="132">
        <v>1241.999999999995</v>
      </c>
      <c r="BC41" s="132">
        <v>1126.0000000000002</v>
      </c>
      <c r="BD41" s="132">
        <v>2367.9999999999977</v>
      </c>
      <c r="BE41" s="134">
        <v>1066.9999999999993</v>
      </c>
      <c r="BF41" s="132">
        <v>978.00000000000159</v>
      </c>
      <c r="BG41" s="133">
        <v>2045.0000000000002</v>
      </c>
      <c r="BH41" s="132">
        <v>902.99999999999807</v>
      </c>
      <c r="BI41" s="132">
        <v>947.99999999999875</v>
      </c>
      <c r="BJ41" s="132">
        <v>1850.9999999999893</v>
      </c>
      <c r="BL41" s="130"/>
      <c r="BM41" s="113"/>
      <c r="BN41" s="113" t="s">
        <v>5</v>
      </c>
      <c r="BO41" s="132">
        <v>1582.0000000000084</v>
      </c>
      <c r="BP41" s="132">
        <v>1387.9999999999941</v>
      </c>
      <c r="BQ41" s="132">
        <v>2970.0000000000036</v>
      </c>
      <c r="BR41" s="132">
        <v>1622.999999999997</v>
      </c>
      <c r="BS41" s="132">
        <v>1409.0000000000025</v>
      </c>
      <c r="BT41" s="132">
        <v>3032.0000000000091</v>
      </c>
      <c r="BU41" s="132">
        <v>1649.0000000000011</v>
      </c>
      <c r="BV41" s="132">
        <v>1439.9999999999982</v>
      </c>
      <c r="BW41" s="132">
        <v>3088.9999999999991</v>
      </c>
      <c r="BX41" s="132">
        <v>1570.9999999999961</v>
      </c>
      <c r="BY41" s="132">
        <v>1419.0000000000107</v>
      </c>
      <c r="BZ41" s="132">
        <v>2989.9999999999914</v>
      </c>
      <c r="CA41" s="132">
        <v>1490.9999999999911</v>
      </c>
      <c r="CB41" s="132">
        <v>1346.999999999995</v>
      </c>
      <c r="CC41" s="132">
        <v>2837.9999999999886</v>
      </c>
      <c r="CD41" s="132">
        <v>1399.9999999999991</v>
      </c>
      <c r="CE41" s="132">
        <v>1327</v>
      </c>
      <c r="CF41" s="132">
        <v>2727.0000000000123</v>
      </c>
      <c r="CG41" s="132">
        <f>SUM(BO41,BR41,BU41,BX41,CA41,CD41)</f>
        <v>9315.9999999999927</v>
      </c>
      <c r="CH41" s="132">
        <f>SUM(BP41,BS41,BV41,BY41,CB41,CE41)</f>
        <v>8330</v>
      </c>
      <c r="CI41" s="133">
        <f>SUM(BQ41,BT41,BW41,BZ41,CC41,CF41)</f>
        <v>17646.000000000004</v>
      </c>
      <c r="CK41" s="130"/>
      <c r="CL41" s="113"/>
      <c r="CM41" s="113" t="s">
        <v>5</v>
      </c>
      <c r="CN41" s="132">
        <v>1241.999999999995</v>
      </c>
      <c r="CO41" s="132">
        <v>1126.0000000000002</v>
      </c>
      <c r="CP41" s="132">
        <v>2367.9999999999977</v>
      </c>
      <c r="CQ41" s="132">
        <v>1066.9999999999993</v>
      </c>
      <c r="CR41" s="132">
        <v>978.00000000000159</v>
      </c>
      <c r="CS41" s="132">
        <v>2045.0000000000002</v>
      </c>
      <c r="CT41" s="132">
        <v>902.99999999999807</v>
      </c>
      <c r="CU41" s="132">
        <v>947.99999999999875</v>
      </c>
      <c r="CV41" s="132">
        <v>1850.9999999999893</v>
      </c>
      <c r="CW41" s="132">
        <f>SUM(CN41,CQ41,CT41)</f>
        <v>3211.9999999999927</v>
      </c>
      <c r="CX41" s="132">
        <f>SUM(CO41,CR41,CU41)</f>
        <v>3052.0000000000005</v>
      </c>
      <c r="CY41" s="133">
        <f>SUM(CP41,CS41,CV41)</f>
        <v>6263.9999999999873</v>
      </c>
      <c r="CZ41" s="21"/>
    </row>
    <row r="42" spans="2:104" ht="14.1" customHeight="1" x14ac:dyDescent="0.25">
      <c r="B42" s="23" t="s">
        <v>10</v>
      </c>
      <c r="C42" s="127">
        <v>37945</v>
      </c>
      <c r="D42" s="127">
        <v>18930</v>
      </c>
      <c r="E42" s="145">
        <v>19015</v>
      </c>
      <c r="F42" s="127">
        <v>31769</v>
      </c>
      <c r="G42" s="127">
        <v>13199</v>
      </c>
      <c r="H42" s="145">
        <v>18570</v>
      </c>
      <c r="I42" s="127">
        <v>1972</v>
      </c>
      <c r="J42" s="128">
        <v>1904</v>
      </c>
      <c r="K42" s="146">
        <v>68</v>
      </c>
      <c r="L42" s="127">
        <v>4204</v>
      </c>
      <c r="M42" s="127">
        <v>3827</v>
      </c>
      <c r="N42" s="145">
        <v>377</v>
      </c>
      <c r="Q42" s="28" t="s">
        <v>32</v>
      </c>
      <c r="T42" s="27"/>
      <c r="U42" s="28"/>
      <c r="V42" s="22"/>
      <c r="W42" s="22"/>
      <c r="X42" s="27"/>
      <c r="Y42" s="28"/>
      <c r="AB42" s="27"/>
      <c r="AD42" s="130"/>
      <c r="AE42" s="113"/>
      <c r="AF42" s="131" t="s">
        <v>0</v>
      </c>
      <c r="AG42" s="132">
        <f>+AJ42+AM42+AP42+AS42+AV42+AY42+BB42+BE42+BH42</f>
        <v>0</v>
      </c>
      <c r="AH42" s="132">
        <f>+AK42+AN42+AQ42+AT42+AW42+AZ42+BC42+BF42+BI42</f>
        <v>0</v>
      </c>
      <c r="AI42" s="133">
        <f>+AL42+AO42+AR42+AU42+AX42+BA42+BD42+BG42+BJ42</f>
        <v>0</v>
      </c>
      <c r="AJ42" s="132">
        <v>0</v>
      </c>
      <c r="AK42" s="132">
        <v>0</v>
      </c>
      <c r="AL42" s="132">
        <v>0</v>
      </c>
      <c r="AM42" s="134">
        <v>0</v>
      </c>
      <c r="AN42" s="132">
        <v>0</v>
      </c>
      <c r="AO42" s="133">
        <v>0</v>
      </c>
      <c r="AP42" s="132">
        <v>0</v>
      </c>
      <c r="AQ42" s="132">
        <v>0</v>
      </c>
      <c r="AR42" s="132">
        <v>0</v>
      </c>
      <c r="AS42" s="134">
        <v>0</v>
      </c>
      <c r="AT42" s="132">
        <v>0</v>
      </c>
      <c r="AU42" s="133">
        <v>0</v>
      </c>
      <c r="AV42" s="132">
        <v>0</v>
      </c>
      <c r="AW42" s="132">
        <v>0</v>
      </c>
      <c r="AX42" s="132">
        <v>0</v>
      </c>
      <c r="AY42" s="134">
        <v>0</v>
      </c>
      <c r="AZ42" s="132">
        <v>0</v>
      </c>
      <c r="BA42" s="133">
        <v>0</v>
      </c>
      <c r="BB42" s="132">
        <v>0</v>
      </c>
      <c r="BC42" s="132">
        <v>0</v>
      </c>
      <c r="BD42" s="132">
        <v>0</v>
      </c>
      <c r="BE42" s="134">
        <v>0</v>
      </c>
      <c r="BF42" s="132">
        <v>0</v>
      </c>
      <c r="BG42" s="133">
        <v>0</v>
      </c>
      <c r="BH42" s="132">
        <v>0</v>
      </c>
      <c r="BI42" s="132">
        <v>0</v>
      </c>
      <c r="BJ42" s="132">
        <v>0</v>
      </c>
      <c r="BL42" s="130"/>
      <c r="BM42" s="113"/>
      <c r="BN42" s="113" t="s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f>SUM(BO42,BR42,BU42,BX42,CA42,CD42)</f>
        <v>0</v>
      </c>
      <c r="CH42" s="132">
        <f>SUM(BP42,BS42,BV42,BY42,CB42,CE42)</f>
        <v>0</v>
      </c>
      <c r="CI42" s="133">
        <f>SUM(BQ42,BT42,BW42,BZ42,CC42,CF42)</f>
        <v>0</v>
      </c>
      <c r="CK42" s="130"/>
      <c r="CL42" s="113"/>
      <c r="CM42" s="113" t="s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f>SUM(CN42,CQ42,CT42)</f>
        <v>0</v>
      </c>
      <c r="CX42" s="132">
        <f>SUM(CO42,CR42,CU42)</f>
        <v>0</v>
      </c>
      <c r="CY42" s="133">
        <f>SUM(CP42,CS42,CV42)</f>
        <v>0</v>
      </c>
      <c r="CZ42" s="21"/>
    </row>
    <row r="43" spans="2:104" ht="5.0999999999999996" customHeight="1" x14ac:dyDescent="0.25">
      <c r="B43" s="23"/>
      <c r="C43" s="127"/>
      <c r="D43" s="127"/>
      <c r="E43" s="128"/>
      <c r="F43" s="127"/>
      <c r="G43" s="127"/>
      <c r="H43" s="128"/>
      <c r="I43" s="127"/>
      <c r="J43" s="128"/>
      <c r="K43" s="129"/>
      <c r="L43" s="127"/>
      <c r="M43" s="127"/>
      <c r="N43" s="128"/>
      <c r="Q43" s="28" t="s">
        <v>6</v>
      </c>
      <c r="T43" s="27"/>
      <c r="U43" s="28" t="s">
        <v>8</v>
      </c>
      <c r="V43" s="35"/>
      <c r="W43" s="35"/>
      <c r="X43" s="33"/>
      <c r="Y43" s="28" t="s">
        <v>7</v>
      </c>
      <c r="Z43" s="34"/>
      <c r="AA43" s="34"/>
      <c r="AB43" s="33"/>
      <c r="AD43" s="130"/>
      <c r="AE43" s="113"/>
      <c r="AF43" s="131" t="s">
        <v>2</v>
      </c>
      <c r="AG43" s="132">
        <f>+AJ43+AM43+AP43+AS43+AV43+AY43+BB43+BE43+BH43</f>
        <v>417.00000000000011</v>
      </c>
      <c r="AH43" s="132">
        <f>+AK43+AN43+AQ43+AT43+AW43+AZ43+BC43+BF43+BI43</f>
        <v>362.00000000000006</v>
      </c>
      <c r="AI43" s="133">
        <f>+AL43+AO43+AR43+AU43+AX43+BA43+BD43+BG43+BJ43</f>
        <v>779.00000000000023</v>
      </c>
      <c r="AJ43" s="132">
        <v>44.000000000000021</v>
      </c>
      <c r="AK43" s="132">
        <v>33.999999999999986</v>
      </c>
      <c r="AL43" s="132">
        <v>77.999999999999986</v>
      </c>
      <c r="AM43" s="134">
        <v>51.000000000000036</v>
      </c>
      <c r="AN43" s="132">
        <v>34.999999999999979</v>
      </c>
      <c r="AO43" s="133">
        <v>85.999999999999957</v>
      </c>
      <c r="AP43" s="132">
        <v>55.000000000000007</v>
      </c>
      <c r="AQ43" s="132">
        <v>44.000000000000014</v>
      </c>
      <c r="AR43" s="132">
        <v>99.000000000000043</v>
      </c>
      <c r="AS43" s="134">
        <v>59.000000000000014</v>
      </c>
      <c r="AT43" s="132">
        <v>46.000000000000043</v>
      </c>
      <c r="AU43" s="133">
        <v>105.00000000000007</v>
      </c>
      <c r="AV43" s="132">
        <v>52.000000000000021</v>
      </c>
      <c r="AW43" s="132">
        <v>45.000000000000028</v>
      </c>
      <c r="AX43" s="132">
        <v>97.000000000000028</v>
      </c>
      <c r="AY43" s="134">
        <v>52.000000000000007</v>
      </c>
      <c r="AZ43" s="132">
        <v>47.000000000000007</v>
      </c>
      <c r="BA43" s="133">
        <v>99.000000000000057</v>
      </c>
      <c r="BB43" s="132">
        <v>36.000000000000028</v>
      </c>
      <c r="BC43" s="132">
        <v>34.999999999999993</v>
      </c>
      <c r="BD43" s="132">
        <v>70.999999999999986</v>
      </c>
      <c r="BE43" s="134">
        <v>33.999999999999993</v>
      </c>
      <c r="BF43" s="132">
        <v>41</v>
      </c>
      <c r="BG43" s="133">
        <v>74.999999999999972</v>
      </c>
      <c r="BH43" s="132">
        <v>34.000000000000014</v>
      </c>
      <c r="BI43" s="132">
        <v>34.999999999999993</v>
      </c>
      <c r="BJ43" s="132">
        <v>69</v>
      </c>
      <c r="BL43" s="130"/>
      <c r="BM43" s="113"/>
      <c r="BN43" s="113" t="s">
        <v>2</v>
      </c>
      <c r="BO43" s="132">
        <v>44.000000000000021</v>
      </c>
      <c r="BP43" s="132">
        <v>33.999999999999986</v>
      </c>
      <c r="BQ43" s="132">
        <v>77.999999999999986</v>
      </c>
      <c r="BR43" s="132">
        <v>51.000000000000036</v>
      </c>
      <c r="BS43" s="132">
        <v>34.999999999999979</v>
      </c>
      <c r="BT43" s="132">
        <v>85.999999999999957</v>
      </c>
      <c r="BU43" s="132">
        <v>55.000000000000007</v>
      </c>
      <c r="BV43" s="132">
        <v>44.000000000000014</v>
      </c>
      <c r="BW43" s="132">
        <v>99.000000000000043</v>
      </c>
      <c r="BX43" s="132">
        <v>59.000000000000014</v>
      </c>
      <c r="BY43" s="132">
        <v>46.000000000000043</v>
      </c>
      <c r="BZ43" s="132">
        <v>105.00000000000007</v>
      </c>
      <c r="CA43" s="132">
        <v>52.000000000000021</v>
      </c>
      <c r="CB43" s="132">
        <v>45.000000000000028</v>
      </c>
      <c r="CC43" s="132">
        <v>97.000000000000028</v>
      </c>
      <c r="CD43" s="132">
        <v>52.000000000000007</v>
      </c>
      <c r="CE43" s="132">
        <v>47.000000000000007</v>
      </c>
      <c r="CF43" s="132">
        <v>99.000000000000057</v>
      </c>
      <c r="CG43" s="132">
        <f>SUM(BO43,BR43,BU43,BX43,CA43,CD43)</f>
        <v>313.00000000000006</v>
      </c>
      <c r="CH43" s="132">
        <f>SUM(BP43,BS43,BV43,BY43,CB43,CE43)</f>
        <v>251.00000000000006</v>
      </c>
      <c r="CI43" s="133">
        <f>SUM(BQ43,BT43,BW43,BZ43,CC43,CF43)</f>
        <v>564.00000000000023</v>
      </c>
      <c r="CK43" s="130"/>
      <c r="CL43" s="113"/>
      <c r="CM43" s="113" t="s">
        <v>2</v>
      </c>
      <c r="CN43" s="132">
        <v>36.000000000000028</v>
      </c>
      <c r="CO43" s="132">
        <v>34.999999999999993</v>
      </c>
      <c r="CP43" s="132">
        <v>70.999999999999986</v>
      </c>
      <c r="CQ43" s="132">
        <v>33.999999999999993</v>
      </c>
      <c r="CR43" s="132">
        <v>41</v>
      </c>
      <c r="CS43" s="132">
        <v>74.999999999999972</v>
      </c>
      <c r="CT43" s="132">
        <v>34.000000000000014</v>
      </c>
      <c r="CU43" s="132">
        <v>34.999999999999993</v>
      </c>
      <c r="CV43" s="132">
        <v>69</v>
      </c>
      <c r="CW43" s="132">
        <f>SUM(CN43,CQ43,CT43)</f>
        <v>104.00000000000004</v>
      </c>
      <c r="CX43" s="132">
        <f>SUM(CO43,CR43,CU43)</f>
        <v>111</v>
      </c>
      <c r="CY43" s="133">
        <f>SUM(CP43,CS43,CV43)</f>
        <v>214.99999999999994</v>
      </c>
    </row>
    <row r="44" spans="2:104" ht="14.1" customHeight="1" x14ac:dyDescent="0.25">
      <c r="B44" s="24" t="s">
        <v>21</v>
      </c>
      <c r="C44" s="135">
        <v>17219</v>
      </c>
      <c r="D44" s="135">
        <v>11029</v>
      </c>
      <c r="E44" s="136">
        <v>6190</v>
      </c>
      <c r="F44" s="135">
        <v>15211</v>
      </c>
      <c r="G44" s="135">
        <v>9021</v>
      </c>
      <c r="H44" s="136">
        <v>6190</v>
      </c>
      <c r="I44" s="135">
        <v>658</v>
      </c>
      <c r="J44" s="137">
        <v>658</v>
      </c>
      <c r="K44" s="138">
        <v>0</v>
      </c>
      <c r="L44" s="135">
        <v>1350</v>
      </c>
      <c r="M44" s="135">
        <v>1350</v>
      </c>
      <c r="N44" s="136">
        <v>0</v>
      </c>
      <c r="P44" s="32"/>
      <c r="Q44" s="2" t="s">
        <v>6</v>
      </c>
      <c r="R44" s="2" t="s">
        <v>5</v>
      </c>
      <c r="S44" s="2" t="s">
        <v>0</v>
      </c>
      <c r="T44" s="2" t="s">
        <v>2</v>
      </c>
      <c r="U44" s="2" t="s">
        <v>6</v>
      </c>
      <c r="V44" s="22" t="s">
        <v>5</v>
      </c>
      <c r="W44" s="22" t="s">
        <v>0</v>
      </c>
      <c r="X44" s="2" t="s">
        <v>2</v>
      </c>
      <c r="Y44" s="2" t="s">
        <v>6</v>
      </c>
      <c r="Z44" s="2" t="s">
        <v>5</v>
      </c>
      <c r="AA44" s="2" t="s">
        <v>0</v>
      </c>
      <c r="AB44" s="2" t="s">
        <v>2</v>
      </c>
      <c r="AD44" s="139" t="s">
        <v>40</v>
      </c>
      <c r="AE44" s="140" t="s">
        <v>6</v>
      </c>
      <c r="AF44" s="141" t="s">
        <v>6</v>
      </c>
      <c r="AG44" s="142">
        <f>+AJ44+AM44+AP44+AS44+AV44+AY44+BB44+BE44+BH44</f>
        <v>42917.000000000015</v>
      </c>
      <c r="AH44" s="142">
        <f>+AK44+AN44+AQ44+AT44+AW44+AZ44+BC44+BF44+BI44</f>
        <v>39799.000000000015</v>
      </c>
      <c r="AI44" s="143">
        <f>+AL44+AO44+AR44+AU44+AX44+BA44+BD44+BG44+BJ44</f>
        <v>82716.000000000204</v>
      </c>
      <c r="AJ44" s="142">
        <v>5294.9999999999745</v>
      </c>
      <c r="AK44" s="142">
        <v>4840.0000000000091</v>
      </c>
      <c r="AL44" s="142">
        <v>10135.000000000029</v>
      </c>
      <c r="AM44" s="144">
        <v>5425.0000000000218</v>
      </c>
      <c r="AN44" s="142">
        <v>4914.9999999999718</v>
      </c>
      <c r="AO44" s="143">
        <v>10340.0000000001</v>
      </c>
      <c r="AP44" s="142">
        <v>5676.00000000001</v>
      </c>
      <c r="AQ44" s="142">
        <v>5160.9999999999745</v>
      </c>
      <c r="AR44" s="142">
        <v>10837.000000000062</v>
      </c>
      <c r="AS44" s="144">
        <v>5431.9999999999836</v>
      </c>
      <c r="AT44" s="142">
        <v>4913.0000000000064</v>
      </c>
      <c r="AU44" s="143">
        <v>10344.999999999991</v>
      </c>
      <c r="AV44" s="142">
        <v>5028.9999999999927</v>
      </c>
      <c r="AW44" s="142">
        <v>4742.0000000000155</v>
      </c>
      <c r="AX44" s="142">
        <v>9770.9999999999836</v>
      </c>
      <c r="AY44" s="144">
        <v>4755.9999999999964</v>
      </c>
      <c r="AZ44" s="142">
        <v>4449.0000000000355</v>
      </c>
      <c r="BA44" s="143">
        <v>9204.9999999999745</v>
      </c>
      <c r="BB44" s="142">
        <v>4193.0000000000273</v>
      </c>
      <c r="BC44" s="142">
        <v>3990.999999999995</v>
      </c>
      <c r="BD44" s="142">
        <v>8184.0000000000255</v>
      </c>
      <c r="BE44" s="144">
        <v>3686.0000000000068</v>
      </c>
      <c r="BF44" s="142">
        <v>3521.9999999999895</v>
      </c>
      <c r="BG44" s="143">
        <v>7208</v>
      </c>
      <c r="BH44" s="142">
        <v>3425.0000000000032</v>
      </c>
      <c r="BI44" s="142">
        <v>3266.0000000000118</v>
      </c>
      <c r="BJ44" s="142">
        <v>6691.0000000000327</v>
      </c>
      <c r="BL44" s="139" t="s">
        <v>40</v>
      </c>
      <c r="BM44" s="140" t="s">
        <v>6</v>
      </c>
      <c r="BN44" s="140" t="s">
        <v>6</v>
      </c>
      <c r="BO44" s="142">
        <v>5294.9999999999745</v>
      </c>
      <c r="BP44" s="142">
        <v>4840.0000000000091</v>
      </c>
      <c r="BQ44" s="142">
        <v>10135.000000000029</v>
      </c>
      <c r="BR44" s="142">
        <v>5425.0000000000218</v>
      </c>
      <c r="BS44" s="142">
        <v>4914.9999999999718</v>
      </c>
      <c r="BT44" s="142">
        <v>10340.0000000001</v>
      </c>
      <c r="BU44" s="142">
        <v>5676.00000000001</v>
      </c>
      <c r="BV44" s="142">
        <v>5160.9999999999745</v>
      </c>
      <c r="BW44" s="142">
        <v>10837.000000000062</v>
      </c>
      <c r="BX44" s="142">
        <v>5431.9999999999836</v>
      </c>
      <c r="BY44" s="142">
        <v>4913.0000000000064</v>
      </c>
      <c r="BZ44" s="142">
        <v>10344.999999999991</v>
      </c>
      <c r="CA44" s="142">
        <v>5028.9999999999927</v>
      </c>
      <c r="CB44" s="142">
        <v>4742.0000000000155</v>
      </c>
      <c r="CC44" s="142">
        <v>9770.9999999999836</v>
      </c>
      <c r="CD44" s="142">
        <v>4755.9999999999964</v>
      </c>
      <c r="CE44" s="142">
        <v>4449.0000000000355</v>
      </c>
      <c r="CF44" s="142">
        <v>9204.9999999999745</v>
      </c>
      <c r="CG44" s="142">
        <f>SUM(BO44,BR44,BU44,BX44,CA44,CD44)</f>
        <v>31612.999999999982</v>
      </c>
      <c r="CH44" s="142">
        <f>SUM(BP44,BS44,BV44,BY44,CB44,CE44)</f>
        <v>29020.000000000015</v>
      </c>
      <c r="CI44" s="143">
        <f>SUM(BQ44,BT44,BW44,BZ44,CC44,CF44)</f>
        <v>60633.000000000146</v>
      </c>
      <c r="CK44" s="139" t="s">
        <v>40</v>
      </c>
      <c r="CL44" s="140" t="s">
        <v>6</v>
      </c>
      <c r="CM44" s="140" t="s">
        <v>6</v>
      </c>
      <c r="CN44" s="142">
        <v>4193.0000000000273</v>
      </c>
      <c r="CO44" s="142">
        <v>3990.999999999995</v>
      </c>
      <c r="CP44" s="142">
        <v>8184.0000000000255</v>
      </c>
      <c r="CQ44" s="142">
        <v>3686.0000000000068</v>
      </c>
      <c r="CR44" s="142">
        <v>3521.9999999999895</v>
      </c>
      <c r="CS44" s="142">
        <v>7208</v>
      </c>
      <c r="CT44" s="142">
        <v>3425.0000000000032</v>
      </c>
      <c r="CU44" s="142">
        <v>3266.0000000000118</v>
      </c>
      <c r="CV44" s="142">
        <v>6691.0000000000327</v>
      </c>
      <c r="CW44" s="142">
        <f>SUM(CN44,CQ44,CT44)</f>
        <v>11304.000000000038</v>
      </c>
      <c r="CX44" s="142">
        <f>SUM(CO44,CR44,CU44)</f>
        <v>10778.999999999996</v>
      </c>
      <c r="CY44" s="143">
        <f>SUM(CP44,CS44,CV44)</f>
        <v>22083.000000000058</v>
      </c>
      <c r="CZ44" s="21"/>
    </row>
    <row r="45" spans="2:104" ht="14.1" customHeight="1" x14ac:dyDescent="0.25">
      <c r="B45" s="23" t="s">
        <v>11</v>
      </c>
      <c r="C45" s="127">
        <v>8750</v>
      </c>
      <c r="D45" s="127">
        <v>5545</v>
      </c>
      <c r="E45" s="145">
        <v>3205</v>
      </c>
      <c r="F45" s="127">
        <v>7824</v>
      </c>
      <c r="G45" s="127">
        <v>4619</v>
      </c>
      <c r="H45" s="145">
        <v>3205</v>
      </c>
      <c r="I45" s="127">
        <v>336</v>
      </c>
      <c r="J45" s="128">
        <v>336</v>
      </c>
      <c r="K45" s="146">
        <v>0</v>
      </c>
      <c r="L45" s="127">
        <v>590</v>
      </c>
      <c r="M45" s="127">
        <v>590</v>
      </c>
      <c r="N45" s="145">
        <v>0</v>
      </c>
      <c r="P45" s="3" t="s">
        <v>3</v>
      </c>
      <c r="Q45" s="31">
        <v>46835.999999999964</v>
      </c>
      <c r="R45" s="30">
        <v>43072.000000000116</v>
      </c>
      <c r="S45" s="30">
        <v>144</v>
      </c>
      <c r="T45" s="29">
        <v>3620.0000000000027</v>
      </c>
      <c r="U45" s="31">
        <v>19468.000000000004</v>
      </c>
      <c r="V45" s="30">
        <v>16029.000000000004</v>
      </c>
      <c r="W45" s="30">
        <v>21</v>
      </c>
      <c r="X45" s="29">
        <v>3417.9999999999991</v>
      </c>
      <c r="Y45" s="31">
        <v>27367.999999999964</v>
      </c>
      <c r="Z45" s="30">
        <v>27042.999999999993</v>
      </c>
      <c r="AA45" s="30">
        <v>123</v>
      </c>
      <c r="AB45" s="29">
        <v>202</v>
      </c>
      <c r="AD45" s="130"/>
      <c r="AE45" s="113"/>
      <c r="AF45" s="131" t="s">
        <v>5</v>
      </c>
      <c r="AG45" s="132">
        <f>+AJ45+AM45+AP45+AS45+AV45+AY45+BB45+BE45+BH45</f>
        <v>40733.999999999971</v>
      </c>
      <c r="AH45" s="132">
        <f>+AK45+AN45+AQ45+AT45+AW45+AZ45+BC45+BF45+BI45</f>
        <v>37692.000000000007</v>
      </c>
      <c r="AI45" s="133">
        <f>+AL45+AO45+AR45+AU45+AX45+BA45+BD45+BG45+BJ45</f>
        <v>78425.999999999927</v>
      </c>
      <c r="AJ45" s="132">
        <v>5015.99999999998</v>
      </c>
      <c r="AK45" s="132">
        <v>4565.0000000000264</v>
      </c>
      <c r="AL45" s="132">
        <v>9580.9999999999982</v>
      </c>
      <c r="AM45" s="134">
        <v>5175.0000000000018</v>
      </c>
      <c r="AN45" s="132">
        <v>4663.9999999999891</v>
      </c>
      <c r="AO45" s="133">
        <v>9838.9999999999818</v>
      </c>
      <c r="AP45" s="132">
        <v>5408.9999999999718</v>
      </c>
      <c r="AQ45" s="132">
        <v>4906.0000000000064</v>
      </c>
      <c r="AR45" s="132">
        <v>10314.999999999898</v>
      </c>
      <c r="AS45" s="134">
        <v>5185.0000000000027</v>
      </c>
      <c r="AT45" s="132">
        <v>4680.9999999999791</v>
      </c>
      <c r="AU45" s="133">
        <v>9865.9999999999418</v>
      </c>
      <c r="AV45" s="132">
        <v>4791</v>
      </c>
      <c r="AW45" s="132">
        <v>4504.0000000000182</v>
      </c>
      <c r="AX45" s="132">
        <v>9295.0000000000655</v>
      </c>
      <c r="AY45" s="134">
        <v>4507.00000000003</v>
      </c>
      <c r="AZ45" s="132">
        <v>4250.0000000000027</v>
      </c>
      <c r="BA45" s="133">
        <v>8757.0000000000637</v>
      </c>
      <c r="BB45" s="132">
        <v>3977.9999999999964</v>
      </c>
      <c r="BC45" s="132">
        <v>3761.0000000000059</v>
      </c>
      <c r="BD45" s="132">
        <v>7738.9999999999873</v>
      </c>
      <c r="BE45" s="134">
        <v>3462.99999999998</v>
      </c>
      <c r="BF45" s="132">
        <v>3304.9999999999868</v>
      </c>
      <c r="BG45" s="133">
        <v>6767.9999999999818</v>
      </c>
      <c r="BH45" s="132">
        <v>3210.00000000001</v>
      </c>
      <c r="BI45" s="132">
        <v>3055.999999999995</v>
      </c>
      <c r="BJ45" s="132">
        <v>6266.0000000000109</v>
      </c>
      <c r="BL45" s="130"/>
      <c r="BM45" s="113"/>
      <c r="BN45" s="113" t="s">
        <v>5</v>
      </c>
      <c r="BO45" s="132">
        <v>5015.99999999998</v>
      </c>
      <c r="BP45" s="132">
        <v>4565.0000000000264</v>
      </c>
      <c r="BQ45" s="132">
        <v>9580.9999999999982</v>
      </c>
      <c r="BR45" s="132">
        <v>5175.0000000000018</v>
      </c>
      <c r="BS45" s="132">
        <v>4663.9999999999891</v>
      </c>
      <c r="BT45" s="132">
        <v>9838.9999999999818</v>
      </c>
      <c r="BU45" s="132">
        <v>5408.9999999999718</v>
      </c>
      <c r="BV45" s="132">
        <v>4906.0000000000064</v>
      </c>
      <c r="BW45" s="132">
        <v>10314.999999999898</v>
      </c>
      <c r="BX45" s="132">
        <v>5185.0000000000027</v>
      </c>
      <c r="BY45" s="132">
        <v>4680.9999999999791</v>
      </c>
      <c r="BZ45" s="132">
        <v>9865.9999999999418</v>
      </c>
      <c r="CA45" s="132">
        <v>4791</v>
      </c>
      <c r="CB45" s="132">
        <v>4504.0000000000182</v>
      </c>
      <c r="CC45" s="132">
        <v>9295.0000000000655</v>
      </c>
      <c r="CD45" s="132">
        <v>4507.00000000003</v>
      </c>
      <c r="CE45" s="132">
        <v>4250.0000000000027</v>
      </c>
      <c r="CF45" s="132">
        <v>8757.0000000000637</v>
      </c>
      <c r="CG45" s="132">
        <f>SUM(BO45,BR45,BU45,BX45,CA45,CD45)</f>
        <v>30082.999999999985</v>
      </c>
      <c r="CH45" s="132">
        <f>SUM(BP45,BS45,BV45,BY45,CB45,CE45)</f>
        <v>27570.000000000022</v>
      </c>
      <c r="CI45" s="133">
        <f>SUM(BQ45,BT45,BW45,BZ45,CC45,CF45)</f>
        <v>57652.999999999949</v>
      </c>
      <c r="CK45" s="130"/>
      <c r="CL45" s="113"/>
      <c r="CM45" s="113" t="s">
        <v>5</v>
      </c>
      <c r="CN45" s="132">
        <v>3977.9999999999964</v>
      </c>
      <c r="CO45" s="132">
        <v>3761.0000000000059</v>
      </c>
      <c r="CP45" s="132">
        <v>7738.9999999999873</v>
      </c>
      <c r="CQ45" s="132">
        <v>3462.99999999998</v>
      </c>
      <c r="CR45" s="132">
        <v>3304.9999999999868</v>
      </c>
      <c r="CS45" s="132">
        <v>6767.9999999999818</v>
      </c>
      <c r="CT45" s="132">
        <v>3210.00000000001</v>
      </c>
      <c r="CU45" s="132">
        <v>3055.999999999995</v>
      </c>
      <c r="CV45" s="132">
        <v>6266.0000000000109</v>
      </c>
      <c r="CW45" s="132">
        <f>SUM(CN45,CQ45,CT45)</f>
        <v>10650.999999999985</v>
      </c>
      <c r="CX45" s="132">
        <f>SUM(CO45,CR45,CU45)</f>
        <v>10121.999999999987</v>
      </c>
      <c r="CY45" s="133">
        <f>SUM(CP45,CS45,CV45)</f>
        <v>20772.999999999978</v>
      </c>
      <c r="CZ45" s="21"/>
    </row>
    <row r="46" spans="2:104" ht="14.1" customHeight="1" x14ac:dyDescent="0.25">
      <c r="B46" s="23" t="s">
        <v>10</v>
      </c>
      <c r="C46" s="127">
        <v>8469</v>
      </c>
      <c r="D46" s="127">
        <v>5484</v>
      </c>
      <c r="E46" s="145">
        <v>2985</v>
      </c>
      <c r="F46" s="127">
        <v>7387</v>
      </c>
      <c r="G46" s="127">
        <v>4402</v>
      </c>
      <c r="H46" s="145">
        <v>2985</v>
      </c>
      <c r="I46" s="127">
        <v>322</v>
      </c>
      <c r="J46" s="128">
        <v>322</v>
      </c>
      <c r="K46" s="146">
        <v>0</v>
      </c>
      <c r="L46" s="127">
        <v>760</v>
      </c>
      <c r="M46" s="127">
        <v>760</v>
      </c>
      <c r="N46" s="145">
        <v>0</v>
      </c>
      <c r="P46" s="3" t="s">
        <v>31</v>
      </c>
      <c r="Q46" s="28">
        <v>43438.999999999905</v>
      </c>
      <c r="R46" s="2">
        <v>39656.000000000102</v>
      </c>
      <c r="S46" s="2">
        <v>166</v>
      </c>
      <c r="T46" s="27">
        <v>3616.9999999999995</v>
      </c>
      <c r="U46" s="28">
        <v>18309.000000000044</v>
      </c>
      <c r="V46" s="22">
        <v>14844.999999999993</v>
      </c>
      <c r="W46" s="22">
        <v>23</v>
      </c>
      <c r="X46" s="27">
        <v>3441.0000000000014</v>
      </c>
      <c r="Y46" s="28">
        <v>25129.999999999964</v>
      </c>
      <c r="Z46" s="2">
        <v>24811.000000000007</v>
      </c>
      <c r="AA46" s="2">
        <v>143.00000000000003</v>
      </c>
      <c r="AB46" s="27">
        <v>176</v>
      </c>
      <c r="AD46" s="130"/>
      <c r="AE46" s="113"/>
      <c r="AF46" s="131" t="s">
        <v>0</v>
      </c>
      <c r="AG46" s="132">
        <f>+AJ46+AM46+AP46+AS46+AV46+AY46+BB46+BE46+BH46</f>
        <v>299</v>
      </c>
      <c r="AH46" s="132">
        <f>+AK46+AN46+AQ46+AT46+AW46+AZ46+BC46+BF46+BI46</f>
        <v>297</v>
      </c>
      <c r="AI46" s="133">
        <f>+AL46+AO46+AR46+AU46+AX46+BA46+BD46+BG46+BJ46</f>
        <v>596.00000000000011</v>
      </c>
      <c r="AJ46" s="132">
        <v>41.000000000000007</v>
      </c>
      <c r="AK46" s="132">
        <v>44.000000000000014</v>
      </c>
      <c r="AL46" s="132">
        <v>85.000000000000028</v>
      </c>
      <c r="AM46" s="134">
        <v>44.999999999999993</v>
      </c>
      <c r="AN46" s="132">
        <v>40</v>
      </c>
      <c r="AO46" s="133">
        <v>84.999999999999972</v>
      </c>
      <c r="AP46" s="132">
        <v>25</v>
      </c>
      <c r="AQ46" s="132">
        <v>38.999999999999993</v>
      </c>
      <c r="AR46" s="132">
        <v>64</v>
      </c>
      <c r="AS46" s="134">
        <v>38.000000000000007</v>
      </c>
      <c r="AT46" s="132">
        <v>26.000000000000011</v>
      </c>
      <c r="AU46" s="133">
        <v>64.000000000000014</v>
      </c>
      <c r="AV46" s="132">
        <v>33.999999999999993</v>
      </c>
      <c r="AW46" s="132">
        <v>36.000000000000014</v>
      </c>
      <c r="AX46" s="132">
        <v>69.999999999999986</v>
      </c>
      <c r="AY46" s="134">
        <v>39.000000000000014</v>
      </c>
      <c r="AZ46" s="132">
        <v>37.000000000000007</v>
      </c>
      <c r="BA46" s="133">
        <v>76.000000000000028</v>
      </c>
      <c r="BB46" s="132">
        <v>28.999999999999979</v>
      </c>
      <c r="BC46" s="132">
        <v>26.999999999999996</v>
      </c>
      <c r="BD46" s="132">
        <v>56.000000000000043</v>
      </c>
      <c r="BE46" s="134">
        <v>26.000000000000004</v>
      </c>
      <c r="BF46" s="132">
        <v>25.000000000000011</v>
      </c>
      <c r="BG46" s="133">
        <v>51.000000000000021</v>
      </c>
      <c r="BH46" s="132">
        <v>22.000000000000018</v>
      </c>
      <c r="BI46" s="132">
        <v>22.999999999999986</v>
      </c>
      <c r="BJ46" s="132">
        <v>44.999999999999964</v>
      </c>
      <c r="BL46" s="130"/>
      <c r="BM46" s="113"/>
      <c r="BN46" s="113" t="s">
        <v>0</v>
      </c>
      <c r="BO46" s="132">
        <v>41.000000000000007</v>
      </c>
      <c r="BP46" s="132">
        <v>44.000000000000014</v>
      </c>
      <c r="BQ46" s="132">
        <v>85.000000000000028</v>
      </c>
      <c r="BR46" s="132">
        <v>44.999999999999993</v>
      </c>
      <c r="BS46" s="132">
        <v>40</v>
      </c>
      <c r="BT46" s="132">
        <v>84.999999999999972</v>
      </c>
      <c r="BU46" s="132">
        <v>25</v>
      </c>
      <c r="BV46" s="132">
        <v>38.999999999999993</v>
      </c>
      <c r="BW46" s="132">
        <v>64</v>
      </c>
      <c r="BX46" s="132">
        <v>38.000000000000007</v>
      </c>
      <c r="BY46" s="132">
        <v>26.000000000000011</v>
      </c>
      <c r="BZ46" s="132">
        <v>64.000000000000014</v>
      </c>
      <c r="CA46" s="132">
        <v>33.999999999999993</v>
      </c>
      <c r="CB46" s="132">
        <v>36.000000000000014</v>
      </c>
      <c r="CC46" s="132">
        <v>69.999999999999986</v>
      </c>
      <c r="CD46" s="132">
        <v>39.000000000000014</v>
      </c>
      <c r="CE46" s="132">
        <v>37.000000000000007</v>
      </c>
      <c r="CF46" s="132">
        <v>76.000000000000028</v>
      </c>
      <c r="CG46" s="132">
        <f>SUM(BO46,BR46,BU46,BX46,CA46,CD46)</f>
        <v>222</v>
      </c>
      <c r="CH46" s="132">
        <f>SUM(BP46,BS46,BV46,BY46,CB46,CE46)</f>
        <v>222</v>
      </c>
      <c r="CI46" s="133">
        <f>SUM(BQ46,BT46,BW46,BZ46,CC46,CF46)</f>
        <v>444</v>
      </c>
      <c r="CK46" s="130"/>
      <c r="CL46" s="113"/>
      <c r="CM46" s="113" t="s">
        <v>0</v>
      </c>
      <c r="CN46" s="132">
        <v>28.999999999999979</v>
      </c>
      <c r="CO46" s="132">
        <v>26.999999999999996</v>
      </c>
      <c r="CP46" s="132">
        <v>56.000000000000043</v>
      </c>
      <c r="CQ46" s="132">
        <v>26.000000000000004</v>
      </c>
      <c r="CR46" s="132">
        <v>25.000000000000011</v>
      </c>
      <c r="CS46" s="132">
        <v>51.000000000000021</v>
      </c>
      <c r="CT46" s="132">
        <v>22.000000000000018</v>
      </c>
      <c r="CU46" s="132">
        <v>22.999999999999986</v>
      </c>
      <c r="CV46" s="132">
        <v>44.999999999999964</v>
      </c>
      <c r="CW46" s="132">
        <f>SUM(CN46,CQ46,CT46)</f>
        <v>77</v>
      </c>
      <c r="CX46" s="132">
        <f>SUM(CO46,CR46,CU46)</f>
        <v>75</v>
      </c>
      <c r="CY46" s="133">
        <f>SUM(CP46,CS46,CV46)</f>
        <v>152.00000000000003</v>
      </c>
      <c r="CZ46" s="21"/>
    </row>
    <row r="47" spans="2:104" ht="5.0999999999999996" customHeight="1" x14ac:dyDescent="0.25">
      <c r="B47" s="23"/>
      <c r="C47" s="127"/>
      <c r="D47" s="127"/>
      <c r="E47" s="128"/>
      <c r="F47" s="127"/>
      <c r="G47" s="127"/>
      <c r="H47" s="128"/>
      <c r="I47" s="127"/>
      <c r="J47" s="128"/>
      <c r="K47" s="129"/>
      <c r="L47" s="127"/>
      <c r="M47" s="127"/>
      <c r="N47" s="128"/>
      <c r="P47" s="3" t="s">
        <v>3</v>
      </c>
      <c r="Q47" s="28">
        <v>17516.000000000011</v>
      </c>
      <c r="R47" s="2">
        <v>16900.000000000018</v>
      </c>
      <c r="S47" s="2">
        <v>122.00000000000003</v>
      </c>
      <c r="T47" s="27">
        <v>493.99999999999989</v>
      </c>
      <c r="U47" s="28">
        <v>3245.9999999999995</v>
      </c>
      <c r="V47" s="35">
        <v>2667.0000000000014</v>
      </c>
      <c r="W47" s="35">
        <v>99</v>
      </c>
      <c r="X47" s="33">
        <v>480.00000000000006</v>
      </c>
      <c r="Y47" s="28">
        <v>14270.000000000002</v>
      </c>
      <c r="Z47" s="34">
        <v>14232.999999999982</v>
      </c>
      <c r="AA47" s="34">
        <v>23.000000000000004</v>
      </c>
      <c r="AB47" s="33">
        <v>14.000000000000004</v>
      </c>
      <c r="AD47" s="130"/>
      <c r="AE47" s="113"/>
      <c r="AF47" s="131" t="s">
        <v>2</v>
      </c>
      <c r="AG47" s="132">
        <f>+AJ47+AM47+AP47+AS47+AV47+AY47+BB47+BE47+BH47</f>
        <v>1391</v>
      </c>
      <c r="AH47" s="132">
        <f>+AK47+AN47+AQ47+AT47+AW47+AZ47+BC47+BF47+BI47</f>
        <v>1342</v>
      </c>
      <c r="AI47" s="133">
        <f>+AL47+AO47+AR47+AU47+AX47+BA47+BD47+BG47+BJ47</f>
        <v>2732.9999999999995</v>
      </c>
      <c r="AJ47" s="132">
        <v>184</v>
      </c>
      <c r="AK47" s="132">
        <v>178</v>
      </c>
      <c r="AL47" s="132">
        <v>362.00000000000017</v>
      </c>
      <c r="AM47" s="134">
        <v>155.99999999999997</v>
      </c>
      <c r="AN47" s="132">
        <v>162.00000000000011</v>
      </c>
      <c r="AO47" s="133">
        <v>318</v>
      </c>
      <c r="AP47" s="132">
        <v>172.99999999999989</v>
      </c>
      <c r="AQ47" s="132">
        <v>159.99999999999977</v>
      </c>
      <c r="AR47" s="132">
        <v>332.99999999999977</v>
      </c>
      <c r="AS47" s="134">
        <v>144.99999999999994</v>
      </c>
      <c r="AT47" s="132">
        <v>144.00000000000009</v>
      </c>
      <c r="AU47" s="133">
        <v>288.99999999999994</v>
      </c>
      <c r="AV47" s="132">
        <v>151.00000000000003</v>
      </c>
      <c r="AW47" s="132">
        <v>152.99999999999983</v>
      </c>
      <c r="AX47" s="132">
        <v>304.00000000000011</v>
      </c>
      <c r="AY47" s="134">
        <v>158.00000000000006</v>
      </c>
      <c r="AZ47" s="132">
        <v>119.00000000000007</v>
      </c>
      <c r="BA47" s="133">
        <v>276.99999999999983</v>
      </c>
      <c r="BB47" s="132">
        <v>132</v>
      </c>
      <c r="BC47" s="132">
        <v>146.00000000000014</v>
      </c>
      <c r="BD47" s="132">
        <v>277.99999999999955</v>
      </c>
      <c r="BE47" s="134">
        <v>146.0000000000002</v>
      </c>
      <c r="BF47" s="132">
        <v>141.99999999999997</v>
      </c>
      <c r="BG47" s="133">
        <v>288.00000000000028</v>
      </c>
      <c r="BH47" s="132">
        <v>145.99999999999991</v>
      </c>
      <c r="BI47" s="132">
        <v>137.99999999999997</v>
      </c>
      <c r="BJ47" s="132">
        <v>283.99999999999983</v>
      </c>
      <c r="BL47" s="130"/>
      <c r="BM47" s="113"/>
      <c r="BN47" s="113" t="s">
        <v>2</v>
      </c>
      <c r="BO47" s="132">
        <v>184</v>
      </c>
      <c r="BP47" s="132">
        <v>178</v>
      </c>
      <c r="BQ47" s="132">
        <v>362.00000000000017</v>
      </c>
      <c r="BR47" s="132">
        <v>155.99999999999997</v>
      </c>
      <c r="BS47" s="132">
        <v>162.00000000000011</v>
      </c>
      <c r="BT47" s="132">
        <v>318</v>
      </c>
      <c r="BU47" s="132">
        <v>172.99999999999989</v>
      </c>
      <c r="BV47" s="132">
        <v>159.99999999999977</v>
      </c>
      <c r="BW47" s="132">
        <v>332.99999999999977</v>
      </c>
      <c r="BX47" s="132">
        <v>144.99999999999994</v>
      </c>
      <c r="BY47" s="132">
        <v>144.00000000000009</v>
      </c>
      <c r="BZ47" s="132">
        <v>288.99999999999994</v>
      </c>
      <c r="CA47" s="132">
        <v>151.00000000000003</v>
      </c>
      <c r="CB47" s="132">
        <v>152.99999999999983</v>
      </c>
      <c r="CC47" s="132">
        <v>304.00000000000011</v>
      </c>
      <c r="CD47" s="132">
        <v>158.00000000000006</v>
      </c>
      <c r="CE47" s="132">
        <v>119.00000000000007</v>
      </c>
      <c r="CF47" s="132">
        <v>276.99999999999983</v>
      </c>
      <c r="CG47" s="132">
        <f>SUM(BO47,BR47,BU47,BX47,CA47,CD47)</f>
        <v>966.99999999999977</v>
      </c>
      <c r="CH47" s="132">
        <f>SUM(BP47,BS47,BV47,BY47,CB47,CE47)</f>
        <v>915.99999999999989</v>
      </c>
      <c r="CI47" s="133">
        <f>SUM(BQ47,BT47,BW47,BZ47,CC47,CF47)</f>
        <v>1882.9999999999998</v>
      </c>
      <c r="CK47" s="130"/>
      <c r="CL47" s="113"/>
      <c r="CM47" s="113" t="s">
        <v>2</v>
      </c>
      <c r="CN47" s="132">
        <v>132</v>
      </c>
      <c r="CO47" s="132">
        <v>146.00000000000014</v>
      </c>
      <c r="CP47" s="132">
        <v>277.99999999999955</v>
      </c>
      <c r="CQ47" s="132">
        <v>146.0000000000002</v>
      </c>
      <c r="CR47" s="132">
        <v>141.99999999999997</v>
      </c>
      <c r="CS47" s="132">
        <v>288.00000000000028</v>
      </c>
      <c r="CT47" s="132">
        <v>145.99999999999991</v>
      </c>
      <c r="CU47" s="132">
        <v>137.99999999999997</v>
      </c>
      <c r="CV47" s="132">
        <v>283.99999999999983</v>
      </c>
      <c r="CW47" s="132">
        <f>SUM(CN47,CQ47,CT47)</f>
        <v>424.00000000000011</v>
      </c>
      <c r="CX47" s="132">
        <f>SUM(CO47,CR47,CU47)</f>
        <v>426.00000000000011</v>
      </c>
      <c r="CY47" s="133">
        <f>SUM(CP47,CS47,CV47)</f>
        <v>849.99999999999955</v>
      </c>
    </row>
    <row r="48" spans="2:104" ht="14.1" customHeight="1" x14ac:dyDescent="0.25">
      <c r="B48" s="24" t="s">
        <v>20</v>
      </c>
      <c r="C48" s="135">
        <v>32953</v>
      </c>
      <c r="D48" s="135">
        <v>14129</v>
      </c>
      <c r="E48" s="136">
        <v>18824</v>
      </c>
      <c r="F48" s="135">
        <v>29334</v>
      </c>
      <c r="G48" s="135">
        <v>10510</v>
      </c>
      <c r="H48" s="136">
        <v>18824</v>
      </c>
      <c r="I48" s="135">
        <v>306</v>
      </c>
      <c r="J48" s="137">
        <v>306</v>
      </c>
      <c r="K48" s="138">
        <v>0</v>
      </c>
      <c r="L48" s="135">
        <v>3313</v>
      </c>
      <c r="M48" s="135">
        <v>3313</v>
      </c>
      <c r="N48" s="136">
        <v>0</v>
      </c>
      <c r="P48" s="32"/>
      <c r="V48" s="22"/>
      <c r="W48" s="22"/>
      <c r="AD48" s="139"/>
      <c r="AE48" s="140"/>
      <c r="AF48" s="141"/>
      <c r="AG48" s="142"/>
      <c r="AH48" s="142"/>
      <c r="AI48" s="143"/>
      <c r="AJ48" s="142"/>
      <c r="AK48" s="142"/>
      <c r="AL48" s="142"/>
      <c r="AM48" s="144"/>
      <c r="AN48" s="142"/>
      <c r="AO48" s="143"/>
      <c r="AP48" s="142"/>
      <c r="AQ48" s="142"/>
      <c r="AR48" s="142"/>
      <c r="AS48" s="144"/>
      <c r="AT48" s="142"/>
      <c r="AU48" s="143"/>
      <c r="AV48" s="142"/>
      <c r="AW48" s="142"/>
      <c r="AX48" s="142"/>
      <c r="AY48" s="144"/>
      <c r="AZ48" s="142"/>
      <c r="BA48" s="143"/>
      <c r="BB48" s="142"/>
      <c r="BC48" s="142"/>
      <c r="BD48" s="142"/>
      <c r="BE48" s="144"/>
      <c r="BF48" s="142"/>
      <c r="BG48" s="143"/>
      <c r="BH48" s="142"/>
      <c r="BI48" s="142"/>
      <c r="BJ48" s="142"/>
      <c r="BL48" s="139"/>
      <c r="BM48" s="140"/>
      <c r="BN48" s="140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3"/>
      <c r="CK48" s="139"/>
      <c r="CL48" s="140"/>
      <c r="CM48" s="140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3"/>
      <c r="CZ48" s="21"/>
    </row>
    <row r="49" spans="2:104" ht="14.1" customHeight="1" x14ac:dyDescent="0.25">
      <c r="B49" s="23" t="s">
        <v>11</v>
      </c>
      <c r="C49" s="127">
        <v>17019</v>
      </c>
      <c r="D49" s="127">
        <v>7042</v>
      </c>
      <c r="E49" s="145">
        <v>9977</v>
      </c>
      <c r="F49" s="127">
        <v>15239</v>
      </c>
      <c r="G49" s="127">
        <v>5262</v>
      </c>
      <c r="H49" s="145">
        <v>9977</v>
      </c>
      <c r="I49" s="127">
        <v>150</v>
      </c>
      <c r="J49" s="128">
        <v>150</v>
      </c>
      <c r="K49" s="146">
        <v>0</v>
      </c>
      <c r="L49" s="127">
        <v>1630</v>
      </c>
      <c r="M49" s="127">
        <v>1630</v>
      </c>
      <c r="N49" s="145">
        <v>0</v>
      </c>
      <c r="P49" s="32"/>
      <c r="V49" s="22"/>
      <c r="W49" s="22"/>
      <c r="AD49" s="139"/>
      <c r="AE49" s="140"/>
      <c r="AF49" s="141"/>
      <c r="AG49" s="142"/>
      <c r="AH49" s="142"/>
      <c r="AI49" s="143"/>
      <c r="AJ49" s="142"/>
      <c r="AK49" s="142"/>
      <c r="AL49" s="142"/>
      <c r="AM49" s="144"/>
      <c r="AN49" s="142"/>
      <c r="AO49" s="143"/>
      <c r="AP49" s="142"/>
      <c r="AQ49" s="142"/>
      <c r="AR49" s="142"/>
      <c r="AS49" s="144"/>
      <c r="AT49" s="142"/>
      <c r="AU49" s="143"/>
      <c r="AV49" s="142"/>
      <c r="AW49" s="142"/>
      <c r="AX49" s="142"/>
      <c r="AY49" s="144"/>
      <c r="AZ49" s="142"/>
      <c r="BA49" s="143"/>
      <c r="BB49" s="142"/>
      <c r="BC49" s="142"/>
      <c r="BD49" s="142"/>
      <c r="BE49" s="144"/>
      <c r="BF49" s="142"/>
      <c r="BG49" s="143"/>
      <c r="BH49" s="142"/>
      <c r="BI49" s="142"/>
      <c r="BJ49" s="142"/>
      <c r="BL49" s="139"/>
      <c r="BM49" s="140"/>
      <c r="BN49" s="140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3"/>
      <c r="CK49" s="139"/>
      <c r="CL49" s="140"/>
      <c r="CM49" s="140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3"/>
      <c r="CZ49" s="21"/>
    </row>
    <row r="50" spans="2:104" ht="14.1" customHeight="1" x14ac:dyDescent="0.25">
      <c r="B50" s="23" t="s">
        <v>10</v>
      </c>
      <c r="C50" s="127">
        <v>15934</v>
      </c>
      <c r="D50" s="127">
        <v>7087</v>
      </c>
      <c r="E50" s="145">
        <v>8847</v>
      </c>
      <c r="F50" s="127">
        <v>14095</v>
      </c>
      <c r="G50" s="127">
        <v>5248</v>
      </c>
      <c r="H50" s="145">
        <v>8847</v>
      </c>
      <c r="I50" s="127">
        <v>156</v>
      </c>
      <c r="J50" s="128">
        <v>156</v>
      </c>
      <c r="K50" s="146">
        <v>0</v>
      </c>
      <c r="L50" s="127">
        <v>1683</v>
      </c>
      <c r="M50" s="127">
        <v>1683</v>
      </c>
      <c r="N50" s="145">
        <v>0</v>
      </c>
      <c r="P50" s="32"/>
      <c r="V50" s="22"/>
      <c r="W50" s="22"/>
      <c r="AD50" s="139"/>
      <c r="AE50" s="140"/>
      <c r="AF50" s="141"/>
      <c r="AG50" s="142"/>
      <c r="AH50" s="142"/>
      <c r="AI50" s="143"/>
      <c r="AJ50" s="142"/>
      <c r="AK50" s="142"/>
      <c r="AL50" s="142"/>
      <c r="AM50" s="144"/>
      <c r="AN50" s="142"/>
      <c r="AO50" s="143"/>
      <c r="AP50" s="142"/>
      <c r="AQ50" s="142"/>
      <c r="AR50" s="142"/>
      <c r="AS50" s="144"/>
      <c r="AT50" s="142"/>
      <c r="AU50" s="143"/>
      <c r="AV50" s="142"/>
      <c r="AW50" s="142"/>
      <c r="AX50" s="142"/>
      <c r="AY50" s="144"/>
      <c r="AZ50" s="142"/>
      <c r="BA50" s="143"/>
      <c r="BB50" s="142"/>
      <c r="BC50" s="142"/>
      <c r="BD50" s="142"/>
      <c r="BE50" s="144"/>
      <c r="BF50" s="142"/>
      <c r="BG50" s="143"/>
      <c r="BH50" s="142"/>
      <c r="BI50" s="142"/>
      <c r="BJ50" s="142"/>
      <c r="BL50" s="139"/>
      <c r="BM50" s="140"/>
      <c r="BN50" s="140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3"/>
      <c r="CK50" s="139"/>
      <c r="CL50" s="140"/>
      <c r="CM50" s="140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3"/>
      <c r="CZ50" s="21"/>
    </row>
    <row r="51" spans="2:104" s="5" customFormat="1" ht="5.0999999999999996" customHeight="1" x14ac:dyDescent="0.25">
      <c r="B51" s="25"/>
      <c r="C51" s="127"/>
      <c r="D51" s="127"/>
      <c r="E51" s="145"/>
      <c r="F51" s="127"/>
      <c r="G51" s="127"/>
      <c r="H51" s="145"/>
      <c r="I51" s="127"/>
      <c r="J51" s="128"/>
      <c r="K51" s="146"/>
      <c r="L51" s="127"/>
      <c r="M51" s="127"/>
      <c r="N51" s="145"/>
      <c r="P51" s="32"/>
      <c r="Q51" s="19"/>
      <c r="R51" s="19"/>
      <c r="S51" s="19"/>
      <c r="T51" s="19"/>
      <c r="U51" s="19"/>
      <c r="V51" s="37"/>
      <c r="W51" s="37"/>
      <c r="X51" s="19"/>
      <c r="Y51" s="19"/>
      <c r="Z51" s="19"/>
      <c r="AA51" s="19"/>
      <c r="AB51" s="19"/>
      <c r="AD51" s="151"/>
      <c r="AE51" s="152"/>
      <c r="AF51" s="153"/>
      <c r="AG51" s="142"/>
      <c r="AH51" s="142"/>
      <c r="AI51" s="143"/>
      <c r="AJ51" s="142"/>
      <c r="AK51" s="142"/>
      <c r="AL51" s="142"/>
      <c r="AM51" s="144"/>
      <c r="AN51" s="142"/>
      <c r="AO51" s="143"/>
      <c r="AP51" s="142"/>
      <c r="AQ51" s="142"/>
      <c r="AR51" s="142"/>
      <c r="AS51" s="144"/>
      <c r="AT51" s="142"/>
      <c r="AU51" s="143"/>
      <c r="AV51" s="142"/>
      <c r="AW51" s="142"/>
      <c r="AX51" s="142"/>
      <c r="AY51" s="144"/>
      <c r="AZ51" s="142"/>
      <c r="BA51" s="143"/>
      <c r="BB51" s="142"/>
      <c r="BC51" s="142"/>
      <c r="BD51" s="142"/>
      <c r="BE51" s="144"/>
      <c r="BF51" s="142"/>
      <c r="BG51" s="143"/>
      <c r="BH51" s="142"/>
      <c r="BI51" s="142"/>
      <c r="BJ51" s="142"/>
      <c r="BL51" s="151"/>
      <c r="BM51" s="152"/>
      <c r="BN51" s="15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3"/>
      <c r="CK51" s="151"/>
      <c r="CL51" s="152"/>
      <c r="CM51" s="15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3"/>
      <c r="CZ51" s="36"/>
    </row>
    <row r="52" spans="2:104" ht="14.1" customHeight="1" x14ac:dyDescent="0.25">
      <c r="B52" s="24" t="s">
        <v>19</v>
      </c>
      <c r="C52" s="135">
        <v>123818</v>
      </c>
      <c r="D52" s="135">
        <v>90051</v>
      </c>
      <c r="E52" s="136">
        <v>33767</v>
      </c>
      <c r="F52" s="135">
        <v>101332</v>
      </c>
      <c r="G52" s="135">
        <v>69720</v>
      </c>
      <c r="H52" s="136">
        <v>31612</v>
      </c>
      <c r="I52" s="135">
        <v>13556</v>
      </c>
      <c r="J52" s="137">
        <v>13363</v>
      </c>
      <c r="K52" s="138">
        <v>193</v>
      </c>
      <c r="L52" s="135">
        <v>8930</v>
      </c>
      <c r="M52" s="135">
        <v>6968</v>
      </c>
      <c r="N52" s="136">
        <v>1962</v>
      </c>
      <c r="P52" s="32" t="s">
        <v>31</v>
      </c>
      <c r="Q52" s="2">
        <v>15701.000000000002</v>
      </c>
      <c r="R52" s="2">
        <v>15042.999999999995</v>
      </c>
      <c r="S52" s="2">
        <v>128.00000000000003</v>
      </c>
      <c r="T52" s="2">
        <v>530</v>
      </c>
      <c r="U52" s="2">
        <v>3092.9999999999991</v>
      </c>
      <c r="V52" s="22">
        <v>2482.0000000000009</v>
      </c>
      <c r="W52" s="22">
        <v>100.99999999999999</v>
      </c>
      <c r="X52" s="2">
        <v>510</v>
      </c>
      <c r="Y52" s="2">
        <v>12608.000000000004</v>
      </c>
      <c r="Z52" s="2">
        <v>12560.999999999995</v>
      </c>
      <c r="AA52" s="2">
        <v>27.000000000000004</v>
      </c>
      <c r="AB52" s="2">
        <v>20</v>
      </c>
      <c r="AD52" s="139"/>
      <c r="AE52" s="140" t="s">
        <v>7</v>
      </c>
      <c r="AF52" s="141" t="s">
        <v>6</v>
      </c>
      <c r="AG52" s="142">
        <f>+AJ52+AM52+AP52+AS52+AV52+AY52+BB52+BE52+BH52</f>
        <v>33190.999999999913</v>
      </c>
      <c r="AH52" s="142">
        <f>+AK52+AN52+AQ52+AT52+AW52+AZ52+BC52+BF52+BI52</f>
        <v>30281.999999999942</v>
      </c>
      <c r="AI52" s="143">
        <f>+AL52+AO52+AR52+AU52+AX52+BA52+BD52+BG52+BJ52</f>
        <v>63472.999999999956</v>
      </c>
      <c r="AJ52" s="142">
        <v>4101.9999999999636</v>
      </c>
      <c r="AK52" s="142">
        <v>3703.9999999999577</v>
      </c>
      <c r="AL52" s="142">
        <v>7806</v>
      </c>
      <c r="AM52" s="144">
        <v>4286.0000000000218</v>
      </c>
      <c r="AN52" s="142">
        <v>3823.0000000000068</v>
      </c>
      <c r="AO52" s="143">
        <v>8109.0000000000546</v>
      </c>
      <c r="AP52" s="142">
        <v>4442.9999999999709</v>
      </c>
      <c r="AQ52" s="142">
        <v>4048.9999999999932</v>
      </c>
      <c r="AR52" s="142">
        <v>8491.9999999999782</v>
      </c>
      <c r="AS52" s="144">
        <v>4281.9999999999509</v>
      </c>
      <c r="AT52" s="142">
        <v>3837.0000000000155</v>
      </c>
      <c r="AU52" s="143">
        <v>8119.0000000000191</v>
      </c>
      <c r="AV52" s="142">
        <v>3974.9999999999809</v>
      </c>
      <c r="AW52" s="142">
        <v>3684.9999999999791</v>
      </c>
      <c r="AX52" s="142">
        <v>7659.9999999999254</v>
      </c>
      <c r="AY52" s="144">
        <v>3715.0000000000127</v>
      </c>
      <c r="AZ52" s="142">
        <v>3404.9999999999936</v>
      </c>
      <c r="BA52" s="143">
        <v>7119.99999999996</v>
      </c>
      <c r="BB52" s="142">
        <v>3171.0000000000177</v>
      </c>
      <c r="BC52" s="142">
        <v>2897.0000000000009</v>
      </c>
      <c r="BD52" s="142">
        <v>6068.0000000000391</v>
      </c>
      <c r="BE52" s="144">
        <v>2720.0000000000005</v>
      </c>
      <c r="BF52" s="142">
        <v>2532.999999999995</v>
      </c>
      <c r="BG52" s="143">
        <v>5252.9999999999827</v>
      </c>
      <c r="BH52" s="142">
        <v>2496.9999999999936</v>
      </c>
      <c r="BI52" s="142">
        <v>2348.9999999999995</v>
      </c>
      <c r="BJ52" s="142">
        <v>4845.9999999999891</v>
      </c>
      <c r="BL52" s="139"/>
      <c r="BM52" s="140" t="s">
        <v>7</v>
      </c>
      <c r="BN52" s="140" t="s">
        <v>6</v>
      </c>
      <c r="BO52" s="142">
        <v>4101.9999999999636</v>
      </c>
      <c r="BP52" s="142">
        <v>3703.9999999999577</v>
      </c>
      <c r="BQ52" s="142">
        <v>7806</v>
      </c>
      <c r="BR52" s="142">
        <v>4286.0000000000218</v>
      </c>
      <c r="BS52" s="142">
        <v>3823.0000000000068</v>
      </c>
      <c r="BT52" s="142">
        <v>8109.0000000000546</v>
      </c>
      <c r="BU52" s="142">
        <v>4442.9999999999709</v>
      </c>
      <c r="BV52" s="142">
        <v>4048.9999999999932</v>
      </c>
      <c r="BW52" s="142">
        <v>8491.9999999999782</v>
      </c>
      <c r="BX52" s="142">
        <v>4281.9999999999509</v>
      </c>
      <c r="BY52" s="142">
        <v>3837.0000000000155</v>
      </c>
      <c r="BZ52" s="142">
        <v>8119.0000000000191</v>
      </c>
      <c r="CA52" s="142">
        <v>3974.9999999999809</v>
      </c>
      <c r="CB52" s="142">
        <v>3684.9999999999791</v>
      </c>
      <c r="CC52" s="142">
        <v>7659.9999999999254</v>
      </c>
      <c r="CD52" s="142">
        <v>3715.0000000000127</v>
      </c>
      <c r="CE52" s="142">
        <v>3404.9999999999936</v>
      </c>
      <c r="CF52" s="142">
        <v>7119.99999999996</v>
      </c>
      <c r="CG52" s="142">
        <f>SUM(BO52,BR52,BU52,BX52,CA52,CD52)</f>
        <v>24802.999999999898</v>
      </c>
      <c r="CH52" s="142">
        <f>SUM(BP52,BS52,BV52,BY52,CB52,CE52)</f>
        <v>22502.999999999945</v>
      </c>
      <c r="CI52" s="143">
        <f>SUM(BQ52,BT52,BW52,BZ52,CC52,CF52)</f>
        <v>47305.999999999942</v>
      </c>
      <c r="CK52" s="139"/>
      <c r="CL52" s="140" t="s">
        <v>7</v>
      </c>
      <c r="CM52" s="140" t="s">
        <v>6</v>
      </c>
      <c r="CN52" s="142">
        <v>3171.0000000000177</v>
      </c>
      <c r="CO52" s="142">
        <v>2897.0000000000009</v>
      </c>
      <c r="CP52" s="142">
        <v>6068.0000000000391</v>
      </c>
      <c r="CQ52" s="142">
        <v>2720.0000000000005</v>
      </c>
      <c r="CR52" s="142">
        <v>2532.999999999995</v>
      </c>
      <c r="CS52" s="142">
        <v>5252.9999999999827</v>
      </c>
      <c r="CT52" s="142">
        <v>2496.9999999999936</v>
      </c>
      <c r="CU52" s="142">
        <v>2348.9999999999995</v>
      </c>
      <c r="CV52" s="142">
        <v>4845.9999999999891</v>
      </c>
      <c r="CW52" s="142">
        <f>SUM(CN52,CQ52,CT52)</f>
        <v>8388.0000000000109</v>
      </c>
      <c r="CX52" s="142">
        <f>SUM(CO52,CR52,CU52)</f>
        <v>7778.9999999999964</v>
      </c>
      <c r="CY52" s="143">
        <f>SUM(CP52,CS52,CV52)</f>
        <v>16167.000000000011</v>
      </c>
      <c r="CZ52" s="21"/>
    </row>
    <row r="53" spans="2:104" ht="14.1" customHeight="1" x14ac:dyDescent="0.25">
      <c r="B53" s="23" t="s">
        <v>11</v>
      </c>
      <c r="C53" s="127">
        <v>62898</v>
      </c>
      <c r="D53" s="127">
        <v>45450</v>
      </c>
      <c r="E53" s="145">
        <v>17448</v>
      </c>
      <c r="F53" s="127">
        <v>51638</v>
      </c>
      <c r="G53" s="127">
        <v>35286</v>
      </c>
      <c r="H53" s="145">
        <v>16352</v>
      </c>
      <c r="I53" s="127">
        <v>6854</v>
      </c>
      <c r="J53" s="128">
        <v>6749</v>
      </c>
      <c r="K53" s="146">
        <v>105</v>
      </c>
      <c r="L53" s="127">
        <v>4406</v>
      </c>
      <c r="M53" s="127">
        <v>3415</v>
      </c>
      <c r="N53" s="145">
        <v>991</v>
      </c>
      <c r="P53" s="3" t="s">
        <v>6</v>
      </c>
      <c r="Q53" s="31">
        <v>33217.000000000022</v>
      </c>
      <c r="R53" s="30">
        <v>31942.999999999978</v>
      </c>
      <c r="S53" s="30">
        <v>250.00000000000006</v>
      </c>
      <c r="T53" s="29">
        <v>1024</v>
      </c>
      <c r="U53" s="31">
        <v>6339</v>
      </c>
      <c r="V53" s="30">
        <v>5149</v>
      </c>
      <c r="W53" s="30">
        <v>200</v>
      </c>
      <c r="X53" s="29">
        <v>990.00000000000011</v>
      </c>
      <c r="Y53" s="31">
        <v>26877.999999999996</v>
      </c>
      <c r="Z53" s="30">
        <v>26793.999999999993</v>
      </c>
      <c r="AA53" s="30">
        <v>49.999999999999986</v>
      </c>
      <c r="AB53" s="29">
        <v>34</v>
      </c>
      <c r="AD53" s="130"/>
      <c r="AE53" s="113"/>
      <c r="AF53" s="131" t="s">
        <v>5</v>
      </c>
      <c r="AG53" s="132">
        <f>+AJ53+AM53+AP53+AS53+AV53+AY53+BB53+BE53+BH53</f>
        <v>32614.999999999989</v>
      </c>
      <c r="AH53" s="132">
        <f>+AK53+AN53+AQ53+AT53+AW53+AZ53+BC53+BF53+BI53</f>
        <v>29740.999999999993</v>
      </c>
      <c r="AI53" s="133">
        <f>+AL53+AO53+AR53+AU53+AX53+BA53+BD53+BG53+BJ53</f>
        <v>62355.999999999985</v>
      </c>
      <c r="AJ53" s="132">
        <v>4040.0000000000005</v>
      </c>
      <c r="AK53" s="132">
        <v>3639.0000000000273</v>
      </c>
      <c r="AL53" s="132">
        <v>7679.00000000001</v>
      </c>
      <c r="AM53" s="134">
        <v>4226.9999999999791</v>
      </c>
      <c r="AN53" s="132">
        <v>3769.9999999999923</v>
      </c>
      <c r="AO53" s="133">
        <v>7997.0000000000327</v>
      </c>
      <c r="AP53" s="132">
        <v>4371.00000000005</v>
      </c>
      <c r="AQ53" s="132">
        <v>3983.99999999998</v>
      </c>
      <c r="AR53" s="132">
        <v>8354.9999999999909</v>
      </c>
      <c r="AS53" s="134">
        <v>4208.9999999999391</v>
      </c>
      <c r="AT53" s="132">
        <v>3766.9999999999986</v>
      </c>
      <c r="AU53" s="133">
        <v>7975.9999999999727</v>
      </c>
      <c r="AV53" s="132">
        <v>3915.9999999999936</v>
      </c>
      <c r="AW53" s="132">
        <v>3624.9999999999795</v>
      </c>
      <c r="AX53" s="132">
        <v>7541.0000000000255</v>
      </c>
      <c r="AY53" s="134">
        <v>3651.0000000000105</v>
      </c>
      <c r="AZ53" s="132">
        <v>3353.0000000000091</v>
      </c>
      <c r="BA53" s="133">
        <v>7004.0000000000173</v>
      </c>
      <c r="BB53" s="132">
        <v>3105.0000000000095</v>
      </c>
      <c r="BC53" s="132">
        <v>2831.9999999999977</v>
      </c>
      <c r="BD53" s="132">
        <v>5936.9999999999773</v>
      </c>
      <c r="BE53" s="134">
        <v>2656.9999999999945</v>
      </c>
      <c r="BF53" s="132">
        <v>2477.0000000000045</v>
      </c>
      <c r="BG53" s="133">
        <v>5134.0000000000155</v>
      </c>
      <c r="BH53" s="132">
        <v>2439.0000000000123</v>
      </c>
      <c r="BI53" s="132">
        <v>2294.0000000000073</v>
      </c>
      <c r="BJ53" s="132">
        <v>4732.9999999999491</v>
      </c>
      <c r="BL53" s="130"/>
      <c r="BM53" s="113"/>
      <c r="BN53" s="113" t="s">
        <v>5</v>
      </c>
      <c r="BO53" s="132">
        <v>4040.0000000000005</v>
      </c>
      <c r="BP53" s="132">
        <v>3639.0000000000273</v>
      </c>
      <c r="BQ53" s="132">
        <v>7679.00000000001</v>
      </c>
      <c r="BR53" s="132">
        <v>4226.9999999999791</v>
      </c>
      <c r="BS53" s="132">
        <v>3769.9999999999923</v>
      </c>
      <c r="BT53" s="132">
        <v>7997.0000000000327</v>
      </c>
      <c r="BU53" s="132">
        <v>4371.00000000005</v>
      </c>
      <c r="BV53" s="132">
        <v>3983.99999999998</v>
      </c>
      <c r="BW53" s="132">
        <v>8354.9999999999909</v>
      </c>
      <c r="BX53" s="132">
        <v>4208.9999999999391</v>
      </c>
      <c r="BY53" s="132">
        <v>3766.9999999999986</v>
      </c>
      <c r="BZ53" s="132">
        <v>7975.9999999999727</v>
      </c>
      <c r="CA53" s="132">
        <v>3915.9999999999936</v>
      </c>
      <c r="CB53" s="132">
        <v>3624.9999999999795</v>
      </c>
      <c r="CC53" s="132">
        <v>7541.0000000000255</v>
      </c>
      <c r="CD53" s="132">
        <v>3651.0000000000105</v>
      </c>
      <c r="CE53" s="132">
        <v>3353.0000000000091</v>
      </c>
      <c r="CF53" s="132">
        <v>7004.0000000000173</v>
      </c>
      <c r="CG53" s="132">
        <f>SUM(BO53,BR53,BU53,BX53,CA53,CD53)</f>
        <v>24413.999999999971</v>
      </c>
      <c r="CH53" s="132">
        <f>SUM(BP53,BS53,BV53,BY53,CB53,CE53)</f>
        <v>22137.999999999985</v>
      </c>
      <c r="CI53" s="133">
        <f>SUM(BQ53,BT53,BW53,BZ53,CC53,CF53)</f>
        <v>46552.000000000044</v>
      </c>
      <c r="CK53" s="130"/>
      <c r="CL53" s="113"/>
      <c r="CM53" s="113" t="s">
        <v>5</v>
      </c>
      <c r="CN53" s="132">
        <v>3105.0000000000095</v>
      </c>
      <c r="CO53" s="132">
        <v>2831.9999999999977</v>
      </c>
      <c r="CP53" s="132">
        <v>5936.9999999999773</v>
      </c>
      <c r="CQ53" s="132">
        <v>2656.9999999999945</v>
      </c>
      <c r="CR53" s="132">
        <v>2477.0000000000045</v>
      </c>
      <c r="CS53" s="132">
        <v>5134.0000000000155</v>
      </c>
      <c r="CT53" s="132">
        <v>2439.0000000000123</v>
      </c>
      <c r="CU53" s="132">
        <v>2294.0000000000073</v>
      </c>
      <c r="CV53" s="132">
        <v>4732.9999999999491</v>
      </c>
      <c r="CW53" s="132">
        <f>SUM(CN53,CQ53,CT53)</f>
        <v>8201.0000000000164</v>
      </c>
      <c r="CX53" s="132">
        <f>SUM(CO53,CR53,CU53)</f>
        <v>7603.0000000000091</v>
      </c>
      <c r="CY53" s="133">
        <f>SUM(CP53,CS53,CV53)</f>
        <v>15803.999999999942</v>
      </c>
      <c r="CZ53" s="21"/>
    </row>
    <row r="54" spans="2:104" ht="14.1" customHeight="1" x14ac:dyDescent="0.25">
      <c r="B54" s="23" t="s">
        <v>10</v>
      </c>
      <c r="C54" s="127">
        <v>60920</v>
      </c>
      <c r="D54" s="127">
        <v>44601</v>
      </c>
      <c r="E54" s="145">
        <v>16319</v>
      </c>
      <c r="F54" s="127">
        <v>49694</v>
      </c>
      <c r="G54" s="127">
        <v>34434</v>
      </c>
      <c r="H54" s="145">
        <v>15260</v>
      </c>
      <c r="I54" s="127">
        <v>6702</v>
      </c>
      <c r="J54" s="128">
        <v>6614</v>
      </c>
      <c r="K54" s="146">
        <v>88</v>
      </c>
      <c r="L54" s="127">
        <v>4524</v>
      </c>
      <c r="M54" s="127">
        <v>3553</v>
      </c>
      <c r="N54" s="145">
        <v>971</v>
      </c>
      <c r="Q54" s="28" t="s">
        <v>39</v>
      </c>
      <c r="T54" s="27"/>
      <c r="U54" s="28"/>
      <c r="V54" s="22"/>
      <c r="W54" s="22"/>
      <c r="X54" s="27"/>
      <c r="Y54" s="28"/>
      <c r="AB54" s="27"/>
      <c r="AD54" s="130"/>
      <c r="AE54" s="113"/>
      <c r="AF54" s="131" t="s">
        <v>0</v>
      </c>
      <c r="AG54" s="132">
        <f>+AJ54+AM54+AP54+AS54+AV54+AY54+BB54+BE54+BH54</f>
        <v>83.000000000000014</v>
      </c>
      <c r="AH54" s="132">
        <f>+AK54+AN54+AQ54+AT54+AW54+AZ54+BC54+BF54+BI54</f>
        <v>73.000000000000028</v>
      </c>
      <c r="AI54" s="133">
        <f>+AL54+AO54+AR54+AU54+AX54+BA54+BD54+BG54+BJ54</f>
        <v>156.00000000000006</v>
      </c>
      <c r="AJ54" s="132">
        <v>8.0000000000000018</v>
      </c>
      <c r="AK54" s="132">
        <v>12.000000000000002</v>
      </c>
      <c r="AL54" s="132">
        <v>20</v>
      </c>
      <c r="AM54" s="134">
        <v>10</v>
      </c>
      <c r="AN54" s="132">
        <v>4.0000000000000009</v>
      </c>
      <c r="AO54" s="133">
        <v>13.999999999999996</v>
      </c>
      <c r="AP54" s="132">
        <v>3.0000000000000013</v>
      </c>
      <c r="AQ54" s="132">
        <v>9.0000000000000107</v>
      </c>
      <c r="AR54" s="132">
        <v>12.000000000000005</v>
      </c>
      <c r="AS54" s="134">
        <v>9.0000000000000036</v>
      </c>
      <c r="AT54" s="132">
        <v>8.0000000000000018</v>
      </c>
      <c r="AU54" s="133">
        <v>17.000000000000004</v>
      </c>
      <c r="AV54" s="132">
        <v>5.9999999999999991</v>
      </c>
      <c r="AW54" s="132">
        <v>11.000000000000007</v>
      </c>
      <c r="AX54" s="132">
        <v>17.000000000000007</v>
      </c>
      <c r="AY54" s="134">
        <v>11.999999999999998</v>
      </c>
      <c r="AZ54" s="132">
        <v>9.0000000000000071</v>
      </c>
      <c r="BA54" s="133">
        <v>21.000000000000007</v>
      </c>
      <c r="BB54" s="132">
        <v>12.000000000000005</v>
      </c>
      <c r="BC54" s="132">
        <v>8.0000000000000018</v>
      </c>
      <c r="BD54" s="132">
        <v>19.999999999999996</v>
      </c>
      <c r="BE54" s="134">
        <v>12.000000000000005</v>
      </c>
      <c r="BF54" s="132">
        <v>6.0000000000000027</v>
      </c>
      <c r="BG54" s="133">
        <v>18.000000000000014</v>
      </c>
      <c r="BH54" s="132">
        <v>11.000000000000004</v>
      </c>
      <c r="BI54" s="132">
        <v>6</v>
      </c>
      <c r="BJ54" s="132">
        <v>17.000000000000004</v>
      </c>
      <c r="BL54" s="130"/>
      <c r="BM54" s="113"/>
      <c r="BN54" s="113" t="s">
        <v>0</v>
      </c>
      <c r="BO54" s="132">
        <v>8.0000000000000018</v>
      </c>
      <c r="BP54" s="132">
        <v>12.000000000000002</v>
      </c>
      <c r="BQ54" s="132">
        <v>20</v>
      </c>
      <c r="BR54" s="132">
        <v>10</v>
      </c>
      <c r="BS54" s="132">
        <v>4.0000000000000009</v>
      </c>
      <c r="BT54" s="132">
        <v>13.999999999999996</v>
      </c>
      <c r="BU54" s="132">
        <v>3.0000000000000013</v>
      </c>
      <c r="BV54" s="132">
        <v>9.0000000000000107</v>
      </c>
      <c r="BW54" s="132">
        <v>12.000000000000005</v>
      </c>
      <c r="BX54" s="132">
        <v>9.0000000000000036</v>
      </c>
      <c r="BY54" s="132">
        <v>8.0000000000000018</v>
      </c>
      <c r="BZ54" s="132">
        <v>17.000000000000004</v>
      </c>
      <c r="CA54" s="132">
        <v>5.9999999999999991</v>
      </c>
      <c r="CB54" s="132">
        <v>11.000000000000007</v>
      </c>
      <c r="CC54" s="132">
        <v>17.000000000000007</v>
      </c>
      <c r="CD54" s="132">
        <v>11.999999999999998</v>
      </c>
      <c r="CE54" s="132">
        <v>9.0000000000000071</v>
      </c>
      <c r="CF54" s="132">
        <v>21.000000000000007</v>
      </c>
      <c r="CG54" s="132">
        <f>SUM(BO54,BR54,BU54,BX54,CA54,CD54)</f>
        <v>48</v>
      </c>
      <c r="CH54" s="132">
        <f>SUM(BP54,BS54,BV54,BY54,CB54,CE54)</f>
        <v>53.000000000000028</v>
      </c>
      <c r="CI54" s="133">
        <f>SUM(BQ54,BT54,BW54,BZ54,CC54,CF54)</f>
        <v>101.00000000000003</v>
      </c>
      <c r="CK54" s="130"/>
      <c r="CL54" s="113"/>
      <c r="CM54" s="113" t="s">
        <v>0</v>
      </c>
      <c r="CN54" s="132">
        <v>12.000000000000005</v>
      </c>
      <c r="CO54" s="132">
        <v>8.0000000000000018</v>
      </c>
      <c r="CP54" s="132">
        <v>19.999999999999996</v>
      </c>
      <c r="CQ54" s="132">
        <v>12.000000000000005</v>
      </c>
      <c r="CR54" s="132">
        <v>6.0000000000000027</v>
      </c>
      <c r="CS54" s="132">
        <v>18.000000000000014</v>
      </c>
      <c r="CT54" s="132">
        <v>11.000000000000004</v>
      </c>
      <c r="CU54" s="132">
        <v>6</v>
      </c>
      <c r="CV54" s="132">
        <v>17.000000000000004</v>
      </c>
      <c r="CW54" s="132">
        <f>SUM(CN54,CQ54,CT54)</f>
        <v>35.000000000000014</v>
      </c>
      <c r="CX54" s="132">
        <f>SUM(CO54,CR54,CU54)</f>
        <v>20.000000000000004</v>
      </c>
      <c r="CY54" s="133">
        <f>SUM(CP54,CS54,CV54)</f>
        <v>55.000000000000014</v>
      </c>
      <c r="CZ54" s="21"/>
    </row>
    <row r="55" spans="2:104" ht="5.0999999999999996" customHeight="1" x14ac:dyDescent="0.25">
      <c r="B55" s="23"/>
      <c r="C55" s="127"/>
      <c r="D55" s="127"/>
      <c r="E55" s="128"/>
      <c r="F55" s="127"/>
      <c r="G55" s="127"/>
      <c r="H55" s="128"/>
      <c r="I55" s="127"/>
      <c r="J55" s="128"/>
      <c r="K55" s="129"/>
      <c r="L55" s="127"/>
      <c r="M55" s="127"/>
      <c r="N55" s="128"/>
      <c r="Q55" s="28" t="s">
        <v>6</v>
      </c>
      <c r="T55" s="27"/>
      <c r="U55" s="28" t="s">
        <v>8</v>
      </c>
      <c r="V55" s="35"/>
      <c r="W55" s="35"/>
      <c r="X55" s="33"/>
      <c r="Y55" s="28" t="s">
        <v>7</v>
      </c>
      <c r="Z55" s="34"/>
      <c r="AA55" s="34"/>
      <c r="AB55" s="33"/>
      <c r="AD55" s="130"/>
      <c r="AE55" s="113"/>
      <c r="AF55" s="131" t="s">
        <v>2</v>
      </c>
      <c r="AG55" s="132">
        <f>+AJ55+AM55+AP55+AS55+AV55+AY55+BB55+BE55+BH55</f>
        <v>493.00000000000006</v>
      </c>
      <c r="AH55" s="132">
        <f>+AK55+AN55+AQ55+AT55+AW55+AZ55+BC55+BF55+BI55</f>
        <v>468.00000000000011</v>
      </c>
      <c r="AI55" s="133">
        <f>+AL55+AO55+AR55+AU55+AX55+BA55+BD55+BG55+BJ55</f>
        <v>960.99999999999989</v>
      </c>
      <c r="AJ55" s="132">
        <v>53.999999999999993</v>
      </c>
      <c r="AK55" s="132">
        <v>53.000000000000028</v>
      </c>
      <c r="AL55" s="132">
        <v>106.99999999999987</v>
      </c>
      <c r="AM55" s="134">
        <v>48.999999999999964</v>
      </c>
      <c r="AN55" s="132">
        <v>49</v>
      </c>
      <c r="AO55" s="133">
        <v>97.999999999999886</v>
      </c>
      <c r="AP55" s="132">
        <v>68.999999999999986</v>
      </c>
      <c r="AQ55" s="132">
        <v>56.000000000000036</v>
      </c>
      <c r="AR55" s="132">
        <v>124.99999999999997</v>
      </c>
      <c r="AS55" s="134">
        <v>64.000000000000043</v>
      </c>
      <c r="AT55" s="132">
        <v>62.000000000000007</v>
      </c>
      <c r="AU55" s="133">
        <v>126.00000000000003</v>
      </c>
      <c r="AV55" s="132">
        <v>53.000000000000007</v>
      </c>
      <c r="AW55" s="132">
        <v>49.000000000000021</v>
      </c>
      <c r="AX55" s="132">
        <v>101.99999999999996</v>
      </c>
      <c r="AY55" s="134">
        <v>51.999999999999964</v>
      </c>
      <c r="AZ55" s="132">
        <v>43</v>
      </c>
      <c r="BA55" s="133">
        <v>95.000000000000028</v>
      </c>
      <c r="BB55" s="132">
        <v>54.000000000000036</v>
      </c>
      <c r="BC55" s="132">
        <v>56.999999999999993</v>
      </c>
      <c r="BD55" s="132">
        <v>111.00000000000001</v>
      </c>
      <c r="BE55" s="134">
        <v>51</v>
      </c>
      <c r="BF55" s="132">
        <v>50.000000000000028</v>
      </c>
      <c r="BG55" s="133">
        <v>101.00000000000003</v>
      </c>
      <c r="BH55" s="132">
        <v>47.000000000000057</v>
      </c>
      <c r="BI55" s="132">
        <v>49.000000000000028</v>
      </c>
      <c r="BJ55" s="132">
        <v>96.000000000000085</v>
      </c>
      <c r="BL55" s="130"/>
      <c r="BM55" s="113"/>
      <c r="BN55" s="113" t="s">
        <v>2</v>
      </c>
      <c r="BO55" s="132">
        <v>53.999999999999993</v>
      </c>
      <c r="BP55" s="132">
        <v>53.000000000000028</v>
      </c>
      <c r="BQ55" s="132">
        <v>106.99999999999987</v>
      </c>
      <c r="BR55" s="132">
        <v>48.999999999999964</v>
      </c>
      <c r="BS55" s="132">
        <v>49</v>
      </c>
      <c r="BT55" s="132">
        <v>97.999999999999886</v>
      </c>
      <c r="BU55" s="132">
        <v>68.999999999999986</v>
      </c>
      <c r="BV55" s="132">
        <v>56.000000000000036</v>
      </c>
      <c r="BW55" s="132">
        <v>124.99999999999997</v>
      </c>
      <c r="BX55" s="132">
        <v>64.000000000000043</v>
      </c>
      <c r="BY55" s="132">
        <v>62.000000000000007</v>
      </c>
      <c r="BZ55" s="132">
        <v>126.00000000000003</v>
      </c>
      <c r="CA55" s="132">
        <v>53.000000000000007</v>
      </c>
      <c r="CB55" s="132">
        <v>49.000000000000021</v>
      </c>
      <c r="CC55" s="132">
        <v>101.99999999999996</v>
      </c>
      <c r="CD55" s="132">
        <v>51.999999999999964</v>
      </c>
      <c r="CE55" s="132">
        <v>43</v>
      </c>
      <c r="CF55" s="132">
        <v>95.000000000000028</v>
      </c>
      <c r="CG55" s="132">
        <f>SUM(BO55,BR55,BU55,BX55,CA55,CD55)</f>
        <v>340.99999999999994</v>
      </c>
      <c r="CH55" s="132">
        <f>SUM(BP55,BS55,BV55,BY55,CB55,CE55)</f>
        <v>312.00000000000006</v>
      </c>
      <c r="CI55" s="133">
        <f>SUM(BQ55,BT55,BW55,BZ55,CC55,CF55)</f>
        <v>652.99999999999977</v>
      </c>
      <c r="CK55" s="130"/>
      <c r="CL55" s="113"/>
      <c r="CM55" s="113" t="s">
        <v>2</v>
      </c>
      <c r="CN55" s="132">
        <v>54.000000000000036</v>
      </c>
      <c r="CO55" s="132">
        <v>56.999999999999993</v>
      </c>
      <c r="CP55" s="132">
        <v>111.00000000000001</v>
      </c>
      <c r="CQ55" s="132">
        <v>51</v>
      </c>
      <c r="CR55" s="132">
        <v>50.000000000000028</v>
      </c>
      <c r="CS55" s="132">
        <v>101.00000000000003</v>
      </c>
      <c r="CT55" s="132">
        <v>47.000000000000057</v>
      </c>
      <c r="CU55" s="132">
        <v>49.000000000000028</v>
      </c>
      <c r="CV55" s="132">
        <v>96.000000000000085</v>
      </c>
      <c r="CW55" s="132">
        <f>SUM(CN55,CQ55,CT55)</f>
        <v>152.00000000000009</v>
      </c>
      <c r="CX55" s="132">
        <f>SUM(CO55,CR55,CU55)</f>
        <v>156.00000000000006</v>
      </c>
      <c r="CY55" s="133">
        <f>SUM(CP55,CS55,CV55)</f>
        <v>308.00000000000011</v>
      </c>
    </row>
    <row r="56" spans="2:104" ht="14.1" customHeight="1" x14ac:dyDescent="0.25">
      <c r="B56" s="24" t="s">
        <v>18</v>
      </c>
      <c r="C56" s="135">
        <v>258497</v>
      </c>
      <c r="D56" s="135">
        <v>223674</v>
      </c>
      <c r="E56" s="136">
        <v>34823</v>
      </c>
      <c r="F56" s="135">
        <v>187301</v>
      </c>
      <c r="G56" s="135">
        <v>157531</v>
      </c>
      <c r="H56" s="136">
        <v>29770</v>
      </c>
      <c r="I56" s="135">
        <v>31989</v>
      </c>
      <c r="J56" s="137">
        <v>30148</v>
      </c>
      <c r="K56" s="138">
        <v>1841</v>
      </c>
      <c r="L56" s="135">
        <v>39207</v>
      </c>
      <c r="M56" s="135">
        <v>35995</v>
      </c>
      <c r="N56" s="136">
        <v>3212</v>
      </c>
      <c r="P56" s="32"/>
      <c r="Q56" s="2" t="s">
        <v>6</v>
      </c>
      <c r="R56" s="2" t="s">
        <v>5</v>
      </c>
      <c r="S56" s="2" t="s">
        <v>0</v>
      </c>
      <c r="T56" s="2" t="s">
        <v>2</v>
      </c>
      <c r="U56" s="2" t="s">
        <v>6</v>
      </c>
      <c r="V56" s="22" t="s">
        <v>5</v>
      </c>
      <c r="W56" s="22" t="s">
        <v>0</v>
      </c>
      <c r="X56" s="2" t="s">
        <v>2</v>
      </c>
      <c r="Y56" s="2" t="s">
        <v>6</v>
      </c>
      <c r="Z56" s="2" t="s">
        <v>5</v>
      </c>
      <c r="AA56" s="2" t="s">
        <v>0</v>
      </c>
      <c r="AB56" s="2" t="s">
        <v>2</v>
      </c>
      <c r="AD56" s="139" t="s">
        <v>38</v>
      </c>
      <c r="AE56" s="140" t="s">
        <v>6</v>
      </c>
      <c r="AF56" s="141" t="s">
        <v>6</v>
      </c>
      <c r="AG56" s="142">
        <f>+AJ56+AM56+AP56+AS56+AV56+AY56+BB56+BE56+BH56</f>
        <v>24627.000000000007</v>
      </c>
      <c r="AH56" s="142">
        <f>+AK56+AN56+AQ56+AT56+AW56+AZ56+BC56+BF56+BI56</f>
        <v>22817</v>
      </c>
      <c r="AI56" s="143">
        <f>+AL56+AO56+AR56+AU56+AX56+BA56+BD56+BG56+BJ56</f>
        <v>47443.999999999927</v>
      </c>
      <c r="AJ56" s="142">
        <v>2826</v>
      </c>
      <c r="AK56" s="142">
        <v>2397.9999999999905</v>
      </c>
      <c r="AL56" s="142">
        <v>5224</v>
      </c>
      <c r="AM56" s="144">
        <v>2816.000000000005</v>
      </c>
      <c r="AN56" s="142">
        <v>2508.0000000000014</v>
      </c>
      <c r="AO56" s="143">
        <v>5324.0000000000045</v>
      </c>
      <c r="AP56" s="142">
        <v>2868.9999999999932</v>
      </c>
      <c r="AQ56" s="142">
        <v>2548.0000000000091</v>
      </c>
      <c r="AR56" s="142">
        <v>5416.9999999999818</v>
      </c>
      <c r="AS56" s="144">
        <v>2864.0000000000073</v>
      </c>
      <c r="AT56" s="142">
        <v>2648.0000000000086</v>
      </c>
      <c r="AU56" s="143">
        <v>5511.9999999999754</v>
      </c>
      <c r="AV56" s="142">
        <v>2877.0000000000018</v>
      </c>
      <c r="AW56" s="142">
        <v>2809.0000000000064</v>
      </c>
      <c r="AX56" s="142">
        <v>5685.9999999999964</v>
      </c>
      <c r="AY56" s="144">
        <v>2809.9999999999991</v>
      </c>
      <c r="AZ56" s="142">
        <v>2797.9999999999968</v>
      </c>
      <c r="BA56" s="143">
        <v>5608.0000000000045</v>
      </c>
      <c r="BB56" s="142">
        <v>2708.9999999999868</v>
      </c>
      <c r="BC56" s="142">
        <v>2505.999999999995</v>
      </c>
      <c r="BD56" s="142">
        <v>5215.0000000000045</v>
      </c>
      <c r="BE56" s="144">
        <v>2447.0000000000023</v>
      </c>
      <c r="BF56" s="142">
        <v>2304.9999999999895</v>
      </c>
      <c r="BG56" s="143">
        <v>4751.9999999999809</v>
      </c>
      <c r="BH56" s="142">
        <v>2409.0000000000114</v>
      </c>
      <c r="BI56" s="142">
        <v>2297.0000000000027</v>
      </c>
      <c r="BJ56" s="142">
        <v>4705.9999999999818</v>
      </c>
      <c r="BL56" s="139" t="s">
        <v>38</v>
      </c>
      <c r="BM56" s="140" t="s">
        <v>6</v>
      </c>
      <c r="BN56" s="140" t="s">
        <v>6</v>
      </c>
      <c r="BO56" s="142">
        <v>2826</v>
      </c>
      <c r="BP56" s="142">
        <v>2397.9999999999905</v>
      </c>
      <c r="BQ56" s="142">
        <v>5224</v>
      </c>
      <c r="BR56" s="142">
        <v>2816.000000000005</v>
      </c>
      <c r="BS56" s="142">
        <v>2508.0000000000014</v>
      </c>
      <c r="BT56" s="142">
        <v>5324.0000000000045</v>
      </c>
      <c r="BU56" s="142">
        <v>2868.9999999999932</v>
      </c>
      <c r="BV56" s="142">
        <v>2548.0000000000091</v>
      </c>
      <c r="BW56" s="142">
        <v>5416.9999999999818</v>
      </c>
      <c r="BX56" s="142">
        <v>2864.0000000000073</v>
      </c>
      <c r="BY56" s="142">
        <v>2648.0000000000086</v>
      </c>
      <c r="BZ56" s="142">
        <v>5511.9999999999754</v>
      </c>
      <c r="CA56" s="142">
        <v>2877.0000000000018</v>
      </c>
      <c r="CB56" s="142">
        <v>2809.0000000000064</v>
      </c>
      <c r="CC56" s="142">
        <v>5685.9999999999964</v>
      </c>
      <c r="CD56" s="142">
        <v>2809.9999999999991</v>
      </c>
      <c r="CE56" s="142">
        <v>2797.9999999999968</v>
      </c>
      <c r="CF56" s="142">
        <v>5608.0000000000045</v>
      </c>
      <c r="CG56" s="142">
        <f>SUM(BO56,BR56,BU56,BX56,CA56,CD56)</f>
        <v>17062.000000000007</v>
      </c>
      <c r="CH56" s="142">
        <f>SUM(BP56,BS56,BV56,BY56,CB56,CE56)</f>
        <v>15709.000000000011</v>
      </c>
      <c r="CI56" s="143">
        <f>SUM(BQ56,BT56,BW56,BZ56,CC56,CF56)</f>
        <v>32770.999999999964</v>
      </c>
      <c r="CK56" s="139" t="s">
        <v>38</v>
      </c>
      <c r="CL56" s="140" t="s">
        <v>6</v>
      </c>
      <c r="CM56" s="140" t="s">
        <v>6</v>
      </c>
      <c r="CN56" s="142">
        <v>2708.9999999999868</v>
      </c>
      <c r="CO56" s="142">
        <v>2505.999999999995</v>
      </c>
      <c r="CP56" s="142">
        <v>5215.0000000000045</v>
      </c>
      <c r="CQ56" s="142">
        <v>2447.0000000000023</v>
      </c>
      <c r="CR56" s="142">
        <v>2304.9999999999895</v>
      </c>
      <c r="CS56" s="142">
        <v>4751.9999999999809</v>
      </c>
      <c r="CT56" s="142">
        <v>2409.0000000000114</v>
      </c>
      <c r="CU56" s="142">
        <v>2297.0000000000027</v>
      </c>
      <c r="CV56" s="142">
        <v>4705.9999999999818</v>
      </c>
      <c r="CW56" s="142">
        <f>SUM(CN56,CQ56,CT56)</f>
        <v>7565</v>
      </c>
      <c r="CX56" s="142">
        <f>SUM(CO56,CR56,CU56)</f>
        <v>7107.9999999999873</v>
      </c>
      <c r="CY56" s="143">
        <f>SUM(CP56,CS56,CV56)</f>
        <v>14672.999999999967</v>
      </c>
      <c r="CZ56" s="21"/>
    </row>
    <row r="57" spans="2:104" ht="14.1" customHeight="1" x14ac:dyDescent="0.25">
      <c r="B57" s="23" t="s">
        <v>11</v>
      </c>
      <c r="C57" s="127">
        <v>132194</v>
      </c>
      <c r="D57" s="127">
        <v>114185</v>
      </c>
      <c r="E57" s="145">
        <v>18009</v>
      </c>
      <c r="F57" s="127">
        <v>95976</v>
      </c>
      <c r="G57" s="127">
        <v>80525</v>
      </c>
      <c r="H57" s="145">
        <v>15451</v>
      </c>
      <c r="I57" s="127">
        <v>16361</v>
      </c>
      <c r="J57" s="128">
        <v>15410</v>
      </c>
      <c r="K57" s="146">
        <v>951</v>
      </c>
      <c r="L57" s="127">
        <v>19857</v>
      </c>
      <c r="M57" s="127">
        <v>18250</v>
      </c>
      <c r="N57" s="145">
        <v>1607</v>
      </c>
      <c r="P57" s="3" t="s">
        <v>3</v>
      </c>
      <c r="Q57" s="31">
        <v>45791</v>
      </c>
      <c r="R57" s="30">
        <v>39120.999999999898</v>
      </c>
      <c r="S57" s="30">
        <v>2194</v>
      </c>
      <c r="T57" s="29">
        <v>4476.0000000000018</v>
      </c>
      <c r="U57" s="31">
        <v>20865.999999999982</v>
      </c>
      <c r="V57" s="30">
        <v>14772</v>
      </c>
      <c r="W57" s="30">
        <v>2165.0000000000005</v>
      </c>
      <c r="X57" s="29">
        <v>3929.0000000000014</v>
      </c>
      <c r="Y57" s="31">
        <v>24924.999999999978</v>
      </c>
      <c r="Z57" s="30">
        <v>24349.000000000065</v>
      </c>
      <c r="AA57" s="30">
        <v>29</v>
      </c>
      <c r="AB57" s="29">
        <v>546.99999999999989</v>
      </c>
      <c r="AD57" s="130"/>
      <c r="AE57" s="113"/>
      <c r="AF57" s="131" t="s">
        <v>5</v>
      </c>
      <c r="AG57" s="132">
        <f>+AJ57+AM57+AP57+AS57+AV57+AY57+BB57+BE57+BH57</f>
        <v>22181.999999999993</v>
      </c>
      <c r="AH57" s="132">
        <f>+AK57+AN57+AQ57+AT57+AW57+AZ57+BC57+BF57+BI57</f>
        <v>20317.000000000011</v>
      </c>
      <c r="AI57" s="133">
        <f>+AL57+AO57+AR57+AU57+AX57+BA57+BD57+BG57+BJ57</f>
        <v>42498.999999999956</v>
      </c>
      <c r="AJ57" s="132">
        <v>2500.9999999999977</v>
      </c>
      <c r="AK57" s="132">
        <v>2099.9999999999977</v>
      </c>
      <c r="AL57" s="132">
        <v>4600.99999999998</v>
      </c>
      <c r="AM57" s="134">
        <v>2507.9999999999882</v>
      </c>
      <c r="AN57" s="132">
        <v>2227.0000000000059</v>
      </c>
      <c r="AO57" s="133">
        <v>4734.9999999999873</v>
      </c>
      <c r="AP57" s="132">
        <v>2581.0000000000073</v>
      </c>
      <c r="AQ57" s="132">
        <v>2257.9999999999927</v>
      </c>
      <c r="AR57" s="132">
        <v>4838.9999999999882</v>
      </c>
      <c r="AS57" s="134">
        <v>2548.0000000000032</v>
      </c>
      <c r="AT57" s="132">
        <v>2353</v>
      </c>
      <c r="AU57" s="133">
        <v>4901.0000000000146</v>
      </c>
      <c r="AV57" s="132">
        <v>2612.9999999999836</v>
      </c>
      <c r="AW57" s="132">
        <v>2494.9999999999977</v>
      </c>
      <c r="AX57" s="132">
        <v>5107.9999999999945</v>
      </c>
      <c r="AY57" s="134">
        <v>2488.9999999999941</v>
      </c>
      <c r="AZ57" s="132">
        <v>2479.9999999999959</v>
      </c>
      <c r="BA57" s="133">
        <v>4968.9999999999854</v>
      </c>
      <c r="BB57" s="132">
        <v>2476.0000000000009</v>
      </c>
      <c r="BC57" s="132">
        <v>2273.0000000000041</v>
      </c>
      <c r="BD57" s="132">
        <v>4749.0000000000136</v>
      </c>
      <c r="BE57" s="134">
        <v>2240.0000000000082</v>
      </c>
      <c r="BF57" s="132">
        <v>2072.0000000000032</v>
      </c>
      <c r="BG57" s="133">
        <v>4312.0000000000055</v>
      </c>
      <c r="BH57" s="132">
        <v>2226.0000000000105</v>
      </c>
      <c r="BI57" s="132">
        <v>2059.0000000000136</v>
      </c>
      <c r="BJ57" s="132">
        <v>4284.9999999999873</v>
      </c>
      <c r="BL57" s="130"/>
      <c r="BM57" s="113"/>
      <c r="BN57" s="113" t="s">
        <v>5</v>
      </c>
      <c r="BO57" s="132">
        <v>2500.9999999999977</v>
      </c>
      <c r="BP57" s="132">
        <v>2099.9999999999977</v>
      </c>
      <c r="BQ57" s="132">
        <v>4600.99999999998</v>
      </c>
      <c r="BR57" s="132">
        <v>2507.9999999999882</v>
      </c>
      <c r="BS57" s="132">
        <v>2227.0000000000059</v>
      </c>
      <c r="BT57" s="132">
        <v>4734.9999999999873</v>
      </c>
      <c r="BU57" s="132">
        <v>2581.0000000000073</v>
      </c>
      <c r="BV57" s="132">
        <v>2257.9999999999927</v>
      </c>
      <c r="BW57" s="132">
        <v>4838.9999999999882</v>
      </c>
      <c r="BX57" s="132">
        <v>2548.0000000000032</v>
      </c>
      <c r="BY57" s="132">
        <v>2353</v>
      </c>
      <c r="BZ57" s="132">
        <v>4901.0000000000146</v>
      </c>
      <c r="CA57" s="132">
        <v>2612.9999999999836</v>
      </c>
      <c r="CB57" s="132">
        <v>2494.9999999999977</v>
      </c>
      <c r="CC57" s="132">
        <v>5107.9999999999945</v>
      </c>
      <c r="CD57" s="132">
        <v>2488.9999999999941</v>
      </c>
      <c r="CE57" s="132">
        <v>2479.9999999999959</v>
      </c>
      <c r="CF57" s="132">
        <v>4968.9999999999854</v>
      </c>
      <c r="CG57" s="132">
        <f>SUM(BO57,BR57,BU57,BX57,CA57,CD57)</f>
        <v>15239.999999999975</v>
      </c>
      <c r="CH57" s="132">
        <f>SUM(BP57,BS57,BV57,BY57,CB57,CE57)</f>
        <v>13912.999999999991</v>
      </c>
      <c r="CI57" s="133">
        <f>SUM(BQ57,BT57,BW57,BZ57,CC57,CF57)</f>
        <v>29152.999999999949</v>
      </c>
      <c r="CK57" s="130"/>
      <c r="CL57" s="113"/>
      <c r="CM57" s="113" t="s">
        <v>5</v>
      </c>
      <c r="CN57" s="132">
        <v>2476.0000000000009</v>
      </c>
      <c r="CO57" s="132">
        <v>2273.0000000000041</v>
      </c>
      <c r="CP57" s="132">
        <v>4749.0000000000136</v>
      </c>
      <c r="CQ57" s="132">
        <v>2240.0000000000082</v>
      </c>
      <c r="CR57" s="132">
        <v>2072.0000000000032</v>
      </c>
      <c r="CS57" s="132">
        <v>4312.0000000000055</v>
      </c>
      <c r="CT57" s="132">
        <v>2226.0000000000105</v>
      </c>
      <c r="CU57" s="132">
        <v>2059.0000000000136</v>
      </c>
      <c r="CV57" s="132">
        <v>4284.9999999999873</v>
      </c>
      <c r="CW57" s="132">
        <f>SUM(CN57,CQ57,CT57)</f>
        <v>6942.00000000002</v>
      </c>
      <c r="CX57" s="132">
        <f>SUM(CO57,CR57,CU57)</f>
        <v>6404.0000000000209</v>
      </c>
      <c r="CY57" s="133">
        <f>SUM(CP57,CS57,CV57)</f>
        <v>13346.000000000005</v>
      </c>
      <c r="CZ57" s="21"/>
    </row>
    <row r="58" spans="2:104" ht="14.1" customHeight="1" x14ac:dyDescent="0.25">
      <c r="B58" s="23" t="s">
        <v>10</v>
      </c>
      <c r="C58" s="127">
        <v>126303</v>
      </c>
      <c r="D58" s="127">
        <v>109489</v>
      </c>
      <c r="E58" s="145">
        <v>16814</v>
      </c>
      <c r="F58" s="127">
        <v>91325</v>
      </c>
      <c r="G58" s="127">
        <v>77006</v>
      </c>
      <c r="H58" s="145">
        <v>14319</v>
      </c>
      <c r="I58" s="127">
        <v>15628</v>
      </c>
      <c r="J58" s="128">
        <v>14738</v>
      </c>
      <c r="K58" s="146">
        <v>890</v>
      </c>
      <c r="L58" s="127">
        <v>19350</v>
      </c>
      <c r="M58" s="127">
        <v>17745</v>
      </c>
      <c r="N58" s="145">
        <v>1605</v>
      </c>
      <c r="P58" s="3" t="s">
        <v>31</v>
      </c>
      <c r="Q58" s="28">
        <v>42939.000000000036</v>
      </c>
      <c r="R58" s="2">
        <v>36540.000000000015</v>
      </c>
      <c r="S58" s="2">
        <v>2065.0000000000005</v>
      </c>
      <c r="T58" s="27">
        <v>4333.9999999999991</v>
      </c>
      <c r="U58" s="28">
        <v>20118.999999999985</v>
      </c>
      <c r="V58" s="22">
        <v>14238.000000000015</v>
      </c>
      <c r="W58" s="22">
        <v>2039.0000000000009</v>
      </c>
      <c r="X58" s="27">
        <v>3842.0000000000018</v>
      </c>
      <c r="Y58" s="28">
        <v>22819.999999999967</v>
      </c>
      <c r="Z58" s="2">
        <v>22301.999999999913</v>
      </c>
      <c r="AA58" s="2">
        <v>26</v>
      </c>
      <c r="AB58" s="27">
        <v>492</v>
      </c>
      <c r="AD58" s="130"/>
      <c r="AE58" s="113"/>
      <c r="AF58" s="131" t="s">
        <v>0</v>
      </c>
      <c r="AG58" s="132">
        <f>+AJ58+AM58+AP58+AS58+AV58+AY58+BB58+BE58+BH58</f>
        <v>203.00000000000003</v>
      </c>
      <c r="AH58" s="132">
        <f>+AK58+AN58+AQ58+AT58+AW58+AZ58+BC58+BF58+BI58</f>
        <v>201.00000000000003</v>
      </c>
      <c r="AI58" s="133">
        <f>+AL58+AO58+AR58+AU58+AX58+BA58+BD58+BG58+BJ58</f>
        <v>404</v>
      </c>
      <c r="AJ58" s="132">
        <v>28.999999999999996</v>
      </c>
      <c r="AK58" s="132">
        <v>34.000000000000021</v>
      </c>
      <c r="AL58" s="132">
        <v>63.000000000000021</v>
      </c>
      <c r="AM58" s="134">
        <v>32.000000000000014</v>
      </c>
      <c r="AN58" s="132">
        <v>29.000000000000011</v>
      </c>
      <c r="AO58" s="133">
        <v>61.000000000000014</v>
      </c>
      <c r="AP58" s="132">
        <v>21.000000000000004</v>
      </c>
      <c r="AQ58" s="132">
        <v>20</v>
      </c>
      <c r="AR58" s="132">
        <v>41.000000000000007</v>
      </c>
      <c r="AS58" s="134">
        <v>31.000000000000018</v>
      </c>
      <c r="AT58" s="132">
        <v>20.999999999999996</v>
      </c>
      <c r="AU58" s="133">
        <v>52</v>
      </c>
      <c r="AV58" s="132">
        <v>22.999999999999996</v>
      </c>
      <c r="AW58" s="132">
        <v>17.000000000000007</v>
      </c>
      <c r="AX58" s="132">
        <v>40</v>
      </c>
      <c r="AY58" s="134">
        <v>24.000000000000004</v>
      </c>
      <c r="AZ58" s="132">
        <v>26</v>
      </c>
      <c r="BA58" s="133">
        <v>50.000000000000014</v>
      </c>
      <c r="BB58" s="132">
        <v>17</v>
      </c>
      <c r="BC58" s="132">
        <v>14.999999999999998</v>
      </c>
      <c r="BD58" s="132">
        <v>32</v>
      </c>
      <c r="BE58" s="134">
        <v>18</v>
      </c>
      <c r="BF58" s="132">
        <v>18.999999999999993</v>
      </c>
      <c r="BG58" s="133">
        <v>37.000000000000007</v>
      </c>
      <c r="BH58" s="132">
        <v>8</v>
      </c>
      <c r="BI58" s="132">
        <v>20</v>
      </c>
      <c r="BJ58" s="132">
        <v>28</v>
      </c>
      <c r="BL58" s="130"/>
      <c r="BM58" s="113"/>
      <c r="BN58" s="113" t="s">
        <v>0</v>
      </c>
      <c r="BO58" s="132">
        <v>28.999999999999996</v>
      </c>
      <c r="BP58" s="132">
        <v>34.000000000000021</v>
      </c>
      <c r="BQ58" s="132">
        <v>63.000000000000021</v>
      </c>
      <c r="BR58" s="132">
        <v>32.000000000000014</v>
      </c>
      <c r="BS58" s="132">
        <v>29.000000000000011</v>
      </c>
      <c r="BT58" s="132">
        <v>61.000000000000014</v>
      </c>
      <c r="BU58" s="132">
        <v>21.000000000000004</v>
      </c>
      <c r="BV58" s="132">
        <v>20</v>
      </c>
      <c r="BW58" s="132">
        <v>41.000000000000007</v>
      </c>
      <c r="BX58" s="132">
        <v>31.000000000000018</v>
      </c>
      <c r="BY58" s="132">
        <v>20.999999999999996</v>
      </c>
      <c r="BZ58" s="132">
        <v>52</v>
      </c>
      <c r="CA58" s="132">
        <v>22.999999999999996</v>
      </c>
      <c r="CB58" s="132">
        <v>17.000000000000007</v>
      </c>
      <c r="CC58" s="132">
        <v>40</v>
      </c>
      <c r="CD58" s="132">
        <v>24.000000000000004</v>
      </c>
      <c r="CE58" s="132">
        <v>26</v>
      </c>
      <c r="CF58" s="132">
        <v>50.000000000000014</v>
      </c>
      <c r="CG58" s="132">
        <f>SUM(BO58,BR58,BU58,BX58,CA58,CD58)</f>
        <v>160.00000000000003</v>
      </c>
      <c r="CH58" s="132">
        <f>SUM(BP58,BS58,BV58,BY58,CB58,CE58)</f>
        <v>147.00000000000003</v>
      </c>
      <c r="CI58" s="133">
        <f>SUM(BQ58,BT58,BW58,BZ58,CC58,CF58)</f>
        <v>307</v>
      </c>
      <c r="CK58" s="130"/>
      <c r="CL58" s="113"/>
      <c r="CM58" s="113" t="s">
        <v>0</v>
      </c>
      <c r="CN58" s="132">
        <v>17</v>
      </c>
      <c r="CO58" s="132">
        <v>14.999999999999998</v>
      </c>
      <c r="CP58" s="132">
        <v>32</v>
      </c>
      <c r="CQ58" s="132">
        <v>18</v>
      </c>
      <c r="CR58" s="132">
        <v>18.999999999999993</v>
      </c>
      <c r="CS58" s="132">
        <v>37.000000000000007</v>
      </c>
      <c r="CT58" s="132">
        <v>8</v>
      </c>
      <c r="CU58" s="132">
        <v>20</v>
      </c>
      <c r="CV58" s="132">
        <v>28</v>
      </c>
      <c r="CW58" s="132">
        <f>SUM(CN58,CQ58,CT58)</f>
        <v>43</v>
      </c>
      <c r="CX58" s="132">
        <f>SUM(CO58,CR58,CU58)</f>
        <v>53.999999999999993</v>
      </c>
      <c r="CY58" s="133">
        <f>SUM(CP58,CS58,CV58)</f>
        <v>97</v>
      </c>
      <c r="CZ58" s="21"/>
    </row>
    <row r="59" spans="2:104" ht="5.0999999999999996" customHeight="1" x14ac:dyDescent="0.25">
      <c r="B59" s="23"/>
      <c r="C59" s="127"/>
      <c r="D59" s="127"/>
      <c r="E59" s="128"/>
      <c r="F59" s="127"/>
      <c r="G59" s="127"/>
      <c r="H59" s="128"/>
      <c r="I59" s="127"/>
      <c r="J59" s="128"/>
      <c r="K59" s="129"/>
      <c r="L59" s="127"/>
      <c r="M59" s="127"/>
      <c r="N59" s="128"/>
      <c r="P59" s="3" t="s">
        <v>6</v>
      </c>
      <c r="Q59" s="28">
        <v>88730</v>
      </c>
      <c r="R59" s="2">
        <v>75661.000000000116</v>
      </c>
      <c r="S59" s="2">
        <v>4259</v>
      </c>
      <c r="T59" s="27">
        <v>8809.9999999999964</v>
      </c>
      <c r="U59" s="28">
        <v>40984.999999999978</v>
      </c>
      <c r="V59" s="35">
        <v>29010.000000000011</v>
      </c>
      <c r="W59" s="35">
        <v>4204.0000000000009</v>
      </c>
      <c r="X59" s="33">
        <v>7771.0000000000109</v>
      </c>
      <c r="Y59" s="28">
        <v>47744.999999999985</v>
      </c>
      <c r="Z59" s="34">
        <v>46651.000000000051</v>
      </c>
      <c r="AA59" s="34">
        <v>55</v>
      </c>
      <c r="AB59" s="33">
        <v>1039.0000000000002</v>
      </c>
      <c r="AD59" s="130"/>
      <c r="AE59" s="113"/>
      <c r="AF59" s="131" t="s">
        <v>2</v>
      </c>
      <c r="AG59" s="132">
        <f>+AJ59+AM59+AP59+AS59+AV59+AY59+BB59+BE59+BH59</f>
        <v>2242.0000000000009</v>
      </c>
      <c r="AH59" s="132">
        <f>+AK59+AN59+AQ59+AT59+AW59+AZ59+BC59+BF59+BI59</f>
        <v>2298.9999999999995</v>
      </c>
      <c r="AI59" s="133">
        <f>+AL59+AO59+AR59+AU59+AX59+BA59+BD59+BG59+BJ59</f>
        <v>4540.9999999999973</v>
      </c>
      <c r="AJ59" s="132">
        <v>296.00000000000028</v>
      </c>
      <c r="AK59" s="132">
        <v>264.00000000000006</v>
      </c>
      <c r="AL59" s="132">
        <v>560</v>
      </c>
      <c r="AM59" s="134">
        <v>276.00000000000034</v>
      </c>
      <c r="AN59" s="132">
        <v>251.99999999999955</v>
      </c>
      <c r="AO59" s="133">
        <v>528</v>
      </c>
      <c r="AP59" s="132">
        <v>267.0000000000004</v>
      </c>
      <c r="AQ59" s="132">
        <v>270.00000000000057</v>
      </c>
      <c r="AR59" s="132">
        <v>536.99999999999909</v>
      </c>
      <c r="AS59" s="134">
        <v>284.99999999999989</v>
      </c>
      <c r="AT59" s="132">
        <v>274.00000000000006</v>
      </c>
      <c r="AU59" s="133">
        <v>558.99999999999943</v>
      </c>
      <c r="AV59" s="132">
        <v>241.00000000000003</v>
      </c>
      <c r="AW59" s="132">
        <v>296.9999999999996</v>
      </c>
      <c r="AX59" s="132">
        <v>537.99999999999989</v>
      </c>
      <c r="AY59" s="134">
        <v>297.00000000000011</v>
      </c>
      <c r="AZ59" s="132">
        <v>291.99999999999994</v>
      </c>
      <c r="BA59" s="133">
        <v>588.99999999999966</v>
      </c>
      <c r="BB59" s="132">
        <v>215.99999999999986</v>
      </c>
      <c r="BC59" s="132">
        <v>218.00000000000003</v>
      </c>
      <c r="BD59" s="132">
        <v>434.00000000000051</v>
      </c>
      <c r="BE59" s="134">
        <v>189.00000000000028</v>
      </c>
      <c r="BF59" s="132">
        <v>213.99999999999974</v>
      </c>
      <c r="BG59" s="133">
        <v>402.99999999999955</v>
      </c>
      <c r="BH59" s="132">
        <v>174.99999999999997</v>
      </c>
      <c r="BI59" s="132">
        <v>218.00000000000003</v>
      </c>
      <c r="BJ59" s="132">
        <v>392.99999999999943</v>
      </c>
      <c r="BL59" s="130"/>
      <c r="BM59" s="113"/>
      <c r="BN59" s="113" t="s">
        <v>2</v>
      </c>
      <c r="BO59" s="132">
        <v>296.00000000000028</v>
      </c>
      <c r="BP59" s="132">
        <v>264.00000000000006</v>
      </c>
      <c r="BQ59" s="132">
        <v>560</v>
      </c>
      <c r="BR59" s="132">
        <v>276.00000000000034</v>
      </c>
      <c r="BS59" s="132">
        <v>251.99999999999955</v>
      </c>
      <c r="BT59" s="132">
        <v>528</v>
      </c>
      <c r="BU59" s="132">
        <v>267.0000000000004</v>
      </c>
      <c r="BV59" s="132">
        <v>270.00000000000057</v>
      </c>
      <c r="BW59" s="132">
        <v>536.99999999999909</v>
      </c>
      <c r="BX59" s="132">
        <v>284.99999999999989</v>
      </c>
      <c r="BY59" s="132">
        <v>274.00000000000006</v>
      </c>
      <c r="BZ59" s="132">
        <v>558.99999999999943</v>
      </c>
      <c r="CA59" s="132">
        <v>241.00000000000003</v>
      </c>
      <c r="CB59" s="132">
        <v>296.9999999999996</v>
      </c>
      <c r="CC59" s="132">
        <v>537.99999999999989</v>
      </c>
      <c r="CD59" s="132">
        <v>297.00000000000011</v>
      </c>
      <c r="CE59" s="132">
        <v>291.99999999999994</v>
      </c>
      <c r="CF59" s="132">
        <v>588.99999999999966</v>
      </c>
      <c r="CG59" s="132">
        <f>SUM(BO59,BR59,BU59,BX59,CA59,CD59)</f>
        <v>1662.0000000000009</v>
      </c>
      <c r="CH59" s="132">
        <f>SUM(BP59,BS59,BV59,BY59,CB59,CE59)</f>
        <v>1648.9999999999998</v>
      </c>
      <c r="CI59" s="133">
        <f>SUM(BQ59,BT59,BW59,BZ59,CC59,CF59)</f>
        <v>3310.9999999999982</v>
      </c>
      <c r="CK59" s="130"/>
      <c r="CL59" s="113"/>
      <c r="CM59" s="113" t="s">
        <v>2</v>
      </c>
      <c r="CN59" s="132">
        <v>215.99999999999986</v>
      </c>
      <c r="CO59" s="132">
        <v>218.00000000000003</v>
      </c>
      <c r="CP59" s="132">
        <v>434.00000000000051</v>
      </c>
      <c r="CQ59" s="132">
        <v>189.00000000000028</v>
      </c>
      <c r="CR59" s="132">
        <v>213.99999999999974</v>
      </c>
      <c r="CS59" s="132">
        <v>402.99999999999955</v>
      </c>
      <c r="CT59" s="132">
        <v>174.99999999999997</v>
      </c>
      <c r="CU59" s="132">
        <v>218.00000000000003</v>
      </c>
      <c r="CV59" s="132">
        <v>392.99999999999943</v>
      </c>
      <c r="CW59" s="132">
        <f>SUM(CN59,CQ59,CT59)</f>
        <v>580.00000000000011</v>
      </c>
      <c r="CX59" s="132">
        <f>SUM(CO59,CR59,CU59)</f>
        <v>649.99999999999977</v>
      </c>
      <c r="CY59" s="133">
        <f>SUM(CP59,CS59,CV59)</f>
        <v>1229.9999999999995</v>
      </c>
    </row>
    <row r="60" spans="2:104" ht="14.1" customHeight="1" x14ac:dyDescent="0.25">
      <c r="B60" s="24" t="s">
        <v>17</v>
      </c>
      <c r="C60" s="135">
        <v>10158</v>
      </c>
      <c r="D60" s="135">
        <v>7487</v>
      </c>
      <c r="E60" s="136">
        <v>2671</v>
      </c>
      <c r="F60" s="135">
        <v>8019</v>
      </c>
      <c r="G60" s="135">
        <v>5348</v>
      </c>
      <c r="H60" s="136">
        <v>2671</v>
      </c>
      <c r="I60" s="147">
        <v>0</v>
      </c>
      <c r="J60" s="154">
        <v>0</v>
      </c>
      <c r="K60" s="138">
        <v>0</v>
      </c>
      <c r="L60" s="135">
        <v>2139</v>
      </c>
      <c r="M60" s="135">
        <v>2139</v>
      </c>
      <c r="N60" s="136">
        <v>0</v>
      </c>
      <c r="P60" s="32"/>
      <c r="Q60" s="2" t="s">
        <v>37</v>
      </c>
      <c r="V60" s="22"/>
      <c r="W60" s="22"/>
      <c r="AD60" s="139"/>
      <c r="AE60" s="140" t="s">
        <v>8</v>
      </c>
      <c r="AF60" s="141" t="s">
        <v>6</v>
      </c>
      <c r="AG60" s="142">
        <f>+AJ60+AM60+AP60+AS60+AV60+AY60+BB60+BE60+BH60</f>
        <v>11343.999999999985</v>
      </c>
      <c r="AH60" s="142">
        <f>+AK60+AN60+AQ60+AT60+AW60+AZ60+BC60+BF60+BI60</f>
        <v>10675.000000000005</v>
      </c>
      <c r="AI60" s="143">
        <f>+AL60+AO60+AR60+AU60+AX60+BA60+BD60+BG60+BJ60</f>
        <v>22018.999999999993</v>
      </c>
      <c r="AJ60" s="142">
        <v>1181.999999999998</v>
      </c>
      <c r="AK60" s="142">
        <v>1057.9999999999955</v>
      </c>
      <c r="AL60" s="142">
        <v>2239.9999999999968</v>
      </c>
      <c r="AM60" s="144">
        <v>1234.9999999999982</v>
      </c>
      <c r="AN60" s="142">
        <v>1073.9999999999993</v>
      </c>
      <c r="AO60" s="143">
        <v>2309.0000000000005</v>
      </c>
      <c r="AP60" s="142">
        <v>1264.9999999999936</v>
      </c>
      <c r="AQ60" s="142">
        <v>1099.0000000000005</v>
      </c>
      <c r="AR60" s="142">
        <v>2364.0000000000014</v>
      </c>
      <c r="AS60" s="144">
        <v>1200.0000000000007</v>
      </c>
      <c r="AT60" s="142">
        <v>1155.0000000000016</v>
      </c>
      <c r="AU60" s="143">
        <v>2355.0000000000005</v>
      </c>
      <c r="AV60" s="142">
        <v>1185.9999999999991</v>
      </c>
      <c r="AW60" s="142">
        <v>1221.0000000000016</v>
      </c>
      <c r="AX60" s="142">
        <v>2406.9999999999991</v>
      </c>
      <c r="AY60" s="144">
        <v>1251.9999999999957</v>
      </c>
      <c r="AZ60" s="142">
        <v>1266.0000000000064</v>
      </c>
      <c r="BA60" s="143">
        <v>2517.9999999999945</v>
      </c>
      <c r="BB60" s="142">
        <v>1455.0000000000011</v>
      </c>
      <c r="BC60" s="142">
        <v>1283.0000000000016</v>
      </c>
      <c r="BD60" s="142">
        <v>2738.0000000000045</v>
      </c>
      <c r="BE60" s="144">
        <v>1255.9999999999984</v>
      </c>
      <c r="BF60" s="142">
        <v>1265.0000000000016</v>
      </c>
      <c r="BG60" s="143">
        <v>2520.9999999999882</v>
      </c>
      <c r="BH60" s="142">
        <v>1312.9999999999995</v>
      </c>
      <c r="BI60" s="142">
        <v>1253.9999999999975</v>
      </c>
      <c r="BJ60" s="142">
        <v>2567.0000000000073</v>
      </c>
      <c r="BL60" s="139"/>
      <c r="BM60" s="140" t="s">
        <v>8</v>
      </c>
      <c r="BN60" s="140" t="s">
        <v>6</v>
      </c>
      <c r="BO60" s="142">
        <v>1181.999999999998</v>
      </c>
      <c r="BP60" s="142">
        <v>1057.9999999999955</v>
      </c>
      <c r="BQ60" s="142">
        <v>2239.9999999999968</v>
      </c>
      <c r="BR60" s="142">
        <v>1234.9999999999982</v>
      </c>
      <c r="BS60" s="142">
        <v>1073.9999999999993</v>
      </c>
      <c r="BT60" s="142">
        <v>2309.0000000000005</v>
      </c>
      <c r="BU60" s="142">
        <v>1264.9999999999936</v>
      </c>
      <c r="BV60" s="142">
        <v>1099.0000000000005</v>
      </c>
      <c r="BW60" s="142">
        <v>2364.0000000000014</v>
      </c>
      <c r="BX60" s="142">
        <v>1200.0000000000007</v>
      </c>
      <c r="BY60" s="142">
        <v>1155.0000000000016</v>
      </c>
      <c r="BZ60" s="142">
        <v>2355.0000000000005</v>
      </c>
      <c r="CA60" s="142">
        <v>1185.9999999999991</v>
      </c>
      <c r="CB60" s="142">
        <v>1221.0000000000016</v>
      </c>
      <c r="CC60" s="142">
        <v>2406.9999999999991</v>
      </c>
      <c r="CD60" s="142">
        <v>1251.9999999999957</v>
      </c>
      <c r="CE60" s="142">
        <v>1266.0000000000064</v>
      </c>
      <c r="CF60" s="142">
        <v>2517.9999999999945</v>
      </c>
      <c r="CG60" s="142">
        <f>SUM(BO60,BR60,BU60,BX60,CA60,CD60)</f>
        <v>7319.9999999999854</v>
      </c>
      <c r="CH60" s="142">
        <f>SUM(BP60,BS60,BV60,BY60,CB60,CE60)</f>
        <v>6873.0000000000045</v>
      </c>
      <c r="CI60" s="143">
        <f>SUM(BQ60,BT60,BW60,BZ60,CC60,CF60)</f>
        <v>14192.999999999991</v>
      </c>
      <c r="CK60" s="139"/>
      <c r="CL60" s="140" t="s">
        <v>8</v>
      </c>
      <c r="CM60" s="140" t="s">
        <v>6</v>
      </c>
      <c r="CN60" s="142">
        <v>1455.0000000000011</v>
      </c>
      <c r="CO60" s="142">
        <v>1283.0000000000016</v>
      </c>
      <c r="CP60" s="142">
        <v>2738.0000000000045</v>
      </c>
      <c r="CQ60" s="142">
        <v>1255.9999999999984</v>
      </c>
      <c r="CR60" s="142">
        <v>1265.0000000000016</v>
      </c>
      <c r="CS60" s="142">
        <v>2520.9999999999882</v>
      </c>
      <c r="CT60" s="142">
        <v>1312.9999999999995</v>
      </c>
      <c r="CU60" s="142">
        <v>1253.9999999999975</v>
      </c>
      <c r="CV60" s="142">
        <v>2567.0000000000073</v>
      </c>
      <c r="CW60" s="142">
        <f>SUM(CN60,CQ60,CT60)</f>
        <v>4023.9999999999991</v>
      </c>
      <c r="CX60" s="142">
        <f>SUM(CO60,CR60,CU60)</f>
        <v>3802.0000000000009</v>
      </c>
      <c r="CY60" s="143">
        <f>SUM(CP60,CS60,CV60)</f>
        <v>7826</v>
      </c>
      <c r="CZ60" s="21"/>
    </row>
    <row r="61" spans="2:104" ht="14.1" customHeight="1" x14ac:dyDescent="0.25">
      <c r="B61" s="23" t="s">
        <v>11</v>
      </c>
      <c r="C61" s="127">
        <v>5121</v>
      </c>
      <c r="D61" s="127">
        <v>3731</v>
      </c>
      <c r="E61" s="145">
        <v>1390</v>
      </c>
      <c r="F61" s="127">
        <v>4059</v>
      </c>
      <c r="G61" s="127">
        <v>2669</v>
      </c>
      <c r="H61" s="145">
        <v>1390</v>
      </c>
      <c r="I61" s="149">
        <v>0</v>
      </c>
      <c r="J61" s="155">
        <v>0</v>
      </c>
      <c r="K61" s="146">
        <v>0</v>
      </c>
      <c r="L61" s="127">
        <v>1062</v>
      </c>
      <c r="M61" s="127">
        <v>1062</v>
      </c>
      <c r="N61" s="145">
        <v>0</v>
      </c>
      <c r="Q61" s="31" t="s">
        <v>6</v>
      </c>
      <c r="R61" s="30"/>
      <c r="S61" s="30"/>
      <c r="T61" s="29"/>
      <c r="U61" s="31" t="s">
        <v>8</v>
      </c>
      <c r="V61" s="30"/>
      <c r="W61" s="30"/>
      <c r="X61" s="29"/>
      <c r="Y61" s="31" t="s">
        <v>7</v>
      </c>
      <c r="Z61" s="30"/>
      <c r="AA61" s="30"/>
      <c r="AB61" s="29"/>
      <c r="AD61" s="130"/>
      <c r="AE61" s="113"/>
      <c r="AF61" s="131" t="s">
        <v>5</v>
      </c>
      <c r="AG61" s="132">
        <f>+AJ61+AM61+AP61+AS61+AV61+AY61+BB61+BE61+BH61</f>
        <v>9280.0000000000073</v>
      </c>
      <c r="AH61" s="132">
        <f>+AK61+AN61+AQ61+AT61+AW61+AZ61+BC61+BF61+BI61</f>
        <v>8598.0000000000055</v>
      </c>
      <c r="AI61" s="133">
        <f>+AL61+AO61+AR61+AU61+AX61+BA61+BD61+BG61+BJ61</f>
        <v>17878.000000000007</v>
      </c>
      <c r="AJ61" s="132">
        <v>920.00000000000023</v>
      </c>
      <c r="AK61" s="132">
        <v>815.99999999999943</v>
      </c>
      <c r="AL61" s="132">
        <v>1736.0000000000016</v>
      </c>
      <c r="AM61" s="134">
        <v>977.99999999999841</v>
      </c>
      <c r="AN61" s="132">
        <v>857.00000000000011</v>
      </c>
      <c r="AO61" s="133">
        <v>1834.999999999997</v>
      </c>
      <c r="AP61" s="132">
        <v>1013.0000000000025</v>
      </c>
      <c r="AQ61" s="132">
        <v>861.00000000000023</v>
      </c>
      <c r="AR61" s="132">
        <v>1873.9999999999989</v>
      </c>
      <c r="AS61" s="134">
        <v>941.00000000000114</v>
      </c>
      <c r="AT61" s="132">
        <v>914.00000000000057</v>
      </c>
      <c r="AU61" s="133">
        <v>1854.9999999999984</v>
      </c>
      <c r="AV61" s="132">
        <v>961.99999999999966</v>
      </c>
      <c r="AW61" s="132">
        <v>974.99999999999886</v>
      </c>
      <c r="AX61" s="132">
        <v>1937.0000000000052</v>
      </c>
      <c r="AY61" s="134">
        <v>993.00000000000296</v>
      </c>
      <c r="AZ61" s="132">
        <v>1000.0000000000014</v>
      </c>
      <c r="BA61" s="133">
        <v>1993.0000000000045</v>
      </c>
      <c r="BB61" s="132">
        <v>1252.0000000000018</v>
      </c>
      <c r="BC61" s="132">
        <v>1071.9999999999998</v>
      </c>
      <c r="BD61" s="132">
        <v>2324.0000000000032</v>
      </c>
      <c r="BE61" s="134">
        <v>1071.0000000000011</v>
      </c>
      <c r="BF61" s="132">
        <v>1067.0000000000025</v>
      </c>
      <c r="BG61" s="133">
        <v>2137.9999999999973</v>
      </c>
      <c r="BH61" s="132">
        <v>1150.0000000000007</v>
      </c>
      <c r="BI61" s="132">
        <v>1036.0000000000032</v>
      </c>
      <c r="BJ61" s="132">
        <v>2186.0000000000036</v>
      </c>
      <c r="BL61" s="130"/>
      <c r="BM61" s="113"/>
      <c r="BN61" s="113" t="s">
        <v>5</v>
      </c>
      <c r="BO61" s="132">
        <v>920.00000000000023</v>
      </c>
      <c r="BP61" s="132">
        <v>815.99999999999943</v>
      </c>
      <c r="BQ61" s="132">
        <v>1736.0000000000016</v>
      </c>
      <c r="BR61" s="132">
        <v>977.99999999999841</v>
      </c>
      <c r="BS61" s="132">
        <v>857.00000000000011</v>
      </c>
      <c r="BT61" s="132">
        <v>1834.999999999997</v>
      </c>
      <c r="BU61" s="132">
        <v>1013.0000000000025</v>
      </c>
      <c r="BV61" s="132">
        <v>861.00000000000023</v>
      </c>
      <c r="BW61" s="132">
        <v>1873.9999999999989</v>
      </c>
      <c r="BX61" s="132">
        <v>941.00000000000114</v>
      </c>
      <c r="BY61" s="132">
        <v>914.00000000000057</v>
      </c>
      <c r="BZ61" s="132">
        <v>1854.9999999999984</v>
      </c>
      <c r="CA61" s="132">
        <v>961.99999999999966</v>
      </c>
      <c r="CB61" s="132">
        <v>974.99999999999886</v>
      </c>
      <c r="CC61" s="132">
        <v>1937.0000000000052</v>
      </c>
      <c r="CD61" s="132">
        <v>993.00000000000296</v>
      </c>
      <c r="CE61" s="132">
        <v>1000.0000000000014</v>
      </c>
      <c r="CF61" s="132">
        <v>1993.0000000000045</v>
      </c>
      <c r="CG61" s="132">
        <f>SUM(BO61,BR61,BU61,BX61,CA61,CD61)</f>
        <v>5807.0000000000045</v>
      </c>
      <c r="CH61" s="132">
        <f>SUM(BP61,BS61,BV61,BY61,CB61,CE61)</f>
        <v>5423</v>
      </c>
      <c r="CI61" s="133">
        <f>SUM(BQ61,BT61,BW61,BZ61,CC61,CF61)</f>
        <v>11230.000000000004</v>
      </c>
      <c r="CK61" s="130"/>
      <c r="CL61" s="113"/>
      <c r="CM61" s="113" t="s">
        <v>5</v>
      </c>
      <c r="CN61" s="132">
        <v>1252.0000000000018</v>
      </c>
      <c r="CO61" s="132">
        <v>1071.9999999999998</v>
      </c>
      <c r="CP61" s="132">
        <v>2324.0000000000032</v>
      </c>
      <c r="CQ61" s="132">
        <v>1071.0000000000011</v>
      </c>
      <c r="CR61" s="132">
        <v>1067.0000000000025</v>
      </c>
      <c r="CS61" s="132">
        <v>2137.9999999999973</v>
      </c>
      <c r="CT61" s="132">
        <v>1150.0000000000007</v>
      </c>
      <c r="CU61" s="132">
        <v>1036.0000000000032</v>
      </c>
      <c r="CV61" s="132">
        <v>2186.0000000000036</v>
      </c>
      <c r="CW61" s="132">
        <f>SUM(CN61,CQ61,CT61)</f>
        <v>3473.0000000000036</v>
      </c>
      <c r="CX61" s="132">
        <f>SUM(CO61,CR61,CU61)</f>
        <v>3175.0000000000055</v>
      </c>
      <c r="CY61" s="133">
        <f>SUM(CP61,CS61,CV61)</f>
        <v>6648.0000000000036</v>
      </c>
      <c r="CZ61" s="21"/>
    </row>
    <row r="62" spans="2:104" ht="14.1" customHeight="1" x14ac:dyDescent="0.25">
      <c r="B62" s="23" t="s">
        <v>10</v>
      </c>
      <c r="C62" s="127">
        <v>5037</v>
      </c>
      <c r="D62" s="127">
        <v>3756</v>
      </c>
      <c r="E62" s="145">
        <v>1281</v>
      </c>
      <c r="F62" s="127">
        <v>3960</v>
      </c>
      <c r="G62" s="127">
        <v>2679</v>
      </c>
      <c r="H62" s="145">
        <v>1281</v>
      </c>
      <c r="I62" s="149">
        <v>0</v>
      </c>
      <c r="J62" s="155">
        <v>0</v>
      </c>
      <c r="K62" s="146">
        <v>0</v>
      </c>
      <c r="L62" s="127">
        <v>1077</v>
      </c>
      <c r="M62" s="127">
        <v>1077</v>
      </c>
      <c r="N62" s="145">
        <v>0</v>
      </c>
      <c r="Q62" s="28" t="s">
        <v>6</v>
      </c>
      <c r="R62" s="2" t="s">
        <v>5</v>
      </c>
      <c r="S62" s="2" t="s">
        <v>0</v>
      </c>
      <c r="T62" s="27" t="s">
        <v>2</v>
      </c>
      <c r="U62" s="28" t="s">
        <v>6</v>
      </c>
      <c r="V62" s="22" t="s">
        <v>5</v>
      </c>
      <c r="W62" s="22" t="s">
        <v>0</v>
      </c>
      <c r="X62" s="27" t="s">
        <v>2</v>
      </c>
      <c r="Y62" s="28" t="s">
        <v>6</v>
      </c>
      <c r="Z62" s="2" t="s">
        <v>5</v>
      </c>
      <c r="AA62" s="2" t="s">
        <v>0</v>
      </c>
      <c r="AB62" s="27" t="s">
        <v>2</v>
      </c>
      <c r="AD62" s="130"/>
      <c r="AE62" s="113"/>
      <c r="AF62" s="131" t="s">
        <v>0</v>
      </c>
      <c r="AG62" s="132">
        <f>+AJ62+AM62+AP62+AS62+AV62+AY62+BB62+BE62+BH62</f>
        <v>155.00000000000003</v>
      </c>
      <c r="AH62" s="132">
        <f>+AK62+AN62+AQ62+AT62+AW62+AZ62+BC62+BF62+BI62</f>
        <v>160</v>
      </c>
      <c r="AI62" s="133">
        <f>+AL62+AO62+AR62+AU62+AX62+BA62+BD62+BG62+BJ62</f>
        <v>315</v>
      </c>
      <c r="AJ62" s="132">
        <v>19.000000000000004</v>
      </c>
      <c r="AK62" s="132">
        <v>24</v>
      </c>
      <c r="AL62" s="132">
        <v>43</v>
      </c>
      <c r="AM62" s="134">
        <v>24.000000000000018</v>
      </c>
      <c r="AN62" s="132">
        <v>18.999999999999996</v>
      </c>
      <c r="AO62" s="133">
        <v>43.000000000000007</v>
      </c>
      <c r="AP62" s="132">
        <v>15.000000000000009</v>
      </c>
      <c r="AQ62" s="132">
        <v>13.000000000000002</v>
      </c>
      <c r="AR62" s="132">
        <v>28</v>
      </c>
      <c r="AS62" s="134">
        <v>19.999999999999993</v>
      </c>
      <c r="AT62" s="132">
        <v>15.000000000000007</v>
      </c>
      <c r="AU62" s="133">
        <v>35.000000000000007</v>
      </c>
      <c r="AV62" s="132">
        <v>17.000000000000004</v>
      </c>
      <c r="AW62" s="132">
        <v>15.000000000000007</v>
      </c>
      <c r="AX62" s="132">
        <v>32</v>
      </c>
      <c r="AY62" s="134">
        <v>17.000000000000004</v>
      </c>
      <c r="AZ62" s="132">
        <v>19.999999999999993</v>
      </c>
      <c r="BA62" s="133">
        <v>36.999999999999972</v>
      </c>
      <c r="BB62" s="132">
        <v>17</v>
      </c>
      <c r="BC62" s="132">
        <v>15</v>
      </c>
      <c r="BD62" s="132">
        <v>32.000000000000007</v>
      </c>
      <c r="BE62" s="134">
        <v>18</v>
      </c>
      <c r="BF62" s="132">
        <v>19</v>
      </c>
      <c r="BG62" s="133">
        <v>37</v>
      </c>
      <c r="BH62" s="132">
        <v>8.0000000000000018</v>
      </c>
      <c r="BI62" s="132">
        <v>19.999999999999996</v>
      </c>
      <c r="BJ62" s="132">
        <v>28</v>
      </c>
      <c r="BL62" s="130"/>
      <c r="BM62" s="113"/>
      <c r="BN62" s="113" t="s">
        <v>0</v>
      </c>
      <c r="BO62" s="132">
        <v>19.000000000000004</v>
      </c>
      <c r="BP62" s="132">
        <v>24</v>
      </c>
      <c r="BQ62" s="132">
        <v>43</v>
      </c>
      <c r="BR62" s="132">
        <v>24.000000000000018</v>
      </c>
      <c r="BS62" s="132">
        <v>18.999999999999996</v>
      </c>
      <c r="BT62" s="132">
        <v>43.000000000000007</v>
      </c>
      <c r="BU62" s="132">
        <v>15.000000000000009</v>
      </c>
      <c r="BV62" s="132">
        <v>13.000000000000002</v>
      </c>
      <c r="BW62" s="132">
        <v>28</v>
      </c>
      <c r="BX62" s="132">
        <v>19.999999999999993</v>
      </c>
      <c r="BY62" s="132">
        <v>15.000000000000007</v>
      </c>
      <c r="BZ62" s="132">
        <v>35.000000000000007</v>
      </c>
      <c r="CA62" s="132">
        <v>17.000000000000004</v>
      </c>
      <c r="CB62" s="132">
        <v>15.000000000000007</v>
      </c>
      <c r="CC62" s="132">
        <v>32</v>
      </c>
      <c r="CD62" s="132">
        <v>17.000000000000004</v>
      </c>
      <c r="CE62" s="132">
        <v>19.999999999999993</v>
      </c>
      <c r="CF62" s="132">
        <v>36.999999999999972</v>
      </c>
      <c r="CG62" s="132">
        <f>SUM(BO62,BR62,BU62,BX62,CA62,CD62)</f>
        <v>112.00000000000003</v>
      </c>
      <c r="CH62" s="132">
        <f>SUM(BP62,BS62,BV62,BY62,CB62,CE62)</f>
        <v>106</v>
      </c>
      <c r="CI62" s="133">
        <f>SUM(BQ62,BT62,BW62,BZ62,CC62,CF62)</f>
        <v>217.99999999999997</v>
      </c>
      <c r="CK62" s="130"/>
      <c r="CL62" s="113"/>
      <c r="CM62" s="113" t="s">
        <v>0</v>
      </c>
      <c r="CN62" s="132">
        <v>17</v>
      </c>
      <c r="CO62" s="132">
        <v>15</v>
      </c>
      <c r="CP62" s="132">
        <v>32.000000000000007</v>
      </c>
      <c r="CQ62" s="132">
        <v>18</v>
      </c>
      <c r="CR62" s="132">
        <v>19</v>
      </c>
      <c r="CS62" s="132">
        <v>37</v>
      </c>
      <c r="CT62" s="132">
        <v>8.0000000000000018</v>
      </c>
      <c r="CU62" s="132">
        <v>19.999999999999996</v>
      </c>
      <c r="CV62" s="132">
        <v>28</v>
      </c>
      <c r="CW62" s="132">
        <f>SUM(CN62,CQ62,CT62)</f>
        <v>43</v>
      </c>
      <c r="CX62" s="132">
        <f>SUM(CO62,CR62,CU62)</f>
        <v>54</v>
      </c>
      <c r="CY62" s="133">
        <f>SUM(CP62,CS62,CV62)</f>
        <v>97</v>
      </c>
      <c r="CZ62" s="21"/>
    </row>
    <row r="63" spans="2:104" ht="5.0999999999999996" customHeight="1" x14ac:dyDescent="0.25">
      <c r="B63" s="23"/>
      <c r="C63" s="127"/>
      <c r="D63" s="127"/>
      <c r="E63" s="128"/>
      <c r="F63" s="127"/>
      <c r="G63" s="127"/>
      <c r="H63" s="128"/>
      <c r="I63" s="127"/>
      <c r="J63" s="128"/>
      <c r="K63" s="129"/>
      <c r="L63" s="127"/>
      <c r="M63" s="127"/>
      <c r="N63" s="128"/>
      <c r="P63" s="3" t="s">
        <v>3</v>
      </c>
      <c r="Q63" s="28">
        <v>9997.9999999999945</v>
      </c>
      <c r="R63" s="2">
        <v>9066.9999999999982</v>
      </c>
      <c r="S63" s="2">
        <v>381</v>
      </c>
      <c r="T63" s="27">
        <v>550.00000000000011</v>
      </c>
      <c r="U63" s="28">
        <v>6075.0000000000064</v>
      </c>
      <c r="V63" s="35">
        <v>5144</v>
      </c>
      <c r="W63" s="35">
        <v>381</v>
      </c>
      <c r="X63" s="33">
        <v>550.00000000000011</v>
      </c>
      <c r="Y63" s="28">
        <v>3923.0000000000032</v>
      </c>
      <c r="Z63" s="34">
        <v>3923.0000000000032</v>
      </c>
      <c r="AA63" s="34">
        <v>0</v>
      </c>
      <c r="AB63" s="33">
        <v>0</v>
      </c>
      <c r="AD63" s="130"/>
      <c r="AE63" s="113"/>
      <c r="AF63" s="131" t="s">
        <v>2</v>
      </c>
      <c r="AG63" s="132">
        <f>+AJ63+AM63+AP63+AS63+AV63+AY63+BB63+BE63+BH63</f>
        <v>1909.0000000000009</v>
      </c>
      <c r="AH63" s="132">
        <f>+AK63+AN63+AQ63+AT63+AW63+AZ63+BC63+BF63+BI63</f>
        <v>1916.9999999999995</v>
      </c>
      <c r="AI63" s="133">
        <f>+AL63+AO63+AR63+AU63+AX63+BA63+BD63+BG63+BJ63</f>
        <v>3825.9999999999995</v>
      </c>
      <c r="AJ63" s="132">
        <v>243.00000000000034</v>
      </c>
      <c r="AK63" s="132">
        <v>218.00000000000028</v>
      </c>
      <c r="AL63" s="132">
        <v>460.99999999999966</v>
      </c>
      <c r="AM63" s="134">
        <v>233.0000000000002</v>
      </c>
      <c r="AN63" s="132">
        <v>197.99999999999974</v>
      </c>
      <c r="AO63" s="133">
        <v>431</v>
      </c>
      <c r="AP63" s="132">
        <v>237.00000000000037</v>
      </c>
      <c r="AQ63" s="132">
        <v>224.99999999999972</v>
      </c>
      <c r="AR63" s="132">
        <v>461.99999999999937</v>
      </c>
      <c r="AS63" s="134">
        <v>239.00000000000031</v>
      </c>
      <c r="AT63" s="132">
        <v>225.99999999999949</v>
      </c>
      <c r="AU63" s="133">
        <v>464.99999999999989</v>
      </c>
      <c r="AV63" s="132">
        <v>206.99999999999986</v>
      </c>
      <c r="AW63" s="132">
        <v>230.99999999999991</v>
      </c>
      <c r="AX63" s="132">
        <v>438</v>
      </c>
      <c r="AY63" s="134">
        <v>241.99999999999991</v>
      </c>
      <c r="AZ63" s="132">
        <v>245.99999999999977</v>
      </c>
      <c r="BA63" s="133">
        <v>487.99999999999966</v>
      </c>
      <c r="BB63" s="132">
        <v>185.99999999999991</v>
      </c>
      <c r="BC63" s="132">
        <v>196.00000000000043</v>
      </c>
      <c r="BD63" s="132">
        <v>382.00000000000034</v>
      </c>
      <c r="BE63" s="134">
        <v>167.00000000000009</v>
      </c>
      <c r="BF63" s="132">
        <v>178.99999999999991</v>
      </c>
      <c r="BG63" s="133">
        <v>346.00000000000028</v>
      </c>
      <c r="BH63" s="132">
        <v>154.9999999999998</v>
      </c>
      <c r="BI63" s="132">
        <v>197.99999999999994</v>
      </c>
      <c r="BJ63" s="132">
        <v>353.00000000000006</v>
      </c>
      <c r="BL63" s="130"/>
      <c r="BM63" s="113"/>
      <c r="BN63" s="113" t="s">
        <v>2</v>
      </c>
      <c r="BO63" s="132">
        <v>243.00000000000034</v>
      </c>
      <c r="BP63" s="132">
        <v>218.00000000000028</v>
      </c>
      <c r="BQ63" s="132">
        <v>460.99999999999966</v>
      </c>
      <c r="BR63" s="132">
        <v>233.0000000000002</v>
      </c>
      <c r="BS63" s="132">
        <v>197.99999999999974</v>
      </c>
      <c r="BT63" s="132">
        <v>431</v>
      </c>
      <c r="BU63" s="132">
        <v>237.00000000000037</v>
      </c>
      <c r="BV63" s="132">
        <v>224.99999999999972</v>
      </c>
      <c r="BW63" s="132">
        <v>461.99999999999937</v>
      </c>
      <c r="BX63" s="132">
        <v>239.00000000000031</v>
      </c>
      <c r="BY63" s="132">
        <v>225.99999999999949</v>
      </c>
      <c r="BZ63" s="132">
        <v>464.99999999999989</v>
      </c>
      <c r="CA63" s="132">
        <v>206.99999999999986</v>
      </c>
      <c r="CB63" s="132">
        <v>230.99999999999991</v>
      </c>
      <c r="CC63" s="132">
        <v>438</v>
      </c>
      <c r="CD63" s="132">
        <v>241.99999999999991</v>
      </c>
      <c r="CE63" s="132">
        <v>245.99999999999977</v>
      </c>
      <c r="CF63" s="132">
        <v>487.99999999999966</v>
      </c>
      <c r="CG63" s="132">
        <f>SUM(BO63,BR63,BU63,BX63,CA63,CD63)</f>
        <v>1401.0000000000011</v>
      </c>
      <c r="CH63" s="132">
        <f>SUM(BP63,BS63,BV63,BY63,CB63,CE63)</f>
        <v>1343.9999999999991</v>
      </c>
      <c r="CI63" s="133">
        <f>SUM(BQ63,BT63,BW63,BZ63,CC63,CF63)</f>
        <v>2744.9999999999986</v>
      </c>
      <c r="CK63" s="130"/>
      <c r="CL63" s="113"/>
      <c r="CM63" s="113" t="s">
        <v>2</v>
      </c>
      <c r="CN63" s="132">
        <v>185.99999999999991</v>
      </c>
      <c r="CO63" s="132">
        <v>196.00000000000043</v>
      </c>
      <c r="CP63" s="132">
        <v>382.00000000000034</v>
      </c>
      <c r="CQ63" s="132">
        <v>167.00000000000009</v>
      </c>
      <c r="CR63" s="132">
        <v>178.99999999999991</v>
      </c>
      <c r="CS63" s="132">
        <v>346.00000000000028</v>
      </c>
      <c r="CT63" s="132">
        <v>154.9999999999998</v>
      </c>
      <c r="CU63" s="132">
        <v>197.99999999999994</v>
      </c>
      <c r="CV63" s="132">
        <v>353.00000000000006</v>
      </c>
      <c r="CW63" s="132">
        <f>SUM(CN63,CQ63,CT63)</f>
        <v>507.99999999999977</v>
      </c>
      <c r="CX63" s="132">
        <f>SUM(CO63,CR63,CU63)</f>
        <v>573.00000000000023</v>
      </c>
      <c r="CY63" s="133">
        <f>SUM(CP63,CS63,CV63)</f>
        <v>1081.0000000000007</v>
      </c>
    </row>
    <row r="64" spans="2:104" ht="14.1" customHeight="1" x14ac:dyDescent="0.25">
      <c r="B64" s="24" t="s">
        <v>16</v>
      </c>
      <c r="C64" s="135">
        <v>23385</v>
      </c>
      <c r="D64" s="135">
        <v>16442</v>
      </c>
      <c r="E64" s="136">
        <v>6943</v>
      </c>
      <c r="F64" s="135">
        <v>19062</v>
      </c>
      <c r="G64" s="135">
        <v>12130</v>
      </c>
      <c r="H64" s="136">
        <v>6932</v>
      </c>
      <c r="I64" s="135">
        <v>1965</v>
      </c>
      <c r="J64" s="137">
        <v>1954</v>
      </c>
      <c r="K64" s="138">
        <v>11</v>
      </c>
      <c r="L64" s="135">
        <v>2358</v>
      </c>
      <c r="M64" s="135">
        <v>2358</v>
      </c>
      <c r="N64" s="136">
        <v>0</v>
      </c>
      <c r="P64" s="32" t="s">
        <v>31</v>
      </c>
      <c r="Q64" s="2">
        <v>9606.9999999999836</v>
      </c>
      <c r="R64" s="2">
        <v>8551.9999999999927</v>
      </c>
      <c r="S64" s="2">
        <v>370</v>
      </c>
      <c r="T64" s="2">
        <v>685</v>
      </c>
      <c r="U64" s="2">
        <v>6031.0000000000082</v>
      </c>
      <c r="V64" s="22">
        <v>4975.9999999999982</v>
      </c>
      <c r="W64" s="22">
        <v>370</v>
      </c>
      <c r="X64" s="2">
        <v>685</v>
      </c>
      <c r="Y64" s="2">
        <v>3576</v>
      </c>
      <c r="Z64" s="2">
        <v>3576</v>
      </c>
      <c r="AA64" s="2">
        <v>0</v>
      </c>
      <c r="AB64" s="2">
        <v>0</v>
      </c>
      <c r="AD64" s="139"/>
      <c r="AE64" s="140" t="s">
        <v>7</v>
      </c>
      <c r="AF64" s="141" t="s">
        <v>6</v>
      </c>
      <c r="AG64" s="142">
        <f>+AJ64+AM64+AP64+AS64+AV64+AY64+BB64+BE64+BH64</f>
        <v>13283.000000000005</v>
      </c>
      <c r="AH64" s="142">
        <f>+AK64+AN64+AQ64+AT64+AW64+AZ64+BC64+BF64+BI64</f>
        <v>12142.000000000004</v>
      </c>
      <c r="AI64" s="143">
        <f>+AL64+AO64+AR64+AU64+AX64+BA64+BD64+BG64+BJ64</f>
        <v>25424.999999999989</v>
      </c>
      <c r="AJ64" s="142">
        <v>1644.0000000000034</v>
      </c>
      <c r="AK64" s="142">
        <v>1339.9999999999948</v>
      </c>
      <c r="AL64" s="142">
        <v>2983.9999999999873</v>
      </c>
      <c r="AM64" s="144">
        <v>1580.9999999999959</v>
      </c>
      <c r="AN64" s="142">
        <v>1434.0000000000077</v>
      </c>
      <c r="AO64" s="143">
        <v>3015.0000000000082</v>
      </c>
      <c r="AP64" s="142">
        <v>1604.0000000000009</v>
      </c>
      <c r="AQ64" s="142">
        <v>1449.0000000000018</v>
      </c>
      <c r="AR64" s="142">
        <v>3052.9999999999873</v>
      </c>
      <c r="AS64" s="144">
        <v>1664.0000000000034</v>
      </c>
      <c r="AT64" s="142">
        <v>1493</v>
      </c>
      <c r="AU64" s="143">
        <v>3157.000000000005</v>
      </c>
      <c r="AV64" s="142">
        <v>1691.0000000000039</v>
      </c>
      <c r="AW64" s="142">
        <v>1588.0000000000043</v>
      </c>
      <c r="AX64" s="142">
        <v>3279.000000000005</v>
      </c>
      <c r="AY64" s="144">
        <v>1557.9999999999993</v>
      </c>
      <c r="AZ64" s="142">
        <v>1531.9999999999973</v>
      </c>
      <c r="BA64" s="143">
        <v>3089.9999999999891</v>
      </c>
      <c r="BB64" s="142">
        <v>1254.0000000000011</v>
      </c>
      <c r="BC64" s="142">
        <v>1222.9999999999998</v>
      </c>
      <c r="BD64" s="142">
        <v>2477.0000000000127</v>
      </c>
      <c r="BE64" s="144">
        <v>1190.999999999997</v>
      </c>
      <c r="BF64" s="142">
        <v>1039.9999999999984</v>
      </c>
      <c r="BG64" s="143">
        <v>2230.999999999995</v>
      </c>
      <c r="BH64" s="142">
        <v>1096</v>
      </c>
      <c r="BI64" s="142">
        <v>1042.9999999999989</v>
      </c>
      <c r="BJ64" s="142">
        <v>2138.9999999999986</v>
      </c>
      <c r="BL64" s="139"/>
      <c r="BM64" s="140" t="s">
        <v>7</v>
      </c>
      <c r="BN64" s="140" t="s">
        <v>6</v>
      </c>
      <c r="BO64" s="142">
        <v>1644.0000000000034</v>
      </c>
      <c r="BP64" s="142">
        <v>1339.9999999999948</v>
      </c>
      <c r="BQ64" s="142">
        <v>2983.9999999999873</v>
      </c>
      <c r="BR64" s="142">
        <v>1580.9999999999959</v>
      </c>
      <c r="BS64" s="142">
        <v>1434.0000000000077</v>
      </c>
      <c r="BT64" s="142">
        <v>3015.0000000000082</v>
      </c>
      <c r="BU64" s="142">
        <v>1604.0000000000009</v>
      </c>
      <c r="BV64" s="142">
        <v>1449.0000000000018</v>
      </c>
      <c r="BW64" s="142">
        <v>3052.9999999999873</v>
      </c>
      <c r="BX64" s="142">
        <v>1664.0000000000034</v>
      </c>
      <c r="BY64" s="142">
        <v>1493</v>
      </c>
      <c r="BZ64" s="142">
        <v>3157.000000000005</v>
      </c>
      <c r="CA64" s="142">
        <v>1691.0000000000039</v>
      </c>
      <c r="CB64" s="142">
        <v>1588.0000000000043</v>
      </c>
      <c r="CC64" s="142">
        <v>3279.000000000005</v>
      </c>
      <c r="CD64" s="142">
        <v>1557.9999999999993</v>
      </c>
      <c r="CE64" s="142">
        <v>1531.9999999999973</v>
      </c>
      <c r="CF64" s="142">
        <v>3089.9999999999891</v>
      </c>
      <c r="CG64" s="142">
        <f>SUM(BO64,BR64,BU64,BX64,CA64,CD64)</f>
        <v>9742.0000000000073</v>
      </c>
      <c r="CH64" s="142">
        <f>SUM(BP64,BS64,BV64,BY64,CB64,CE64)</f>
        <v>8836.0000000000073</v>
      </c>
      <c r="CI64" s="143">
        <f>SUM(BQ64,BT64,BW64,BZ64,CC64,CF64)</f>
        <v>18577.999999999982</v>
      </c>
      <c r="CK64" s="139"/>
      <c r="CL64" s="140" t="s">
        <v>7</v>
      </c>
      <c r="CM64" s="140" t="s">
        <v>6</v>
      </c>
      <c r="CN64" s="142">
        <v>1254.0000000000011</v>
      </c>
      <c r="CO64" s="142">
        <v>1222.9999999999998</v>
      </c>
      <c r="CP64" s="142">
        <v>2477.0000000000127</v>
      </c>
      <c r="CQ64" s="142">
        <v>1190.999999999997</v>
      </c>
      <c r="CR64" s="142">
        <v>1039.9999999999984</v>
      </c>
      <c r="CS64" s="142">
        <v>2230.999999999995</v>
      </c>
      <c r="CT64" s="142">
        <v>1096</v>
      </c>
      <c r="CU64" s="142">
        <v>1042.9999999999989</v>
      </c>
      <c r="CV64" s="142">
        <v>2138.9999999999986</v>
      </c>
      <c r="CW64" s="142">
        <f>SUM(CN64,CQ64,CT64)</f>
        <v>3540.9999999999982</v>
      </c>
      <c r="CX64" s="142">
        <f>SUM(CO64,CR64,CU64)</f>
        <v>3305.9999999999973</v>
      </c>
      <c r="CY64" s="143">
        <f>SUM(CP64,CS64,CV64)</f>
        <v>6847.0000000000055</v>
      </c>
      <c r="CZ64" s="21"/>
    </row>
    <row r="65" spans="2:104" ht="14.1" customHeight="1" x14ac:dyDescent="0.25">
      <c r="B65" s="23" t="s">
        <v>11</v>
      </c>
      <c r="C65" s="127">
        <v>11704</v>
      </c>
      <c r="D65" s="127">
        <v>8172</v>
      </c>
      <c r="E65" s="145">
        <v>3532</v>
      </c>
      <c r="F65" s="127">
        <v>9569</v>
      </c>
      <c r="G65" s="127">
        <v>6044</v>
      </c>
      <c r="H65" s="145">
        <v>3525</v>
      </c>
      <c r="I65" s="127">
        <v>984</v>
      </c>
      <c r="J65" s="128">
        <v>977</v>
      </c>
      <c r="K65" s="146">
        <v>7</v>
      </c>
      <c r="L65" s="127">
        <v>1151</v>
      </c>
      <c r="M65" s="127">
        <v>1151</v>
      </c>
      <c r="N65" s="145">
        <v>0</v>
      </c>
      <c r="P65" s="3" t="s">
        <v>6</v>
      </c>
      <c r="Q65" s="31">
        <v>19604.999999999993</v>
      </c>
      <c r="R65" s="30">
        <v>17618.999999999982</v>
      </c>
      <c r="S65" s="30">
        <v>751.00000000000034</v>
      </c>
      <c r="T65" s="29">
        <v>1235.0000000000002</v>
      </c>
      <c r="U65" s="31">
        <v>12106.000000000009</v>
      </c>
      <c r="V65" s="30">
        <v>10120.000000000002</v>
      </c>
      <c r="W65" s="30">
        <v>751.00000000000034</v>
      </c>
      <c r="X65" s="29">
        <v>1235.0000000000002</v>
      </c>
      <c r="Y65" s="31">
        <v>7499.0000000000018</v>
      </c>
      <c r="Z65" s="30">
        <v>7499.0000000000018</v>
      </c>
      <c r="AA65" s="30">
        <v>0</v>
      </c>
      <c r="AB65" s="29">
        <v>0</v>
      </c>
      <c r="AD65" s="130"/>
      <c r="AE65" s="113"/>
      <c r="AF65" s="131" t="s">
        <v>5</v>
      </c>
      <c r="AG65" s="132">
        <f>+AJ65+AM65+AP65+AS65+AV65+AY65+BB65+BE65+BH65</f>
        <v>12902.000000000004</v>
      </c>
      <c r="AH65" s="132">
        <f>+AK65+AN65+AQ65+AT65+AW65+AZ65+BC65+BF65+BI65</f>
        <v>11718.999999999996</v>
      </c>
      <c r="AI65" s="133">
        <f>+AL65+AO65+AR65+AU65+AX65+BA65+BD65+BG65+BJ65</f>
        <v>24621.000000000015</v>
      </c>
      <c r="AJ65" s="132">
        <v>1580.9999999999973</v>
      </c>
      <c r="AK65" s="132">
        <v>1283.9999999999993</v>
      </c>
      <c r="AL65" s="132">
        <v>2865.0000000000041</v>
      </c>
      <c r="AM65" s="134">
        <v>1530.0000000000059</v>
      </c>
      <c r="AN65" s="132">
        <v>1370.0000000000007</v>
      </c>
      <c r="AO65" s="133">
        <v>2900.0000000000018</v>
      </c>
      <c r="AP65" s="132">
        <v>1568.0000000000066</v>
      </c>
      <c r="AQ65" s="132">
        <v>1396.9999999999927</v>
      </c>
      <c r="AR65" s="132">
        <v>2964.9999999999914</v>
      </c>
      <c r="AS65" s="134">
        <v>1606.9999999999945</v>
      </c>
      <c r="AT65" s="132">
        <v>1438.9999999999964</v>
      </c>
      <c r="AU65" s="133">
        <v>3046.0000000000041</v>
      </c>
      <c r="AV65" s="132">
        <v>1650.9999999999977</v>
      </c>
      <c r="AW65" s="132">
        <v>1519.9999999999998</v>
      </c>
      <c r="AX65" s="132">
        <v>3171.0000000000177</v>
      </c>
      <c r="AY65" s="134">
        <v>1496.0000000000075</v>
      </c>
      <c r="AZ65" s="132">
        <v>1479.9999999999982</v>
      </c>
      <c r="BA65" s="133">
        <v>2975.9999999999977</v>
      </c>
      <c r="BB65" s="132">
        <v>1223.9999999999991</v>
      </c>
      <c r="BC65" s="132">
        <v>1201.0000000000059</v>
      </c>
      <c r="BD65" s="132">
        <v>2424.9999999999945</v>
      </c>
      <c r="BE65" s="134">
        <v>1168.9999999999961</v>
      </c>
      <c r="BF65" s="132">
        <v>1005.0000000000019</v>
      </c>
      <c r="BG65" s="133">
        <v>2174.0000000000059</v>
      </c>
      <c r="BH65" s="132">
        <v>1075.9999999999993</v>
      </c>
      <c r="BI65" s="132">
        <v>1023.0000000000015</v>
      </c>
      <c r="BJ65" s="132">
        <v>2099.0000000000005</v>
      </c>
      <c r="BL65" s="130"/>
      <c r="BM65" s="113"/>
      <c r="BN65" s="113" t="s">
        <v>5</v>
      </c>
      <c r="BO65" s="132">
        <v>1580.9999999999973</v>
      </c>
      <c r="BP65" s="132">
        <v>1283.9999999999993</v>
      </c>
      <c r="BQ65" s="132">
        <v>2865.0000000000041</v>
      </c>
      <c r="BR65" s="132">
        <v>1530.0000000000059</v>
      </c>
      <c r="BS65" s="132">
        <v>1370.0000000000007</v>
      </c>
      <c r="BT65" s="132">
        <v>2900.0000000000018</v>
      </c>
      <c r="BU65" s="132">
        <v>1568.0000000000066</v>
      </c>
      <c r="BV65" s="132">
        <v>1396.9999999999927</v>
      </c>
      <c r="BW65" s="132">
        <v>2964.9999999999914</v>
      </c>
      <c r="BX65" s="132">
        <v>1606.9999999999945</v>
      </c>
      <c r="BY65" s="132">
        <v>1438.9999999999964</v>
      </c>
      <c r="BZ65" s="132">
        <v>3046.0000000000041</v>
      </c>
      <c r="CA65" s="132">
        <v>1650.9999999999977</v>
      </c>
      <c r="CB65" s="132">
        <v>1519.9999999999998</v>
      </c>
      <c r="CC65" s="132">
        <v>3171.0000000000177</v>
      </c>
      <c r="CD65" s="132">
        <v>1496.0000000000075</v>
      </c>
      <c r="CE65" s="132">
        <v>1479.9999999999982</v>
      </c>
      <c r="CF65" s="132">
        <v>2975.9999999999977</v>
      </c>
      <c r="CG65" s="132">
        <f>SUM(BO65,BR65,BU65,BX65,CA65,CD65)</f>
        <v>9433.0000000000091</v>
      </c>
      <c r="CH65" s="132">
        <f>SUM(BP65,BS65,BV65,BY65,CB65,CE65)</f>
        <v>8489.9999999999873</v>
      </c>
      <c r="CI65" s="133">
        <f>SUM(BQ65,BT65,BW65,BZ65,CC65,CF65)</f>
        <v>17923.000000000015</v>
      </c>
      <c r="CK65" s="130"/>
      <c r="CL65" s="113"/>
      <c r="CM65" s="113" t="s">
        <v>5</v>
      </c>
      <c r="CN65" s="132">
        <v>1223.9999999999991</v>
      </c>
      <c r="CO65" s="132">
        <v>1201.0000000000059</v>
      </c>
      <c r="CP65" s="132">
        <v>2424.9999999999945</v>
      </c>
      <c r="CQ65" s="132">
        <v>1168.9999999999961</v>
      </c>
      <c r="CR65" s="132">
        <v>1005.0000000000019</v>
      </c>
      <c r="CS65" s="132">
        <v>2174.0000000000059</v>
      </c>
      <c r="CT65" s="132">
        <v>1075.9999999999993</v>
      </c>
      <c r="CU65" s="132">
        <v>1023.0000000000015</v>
      </c>
      <c r="CV65" s="132">
        <v>2099.0000000000005</v>
      </c>
      <c r="CW65" s="132">
        <f>SUM(CN65,CQ65,CT65)</f>
        <v>3468.9999999999945</v>
      </c>
      <c r="CX65" s="132">
        <f>SUM(CO65,CR65,CU65)</f>
        <v>3229.0000000000091</v>
      </c>
      <c r="CY65" s="133">
        <f>SUM(CP65,CS65,CV65)</f>
        <v>6698</v>
      </c>
      <c r="CZ65" s="21"/>
    </row>
    <row r="66" spans="2:104" ht="14.1" customHeight="1" x14ac:dyDescent="0.25">
      <c r="B66" s="23" t="s">
        <v>10</v>
      </c>
      <c r="C66" s="127">
        <v>11681</v>
      </c>
      <c r="D66" s="127">
        <v>8270</v>
      </c>
      <c r="E66" s="145">
        <v>3411</v>
      </c>
      <c r="F66" s="127">
        <v>9493</v>
      </c>
      <c r="G66" s="127">
        <v>6086</v>
      </c>
      <c r="H66" s="145">
        <v>3407</v>
      </c>
      <c r="I66" s="127">
        <v>981</v>
      </c>
      <c r="J66" s="128">
        <v>977</v>
      </c>
      <c r="K66" s="146">
        <v>4</v>
      </c>
      <c r="L66" s="127">
        <v>1207</v>
      </c>
      <c r="M66" s="127">
        <v>1207</v>
      </c>
      <c r="N66" s="145">
        <v>0</v>
      </c>
      <c r="Q66" s="28" t="s">
        <v>36</v>
      </c>
      <c r="T66" s="27"/>
      <c r="U66" s="28"/>
      <c r="V66" s="22"/>
      <c r="W66" s="22"/>
      <c r="X66" s="27"/>
      <c r="Y66" s="28"/>
      <c r="AB66" s="27"/>
      <c r="AD66" s="130"/>
      <c r="AE66" s="113"/>
      <c r="AF66" s="131" t="s">
        <v>0</v>
      </c>
      <c r="AG66" s="132">
        <f>+AJ66+AM66+AP66+AS66+AV66+AY66+BB66+BE66+BH66</f>
        <v>48.000000000000007</v>
      </c>
      <c r="AH66" s="132">
        <f>+AK66+AN66+AQ66+AT66+AW66+AZ66+BC66+BF66+BI66</f>
        <v>41.000000000000007</v>
      </c>
      <c r="AI66" s="133">
        <f>+AL66+AO66+AR66+AU66+AX66+BA66+BD66+BG66+BJ66</f>
        <v>88.999999999999986</v>
      </c>
      <c r="AJ66" s="132">
        <v>10.000000000000002</v>
      </c>
      <c r="AK66" s="132">
        <v>10.000000000000002</v>
      </c>
      <c r="AL66" s="132">
        <v>19.999999999999996</v>
      </c>
      <c r="AM66" s="134">
        <v>8.0000000000000018</v>
      </c>
      <c r="AN66" s="132">
        <v>10.000000000000002</v>
      </c>
      <c r="AO66" s="133">
        <v>17.999999999999996</v>
      </c>
      <c r="AP66" s="132">
        <v>6.0000000000000009</v>
      </c>
      <c r="AQ66" s="132">
        <v>7.0000000000000009</v>
      </c>
      <c r="AR66" s="132">
        <v>12.999999999999998</v>
      </c>
      <c r="AS66" s="134">
        <v>11.000000000000002</v>
      </c>
      <c r="AT66" s="132">
        <v>6.0000000000000009</v>
      </c>
      <c r="AU66" s="133">
        <v>16.999999999999996</v>
      </c>
      <c r="AV66" s="132">
        <v>6</v>
      </c>
      <c r="AW66" s="132">
        <v>2.0000000000000004</v>
      </c>
      <c r="AX66" s="132">
        <v>8.0000000000000036</v>
      </c>
      <c r="AY66" s="134">
        <v>7.0000000000000009</v>
      </c>
      <c r="AZ66" s="132">
        <v>6</v>
      </c>
      <c r="BA66" s="133">
        <v>13</v>
      </c>
      <c r="BB66" s="132">
        <v>0</v>
      </c>
      <c r="BC66" s="132">
        <v>0</v>
      </c>
      <c r="BD66" s="132">
        <v>0</v>
      </c>
      <c r="BE66" s="134">
        <v>0</v>
      </c>
      <c r="BF66" s="132">
        <v>0</v>
      </c>
      <c r="BG66" s="133">
        <v>0</v>
      </c>
      <c r="BH66" s="132">
        <v>0</v>
      </c>
      <c r="BI66" s="132">
        <v>0</v>
      </c>
      <c r="BJ66" s="132">
        <v>0</v>
      </c>
      <c r="BL66" s="130"/>
      <c r="BM66" s="113"/>
      <c r="BN66" s="113" t="s">
        <v>0</v>
      </c>
      <c r="BO66" s="132">
        <v>10.000000000000002</v>
      </c>
      <c r="BP66" s="132">
        <v>10.000000000000002</v>
      </c>
      <c r="BQ66" s="132">
        <v>19.999999999999996</v>
      </c>
      <c r="BR66" s="132">
        <v>8.0000000000000018</v>
      </c>
      <c r="BS66" s="132">
        <v>10.000000000000002</v>
      </c>
      <c r="BT66" s="132">
        <v>17.999999999999996</v>
      </c>
      <c r="BU66" s="132">
        <v>6.0000000000000009</v>
      </c>
      <c r="BV66" s="132">
        <v>7.0000000000000009</v>
      </c>
      <c r="BW66" s="132">
        <v>12.999999999999998</v>
      </c>
      <c r="BX66" s="132">
        <v>11.000000000000002</v>
      </c>
      <c r="BY66" s="132">
        <v>6.0000000000000009</v>
      </c>
      <c r="BZ66" s="132">
        <v>16.999999999999996</v>
      </c>
      <c r="CA66" s="132">
        <v>6</v>
      </c>
      <c r="CB66" s="132">
        <v>2.0000000000000004</v>
      </c>
      <c r="CC66" s="132">
        <v>8.0000000000000036</v>
      </c>
      <c r="CD66" s="132">
        <v>7.0000000000000009</v>
      </c>
      <c r="CE66" s="132">
        <v>6</v>
      </c>
      <c r="CF66" s="132">
        <v>13</v>
      </c>
      <c r="CG66" s="132">
        <f>SUM(BO66,BR66,BU66,BX66,CA66,CD66)</f>
        <v>48.000000000000007</v>
      </c>
      <c r="CH66" s="132">
        <f>SUM(BP66,BS66,BV66,BY66,CB66,CE66)</f>
        <v>41.000000000000007</v>
      </c>
      <c r="CI66" s="133">
        <f>SUM(BQ66,BT66,BW66,BZ66,CC66,CF66)</f>
        <v>88.999999999999986</v>
      </c>
      <c r="CK66" s="130"/>
      <c r="CL66" s="113"/>
      <c r="CM66" s="113" t="s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f>SUM(CN66,CQ66,CT66)</f>
        <v>0</v>
      </c>
      <c r="CX66" s="132">
        <f>SUM(CO66,CR66,CU66)</f>
        <v>0</v>
      </c>
      <c r="CY66" s="133">
        <f>SUM(CP66,CS66,CV66)</f>
        <v>0</v>
      </c>
      <c r="CZ66" s="21"/>
    </row>
    <row r="67" spans="2:104" ht="5.0999999999999996" customHeight="1" x14ac:dyDescent="0.25">
      <c r="B67" s="23"/>
      <c r="C67" s="127"/>
      <c r="D67" s="127"/>
      <c r="E67" s="128"/>
      <c r="F67" s="127"/>
      <c r="G67" s="127"/>
      <c r="H67" s="128"/>
      <c r="I67" s="127"/>
      <c r="J67" s="128"/>
      <c r="K67" s="129"/>
      <c r="L67" s="127"/>
      <c r="M67" s="127"/>
      <c r="N67" s="128"/>
      <c r="Q67" s="28" t="s">
        <v>6</v>
      </c>
      <c r="T67" s="27"/>
      <c r="U67" s="28" t="s">
        <v>8</v>
      </c>
      <c r="V67" s="35"/>
      <c r="W67" s="35"/>
      <c r="X67" s="33"/>
      <c r="Y67" s="28" t="s">
        <v>7</v>
      </c>
      <c r="Z67" s="34"/>
      <c r="AA67" s="34"/>
      <c r="AB67" s="33"/>
      <c r="AD67" s="130"/>
      <c r="AE67" s="113"/>
      <c r="AF67" s="131" t="s">
        <v>2</v>
      </c>
      <c r="AG67" s="132">
        <f>+AJ67+AM67+AP67+AS67+AV67+AY67+BB67+BE67+BH67</f>
        <v>333.00000000000006</v>
      </c>
      <c r="AH67" s="132">
        <f>+AK67+AN67+AQ67+AT67+AW67+AZ67+BC67+BF67+BI67</f>
        <v>381.99999999999994</v>
      </c>
      <c r="AI67" s="133">
        <f>+AL67+AO67+AR67+AU67+AX67+BA67+BD67+BG67+BJ67</f>
        <v>715</v>
      </c>
      <c r="AJ67" s="132">
        <v>53.000000000000014</v>
      </c>
      <c r="AK67" s="132">
        <v>45.999999999999964</v>
      </c>
      <c r="AL67" s="132">
        <v>98.999999999999986</v>
      </c>
      <c r="AM67" s="134">
        <v>43.000000000000036</v>
      </c>
      <c r="AN67" s="132">
        <v>54.000000000000036</v>
      </c>
      <c r="AO67" s="133">
        <v>96.999999999999929</v>
      </c>
      <c r="AP67" s="132">
        <v>30.000000000000011</v>
      </c>
      <c r="AQ67" s="132">
        <v>45</v>
      </c>
      <c r="AR67" s="132">
        <v>75.000000000000028</v>
      </c>
      <c r="AS67" s="134">
        <v>45.999999999999993</v>
      </c>
      <c r="AT67" s="132">
        <v>48</v>
      </c>
      <c r="AU67" s="133">
        <v>93.999999999999972</v>
      </c>
      <c r="AV67" s="132">
        <v>34</v>
      </c>
      <c r="AW67" s="132">
        <v>66.000000000000014</v>
      </c>
      <c r="AX67" s="132">
        <v>100.00000000000004</v>
      </c>
      <c r="AY67" s="134">
        <v>54.999999999999993</v>
      </c>
      <c r="AZ67" s="132">
        <v>45.999999999999964</v>
      </c>
      <c r="BA67" s="133">
        <v>101</v>
      </c>
      <c r="BB67" s="132">
        <v>30</v>
      </c>
      <c r="BC67" s="132">
        <v>22.000000000000014</v>
      </c>
      <c r="BD67" s="132">
        <v>51.999999999999979</v>
      </c>
      <c r="BE67" s="134">
        <v>22.000000000000007</v>
      </c>
      <c r="BF67" s="132">
        <v>34.999999999999993</v>
      </c>
      <c r="BG67" s="133">
        <v>57.000000000000014</v>
      </c>
      <c r="BH67" s="132">
        <v>20.000000000000011</v>
      </c>
      <c r="BI67" s="132">
        <v>19.999999999999996</v>
      </c>
      <c r="BJ67" s="132">
        <v>40.000000000000036</v>
      </c>
      <c r="BL67" s="130"/>
      <c r="BM67" s="113"/>
      <c r="BN67" s="113" t="s">
        <v>2</v>
      </c>
      <c r="BO67" s="132">
        <v>53.000000000000014</v>
      </c>
      <c r="BP67" s="132">
        <v>45.999999999999964</v>
      </c>
      <c r="BQ67" s="132">
        <v>98.999999999999986</v>
      </c>
      <c r="BR67" s="132">
        <v>43.000000000000036</v>
      </c>
      <c r="BS67" s="132">
        <v>54.000000000000036</v>
      </c>
      <c r="BT67" s="132">
        <v>96.999999999999929</v>
      </c>
      <c r="BU67" s="132">
        <v>30.000000000000011</v>
      </c>
      <c r="BV67" s="132">
        <v>45</v>
      </c>
      <c r="BW67" s="132">
        <v>75.000000000000028</v>
      </c>
      <c r="BX67" s="132">
        <v>45.999999999999993</v>
      </c>
      <c r="BY67" s="132">
        <v>48</v>
      </c>
      <c r="BZ67" s="132">
        <v>93.999999999999972</v>
      </c>
      <c r="CA67" s="132">
        <v>34</v>
      </c>
      <c r="CB67" s="132">
        <v>66.000000000000014</v>
      </c>
      <c r="CC67" s="132">
        <v>100.00000000000004</v>
      </c>
      <c r="CD67" s="132">
        <v>54.999999999999993</v>
      </c>
      <c r="CE67" s="132">
        <v>45.999999999999964</v>
      </c>
      <c r="CF67" s="132">
        <v>101</v>
      </c>
      <c r="CG67" s="132">
        <f>SUM(BO67,BR67,BU67,BX67,CA67,CD67)</f>
        <v>261.00000000000006</v>
      </c>
      <c r="CH67" s="132">
        <f>SUM(BP67,BS67,BV67,BY67,CB67,CE67)</f>
        <v>304.99999999999994</v>
      </c>
      <c r="CI67" s="133">
        <f>SUM(BQ67,BT67,BW67,BZ67,CC67,CF67)</f>
        <v>566</v>
      </c>
      <c r="CK67" s="130"/>
      <c r="CL67" s="113"/>
      <c r="CM67" s="113" t="s">
        <v>2</v>
      </c>
      <c r="CN67" s="132">
        <v>30</v>
      </c>
      <c r="CO67" s="132">
        <v>22.000000000000014</v>
      </c>
      <c r="CP67" s="132">
        <v>51.999999999999979</v>
      </c>
      <c r="CQ67" s="132">
        <v>22.000000000000007</v>
      </c>
      <c r="CR67" s="132">
        <v>34.999999999999993</v>
      </c>
      <c r="CS67" s="132">
        <v>57.000000000000014</v>
      </c>
      <c r="CT67" s="132">
        <v>20.000000000000011</v>
      </c>
      <c r="CU67" s="132">
        <v>19.999999999999996</v>
      </c>
      <c r="CV67" s="132">
        <v>40.000000000000036</v>
      </c>
      <c r="CW67" s="132">
        <f>SUM(CN67,CQ67,CT67)</f>
        <v>72.000000000000014</v>
      </c>
      <c r="CX67" s="132">
        <f>SUM(CO67,CR67,CU67)</f>
        <v>77</v>
      </c>
      <c r="CY67" s="133">
        <f>SUM(CP67,CS67,CV67)</f>
        <v>149.00000000000003</v>
      </c>
    </row>
    <row r="68" spans="2:104" ht="14.1" customHeight="1" x14ac:dyDescent="0.25">
      <c r="B68" s="24" t="s">
        <v>15</v>
      </c>
      <c r="C68" s="135">
        <v>36760</v>
      </c>
      <c r="D68" s="135">
        <v>13080</v>
      </c>
      <c r="E68" s="136">
        <v>23680</v>
      </c>
      <c r="F68" s="135">
        <v>34755</v>
      </c>
      <c r="G68" s="135">
        <v>11238</v>
      </c>
      <c r="H68" s="136">
        <v>23517</v>
      </c>
      <c r="I68" s="135">
        <v>1375</v>
      </c>
      <c r="J68" s="137">
        <v>1212</v>
      </c>
      <c r="K68" s="138">
        <v>163</v>
      </c>
      <c r="L68" s="135">
        <v>630</v>
      </c>
      <c r="M68" s="135">
        <v>630</v>
      </c>
      <c r="N68" s="136">
        <v>0</v>
      </c>
      <c r="P68" s="32"/>
      <c r="Q68" s="2" t="s">
        <v>6</v>
      </c>
      <c r="R68" s="2" t="s">
        <v>5</v>
      </c>
      <c r="S68" s="2" t="s">
        <v>0</v>
      </c>
      <c r="T68" s="2" t="s">
        <v>2</v>
      </c>
      <c r="U68" s="2" t="s">
        <v>6</v>
      </c>
      <c r="V68" s="22" t="s">
        <v>5</v>
      </c>
      <c r="W68" s="22" t="s">
        <v>0</v>
      </c>
      <c r="X68" s="2" t="s">
        <v>2</v>
      </c>
      <c r="Y68" s="2" t="s">
        <v>6</v>
      </c>
      <c r="Z68" s="2" t="s">
        <v>5</v>
      </c>
      <c r="AA68" s="2" t="s">
        <v>0</v>
      </c>
      <c r="AB68" s="2" t="s">
        <v>2</v>
      </c>
      <c r="AD68" s="139" t="s">
        <v>35</v>
      </c>
      <c r="AE68" s="140" t="s">
        <v>6</v>
      </c>
      <c r="AF68" s="141" t="s">
        <v>6</v>
      </c>
      <c r="AG68" s="142">
        <f>+AJ68+AM68+AP68+AS68+AV68+AY68+BB68+BE68+BH68</f>
        <v>16331.000000000015</v>
      </c>
      <c r="AH68" s="142">
        <f>+AK68+AN68+AQ68+AT68+AW68+AZ68+BC68+BF68+BI68</f>
        <v>15633.999999999993</v>
      </c>
      <c r="AI68" s="143">
        <f>+AL68+AO68+AR68+AU68+AX68+BA68+BD68+BG68+BJ68</f>
        <v>31964.999999999942</v>
      </c>
      <c r="AJ68" s="142">
        <v>1995.0000000000048</v>
      </c>
      <c r="AK68" s="142">
        <v>1853.0000000000011</v>
      </c>
      <c r="AL68" s="142">
        <v>3847.9999999999923</v>
      </c>
      <c r="AM68" s="144">
        <v>2037.0000000000121</v>
      </c>
      <c r="AN68" s="142">
        <v>1802.9999999999952</v>
      </c>
      <c r="AO68" s="143">
        <v>3839.9999999999818</v>
      </c>
      <c r="AP68" s="142">
        <v>2071.0000000000018</v>
      </c>
      <c r="AQ68" s="142">
        <v>1944.0000000000061</v>
      </c>
      <c r="AR68" s="142">
        <v>4015.00000000001</v>
      </c>
      <c r="AS68" s="144">
        <v>2111.9999999999959</v>
      </c>
      <c r="AT68" s="142">
        <v>1932.0000000000034</v>
      </c>
      <c r="AU68" s="143">
        <v>4043.9999999999927</v>
      </c>
      <c r="AV68" s="142">
        <v>1894.9999999999955</v>
      </c>
      <c r="AW68" s="142">
        <v>1817.9999999999884</v>
      </c>
      <c r="AX68" s="142">
        <v>3712.9999999999845</v>
      </c>
      <c r="AY68" s="144">
        <v>1856.9999999999995</v>
      </c>
      <c r="AZ68" s="142">
        <v>1793.0000000000111</v>
      </c>
      <c r="BA68" s="143">
        <v>3649.9999999999932</v>
      </c>
      <c r="BB68" s="142">
        <v>1629.0000000000116</v>
      </c>
      <c r="BC68" s="142">
        <v>1584.9999999999982</v>
      </c>
      <c r="BD68" s="142">
        <v>3213.9999999999909</v>
      </c>
      <c r="BE68" s="144">
        <v>1418.9999999999989</v>
      </c>
      <c r="BF68" s="142">
        <v>1559.9999999999948</v>
      </c>
      <c r="BG68" s="143">
        <v>2978.9999999999977</v>
      </c>
      <c r="BH68" s="142">
        <v>1315.9999999999952</v>
      </c>
      <c r="BI68" s="142">
        <v>1345.9999999999941</v>
      </c>
      <c r="BJ68" s="142">
        <v>2661.9999999999977</v>
      </c>
      <c r="BL68" s="139" t="s">
        <v>35</v>
      </c>
      <c r="BM68" s="140" t="s">
        <v>6</v>
      </c>
      <c r="BN68" s="140" t="s">
        <v>6</v>
      </c>
      <c r="BO68" s="142">
        <v>1995.0000000000048</v>
      </c>
      <c r="BP68" s="142">
        <v>1853.0000000000011</v>
      </c>
      <c r="BQ68" s="142">
        <v>3847.9999999999923</v>
      </c>
      <c r="BR68" s="142">
        <v>2037.0000000000121</v>
      </c>
      <c r="BS68" s="142">
        <v>1802.9999999999952</v>
      </c>
      <c r="BT68" s="142">
        <v>3839.9999999999818</v>
      </c>
      <c r="BU68" s="142">
        <v>2071.0000000000018</v>
      </c>
      <c r="BV68" s="142">
        <v>1944.0000000000061</v>
      </c>
      <c r="BW68" s="142">
        <v>4015.00000000001</v>
      </c>
      <c r="BX68" s="142">
        <v>2111.9999999999959</v>
      </c>
      <c r="BY68" s="142">
        <v>1932.0000000000034</v>
      </c>
      <c r="BZ68" s="142">
        <v>4043.9999999999927</v>
      </c>
      <c r="CA68" s="142">
        <v>1894.9999999999955</v>
      </c>
      <c r="CB68" s="142">
        <v>1817.9999999999884</v>
      </c>
      <c r="CC68" s="142">
        <v>3712.9999999999845</v>
      </c>
      <c r="CD68" s="142">
        <v>1856.9999999999995</v>
      </c>
      <c r="CE68" s="142">
        <v>1793.0000000000111</v>
      </c>
      <c r="CF68" s="142">
        <v>3649.9999999999932</v>
      </c>
      <c r="CG68" s="142">
        <f>SUM(BO68,BR68,BU68,BX68,CA68,CD68)</f>
        <v>11967.000000000011</v>
      </c>
      <c r="CH68" s="142">
        <f>SUM(BP68,BS68,BV68,BY68,CB68,CE68)</f>
        <v>11143.000000000005</v>
      </c>
      <c r="CI68" s="143">
        <f>SUM(BQ68,BT68,BW68,BZ68,CC68,CF68)</f>
        <v>23109.999999999956</v>
      </c>
      <c r="CK68" s="139" t="s">
        <v>35</v>
      </c>
      <c r="CL68" s="140" t="s">
        <v>6</v>
      </c>
      <c r="CM68" s="140" t="s">
        <v>6</v>
      </c>
      <c r="CN68" s="142">
        <v>1629.0000000000116</v>
      </c>
      <c r="CO68" s="142">
        <v>1584.9999999999982</v>
      </c>
      <c r="CP68" s="142">
        <v>3213.9999999999909</v>
      </c>
      <c r="CQ68" s="142">
        <v>1418.9999999999989</v>
      </c>
      <c r="CR68" s="142">
        <v>1559.9999999999948</v>
      </c>
      <c r="CS68" s="142">
        <v>2978.9999999999977</v>
      </c>
      <c r="CT68" s="142">
        <v>1315.9999999999952</v>
      </c>
      <c r="CU68" s="142">
        <v>1345.9999999999941</v>
      </c>
      <c r="CV68" s="142">
        <v>2661.9999999999977</v>
      </c>
      <c r="CW68" s="142">
        <f>SUM(CN68,CQ68,CT68)</f>
        <v>4364.0000000000055</v>
      </c>
      <c r="CX68" s="142">
        <f>SUM(CO68,CR68,CU68)</f>
        <v>4490.9999999999873</v>
      </c>
      <c r="CY68" s="143">
        <f>SUM(CP68,CS68,CV68)</f>
        <v>8854.9999999999873</v>
      </c>
      <c r="CZ68" s="21"/>
    </row>
    <row r="69" spans="2:104" ht="14.1" customHeight="1" x14ac:dyDescent="0.25">
      <c r="B69" s="23" t="s">
        <v>11</v>
      </c>
      <c r="C69" s="127">
        <v>19029</v>
      </c>
      <c r="D69" s="127">
        <v>6689</v>
      </c>
      <c r="E69" s="145">
        <v>12340</v>
      </c>
      <c r="F69" s="127">
        <v>18009</v>
      </c>
      <c r="G69" s="127">
        <v>5768</v>
      </c>
      <c r="H69" s="145">
        <v>12241</v>
      </c>
      <c r="I69" s="127">
        <v>717</v>
      </c>
      <c r="J69" s="128">
        <v>618</v>
      </c>
      <c r="K69" s="146">
        <v>99</v>
      </c>
      <c r="L69" s="127">
        <v>303</v>
      </c>
      <c r="M69" s="127">
        <v>303</v>
      </c>
      <c r="N69" s="145">
        <v>0</v>
      </c>
      <c r="P69" s="3" t="s">
        <v>3</v>
      </c>
      <c r="Q69" s="31">
        <v>19405.999999999989</v>
      </c>
      <c r="R69" s="30">
        <v>17514.000000000051</v>
      </c>
      <c r="S69" s="30">
        <v>240.00000000000006</v>
      </c>
      <c r="T69" s="29">
        <v>1652.0000000000005</v>
      </c>
      <c r="U69" s="31">
        <v>7458.9999999999973</v>
      </c>
      <c r="V69" s="30">
        <v>5566.9999999999982</v>
      </c>
      <c r="W69" s="30">
        <v>240</v>
      </c>
      <c r="X69" s="29">
        <v>1652.0000000000005</v>
      </c>
      <c r="Y69" s="31">
        <v>11946.999999999985</v>
      </c>
      <c r="Z69" s="30">
        <v>11946.999999999985</v>
      </c>
      <c r="AA69" s="30">
        <v>0</v>
      </c>
      <c r="AB69" s="29">
        <v>0</v>
      </c>
      <c r="AD69" s="130"/>
      <c r="AE69" s="113"/>
      <c r="AF69" s="131" t="s">
        <v>5</v>
      </c>
      <c r="AG69" s="132">
        <f>+AJ69+AM69+AP69+AS69+AV69+AY69+BB69+BE69+BH69</f>
        <v>14525.999999999995</v>
      </c>
      <c r="AH69" s="132">
        <f>+AK69+AN69+AQ69+AT69+AW69+AZ69+BC69+BF69+BI69</f>
        <v>13514.999999999985</v>
      </c>
      <c r="AI69" s="133">
        <f>+AL69+AO69+AR69+AU69+AX69+BA69+BD69+BG69+BJ69</f>
        <v>28041.000000000015</v>
      </c>
      <c r="AJ69" s="132">
        <v>1806.9999999999973</v>
      </c>
      <c r="AK69" s="132">
        <v>1622.0000000000057</v>
      </c>
      <c r="AL69" s="132">
        <v>3429.0000000000191</v>
      </c>
      <c r="AM69" s="134">
        <v>1821.0000000000032</v>
      </c>
      <c r="AN69" s="132">
        <v>1603.9999999999957</v>
      </c>
      <c r="AO69" s="133">
        <v>3424.9999999999955</v>
      </c>
      <c r="AP69" s="132">
        <v>1851.9999999999952</v>
      </c>
      <c r="AQ69" s="132">
        <v>1713.9999999999902</v>
      </c>
      <c r="AR69" s="132">
        <v>3566.0000000000146</v>
      </c>
      <c r="AS69" s="134">
        <v>1921.0000000000041</v>
      </c>
      <c r="AT69" s="132">
        <v>1709.9999999999959</v>
      </c>
      <c r="AU69" s="133">
        <v>3630.9999999999936</v>
      </c>
      <c r="AV69" s="132">
        <v>1710.9999999999873</v>
      </c>
      <c r="AW69" s="132">
        <v>1620.9999999999984</v>
      </c>
      <c r="AX69" s="132">
        <v>3331.9999999999695</v>
      </c>
      <c r="AY69" s="134">
        <v>1676.0000000000052</v>
      </c>
      <c r="AZ69" s="132">
        <v>1578.0000000000041</v>
      </c>
      <c r="BA69" s="133">
        <v>3254.0000000000232</v>
      </c>
      <c r="BB69" s="132">
        <v>1422.0000000000025</v>
      </c>
      <c r="BC69" s="132">
        <v>1314.9999999999959</v>
      </c>
      <c r="BD69" s="132">
        <v>2736.9999999999982</v>
      </c>
      <c r="BE69" s="134">
        <v>1204.9999999999984</v>
      </c>
      <c r="BF69" s="132">
        <v>1269.9999999999975</v>
      </c>
      <c r="BG69" s="133">
        <v>2474.9999999999995</v>
      </c>
      <c r="BH69" s="132">
        <v>1111.0000000000011</v>
      </c>
      <c r="BI69" s="132">
        <v>1081.0000000000011</v>
      </c>
      <c r="BJ69" s="132">
        <v>2191.9999999999982</v>
      </c>
      <c r="BL69" s="130"/>
      <c r="BM69" s="113"/>
      <c r="BN69" s="113" t="s">
        <v>5</v>
      </c>
      <c r="BO69" s="132">
        <v>1806.9999999999973</v>
      </c>
      <c r="BP69" s="132">
        <v>1622.0000000000057</v>
      </c>
      <c r="BQ69" s="132">
        <v>3429.0000000000191</v>
      </c>
      <c r="BR69" s="132">
        <v>1821.0000000000032</v>
      </c>
      <c r="BS69" s="132">
        <v>1603.9999999999957</v>
      </c>
      <c r="BT69" s="132">
        <v>3424.9999999999955</v>
      </c>
      <c r="BU69" s="132">
        <v>1851.9999999999952</v>
      </c>
      <c r="BV69" s="132">
        <v>1713.9999999999902</v>
      </c>
      <c r="BW69" s="132">
        <v>3566.0000000000146</v>
      </c>
      <c r="BX69" s="132">
        <v>1921.0000000000041</v>
      </c>
      <c r="BY69" s="132">
        <v>1709.9999999999959</v>
      </c>
      <c r="BZ69" s="132">
        <v>3630.9999999999936</v>
      </c>
      <c r="CA69" s="132">
        <v>1710.9999999999873</v>
      </c>
      <c r="CB69" s="132">
        <v>1620.9999999999984</v>
      </c>
      <c r="CC69" s="132">
        <v>3331.9999999999695</v>
      </c>
      <c r="CD69" s="132">
        <v>1676.0000000000052</v>
      </c>
      <c r="CE69" s="132">
        <v>1578.0000000000041</v>
      </c>
      <c r="CF69" s="132">
        <v>3254.0000000000232</v>
      </c>
      <c r="CG69" s="132">
        <f>SUM(BO69,BR69,BU69,BX69,CA69,CD69)</f>
        <v>10787.999999999993</v>
      </c>
      <c r="CH69" s="132">
        <f>SUM(BP69,BS69,BV69,BY69,CB69,CE69)</f>
        <v>9848.9999999999891</v>
      </c>
      <c r="CI69" s="133">
        <f>SUM(BQ69,BT69,BW69,BZ69,CC69,CF69)</f>
        <v>20637.000000000015</v>
      </c>
      <c r="CK69" s="130"/>
      <c r="CL69" s="113"/>
      <c r="CM69" s="113" t="s">
        <v>5</v>
      </c>
      <c r="CN69" s="132">
        <v>1422.0000000000025</v>
      </c>
      <c r="CO69" s="132">
        <v>1314.9999999999959</v>
      </c>
      <c r="CP69" s="132">
        <v>2736.9999999999982</v>
      </c>
      <c r="CQ69" s="132">
        <v>1204.9999999999984</v>
      </c>
      <c r="CR69" s="132">
        <v>1269.9999999999975</v>
      </c>
      <c r="CS69" s="132">
        <v>2474.9999999999995</v>
      </c>
      <c r="CT69" s="132">
        <v>1111.0000000000011</v>
      </c>
      <c r="CU69" s="132">
        <v>1081.0000000000011</v>
      </c>
      <c r="CV69" s="132">
        <v>2191.9999999999982</v>
      </c>
      <c r="CW69" s="132">
        <f>SUM(CN69,CQ69,CT69)</f>
        <v>3738.0000000000018</v>
      </c>
      <c r="CX69" s="132">
        <f>SUM(CO69,CR69,CU69)</f>
        <v>3665.9999999999945</v>
      </c>
      <c r="CY69" s="133">
        <f>SUM(CP69,CS69,CV69)</f>
        <v>7403.9999999999964</v>
      </c>
      <c r="CZ69" s="21"/>
    </row>
    <row r="70" spans="2:104" ht="14.1" customHeight="1" x14ac:dyDescent="0.25">
      <c r="B70" s="23" t="s">
        <v>10</v>
      </c>
      <c r="C70" s="127">
        <v>17731</v>
      </c>
      <c r="D70" s="127">
        <v>6391</v>
      </c>
      <c r="E70" s="145">
        <v>11340</v>
      </c>
      <c r="F70" s="127">
        <v>16746</v>
      </c>
      <c r="G70" s="127">
        <v>5470</v>
      </c>
      <c r="H70" s="145">
        <v>11276</v>
      </c>
      <c r="I70" s="127">
        <v>658</v>
      </c>
      <c r="J70" s="128">
        <v>594</v>
      </c>
      <c r="K70" s="146">
        <v>64</v>
      </c>
      <c r="L70" s="127">
        <v>327</v>
      </c>
      <c r="M70" s="127">
        <v>327</v>
      </c>
      <c r="N70" s="145">
        <v>0</v>
      </c>
      <c r="P70" s="3" t="s">
        <v>31</v>
      </c>
      <c r="Q70" s="28">
        <v>18024.999999999996</v>
      </c>
      <c r="R70" s="2">
        <v>16072.999999999984</v>
      </c>
      <c r="S70" s="2">
        <v>221.00000000000003</v>
      </c>
      <c r="T70" s="27">
        <v>1731</v>
      </c>
      <c r="U70" s="28">
        <v>7314.9999999999982</v>
      </c>
      <c r="V70" s="22">
        <v>5363</v>
      </c>
      <c r="W70" s="22">
        <v>221.00000000000003</v>
      </c>
      <c r="X70" s="27">
        <v>1731</v>
      </c>
      <c r="Y70" s="28">
        <v>10709.999999999991</v>
      </c>
      <c r="Z70" s="2">
        <v>10709.999999999989</v>
      </c>
      <c r="AA70" s="2">
        <v>0</v>
      </c>
      <c r="AB70" s="27">
        <v>0</v>
      </c>
      <c r="AD70" s="130"/>
      <c r="AE70" s="113"/>
      <c r="AF70" s="131" t="s">
        <v>0</v>
      </c>
      <c r="AG70" s="132">
        <f>+AJ70+AM70+AP70+AS70+AV70+AY70+BB70+BE70+BH70</f>
        <v>100.00000000000001</v>
      </c>
      <c r="AH70" s="132">
        <f>+AK70+AN70+AQ70+AT70+AW70+AZ70+BC70+BF70+BI70</f>
        <v>95</v>
      </c>
      <c r="AI70" s="133">
        <f>+AL70+AO70+AR70+AU70+AX70+BA70+BD70+BG70+BJ70</f>
        <v>195</v>
      </c>
      <c r="AJ70" s="132">
        <v>11.000000000000011</v>
      </c>
      <c r="AK70" s="132">
        <v>13.999999999999996</v>
      </c>
      <c r="AL70" s="132">
        <v>25</v>
      </c>
      <c r="AM70" s="134">
        <v>16.999999999999996</v>
      </c>
      <c r="AN70" s="132">
        <v>8</v>
      </c>
      <c r="AO70" s="133">
        <v>24.999999999999986</v>
      </c>
      <c r="AP70" s="132">
        <v>15.000000000000004</v>
      </c>
      <c r="AQ70" s="132">
        <v>10</v>
      </c>
      <c r="AR70" s="132">
        <v>25.000000000000018</v>
      </c>
      <c r="AS70" s="134">
        <v>16.000000000000004</v>
      </c>
      <c r="AT70" s="132">
        <v>16.000000000000007</v>
      </c>
      <c r="AU70" s="133">
        <v>32.000000000000007</v>
      </c>
      <c r="AV70" s="132">
        <v>9.9999999999999964</v>
      </c>
      <c r="AW70" s="132">
        <v>8</v>
      </c>
      <c r="AX70" s="132">
        <v>18.000000000000014</v>
      </c>
      <c r="AY70" s="134">
        <v>10.999999999999998</v>
      </c>
      <c r="AZ70" s="132">
        <v>14.999999999999998</v>
      </c>
      <c r="BA70" s="133">
        <v>26</v>
      </c>
      <c r="BB70" s="132">
        <v>9.0000000000000036</v>
      </c>
      <c r="BC70" s="132">
        <v>8</v>
      </c>
      <c r="BD70" s="132">
        <v>16.999999999999996</v>
      </c>
      <c r="BE70" s="134">
        <v>8.0000000000000018</v>
      </c>
      <c r="BF70" s="132">
        <v>7.0000000000000009</v>
      </c>
      <c r="BG70" s="133">
        <v>15.000000000000002</v>
      </c>
      <c r="BH70" s="132">
        <v>3.0000000000000009</v>
      </c>
      <c r="BI70" s="132">
        <v>9.0000000000000036</v>
      </c>
      <c r="BJ70" s="132">
        <v>12.000000000000004</v>
      </c>
      <c r="BL70" s="130"/>
      <c r="BM70" s="113"/>
      <c r="BN70" s="113" t="s">
        <v>0</v>
      </c>
      <c r="BO70" s="132">
        <v>11.000000000000011</v>
      </c>
      <c r="BP70" s="132">
        <v>13.999999999999996</v>
      </c>
      <c r="BQ70" s="132">
        <v>25</v>
      </c>
      <c r="BR70" s="132">
        <v>16.999999999999996</v>
      </c>
      <c r="BS70" s="132">
        <v>8</v>
      </c>
      <c r="BT70" s="132">
        <v>24.999999999999986</v>
      </c>
      <c r="BU70" s="132">
        <v>15.000000000000004</v>
      </c>
      <c r="BV70" s="132">
        <v>10</v>
      </c>
      <c r="BW70" s="132">
        <v>25.000000000000018</v>
      </c>
      <c r="BX70" s="132">
        <v>16.000000000000004</v>
      </c>
      <c r="BY70" s="132">
        <v>16.000000000000007</v>
      </c>
      <c r="BZ70" s="132">
        <v>32.000000000000007</v>
      </c>
      <c r="CA70" s="132">
        <v>9.9999999999999964</v>
      </c>
      <c r="CB70" s="132">
        <v>8</v>
      </c>
      <c r="CC70" s="132">
        <v>18.000000000000014</v>
      </c>
      <c r="CD70" s="132">
        <v>10.999999999999998</v>
      </c>
      <c r="CE70" s="132">
        <v>14.999999999999998</v>
      </c>
      <c r="CF70" s="132">
        <v>26</v>
      </c>
      <c r="CG70" s="132">
        <f>SUM(BO70,BR70,BU70,BX70,CA70,CD70)</f>
        <v>80.000000000000014</v>
      </c>
      <c r="CH70" s="132">
        <f>SUM(BP70,BS70,BV70,BY70,CB70,CE70)</f>
        <v>71</v>
      </c>
      <c r="CI70" s="133">
        <f>SUM(BQ70,BT70,BW70,BZ70,CC70,CF70)</f>
        <v>151</v>
      </c>
      <c r="CK70" s="130"/>
      <c r="CL70" s="113"/>
      <c r="CM70" s="113" t="s">
        <v>0</v>
      </c>
      <c r="CN70" s="132">
        <v>9.0000000000000036</v>
      </c>
      <c r="CO70" s="132">
        <v>8</v>
      </c>
      <c r="CP70" s="132">
        <v>16.999999999999996</v>
      </c>
      <c r="CQ70" s="132">
        <v>8.0000000000000018</v>
      </c>
      <c r="CR70" s="132">
        <v>7.0000000000000009</v>
      </c>
      <c r="CS70" s="132">
        <v>15.000000000000002</v>
      </c>
      <c r="CT70" s="132">
        <v>3.0000000000000009</v>
      </c>
      <c r="CU70" s="132">
        <v>9.0000000000000036</v>
      </c>
      <c r="CV70" s="132">
        <v>12.000000000000004</v>
      </c>
      <c r="CW70" s="132">
        <f>SUM(CN70,CQ70,CT70)</f>
        <v>20.000000000000007</v>
      </c>
      <c r="CX70" s="132">
        <f>SUM(CO70,CR70,CU70)</f>
        <v>24.000000000000004</v>
      </c>
      <c r="CY70" s="133">
        <f>SUM(CP70,CS70,CV70)</f>
        <v>44</v>
      </c>
      <c r="CZ70" s="21"/>
    </row>
    <row r="71" spans="2:104" ht="5.0999999999999996" customHeight="1" x14ac:dyDescent="0.25">
      <c r="B71" s="23"/>
      <c r="C71" s="127"/>
      <c r="D71" s="127"/>
      <c r="E71" s="128"/>
      <c r="F71" s="127"/>
      <c r="G71" s="127"/>
      <c r="H71" s="128"/>
      <c r="I71" s="127"/>
      <c r="J71" s="128"/>
      <c r="K71" s="129"/>
      <c r="L71" s="127"/>
      <c r="M71" s="127"/>
      <c r="N71" s="128"/>
      <c r="P71" s="3" t="s">
        <v>6</v>
      </c>
      <c r="Q71" s="28">
        <v>37431.000000000065</v>
      </c>
      <c r="R71" s="2">
        <v>33586.999999999985</v>
      </c>
      <c r="S71" s="2">
        <v>461</v>
      </c>
      <c r="T71" s="27">
        <v>3383.0000000000005</v>
      </c>
      <c r="U71" s="28">
        <v>14773.999999999998</v>
      </c>
      <c r="V71" s="35">
        <v>10930.000000000009</v>
      </c>
      <c r="W71" s="35">
        <v>461</v>
      </c>
      <c r="X71" s="33">
        <v>3383.0000000000005</v>
      </c>
      <c r="Y71" s="28">
        <v>22656.999999999993</v>
      </c>
      <c r="Z71" s="34">
        <v>22656.999999999989</v>
      </c>
      <c r="AA71" s="34">
        <v>0</v>
      </c>
      <c r="AB71" s="33">
        <v>0</v>
      </c>
      <c r="AD71" s="130"/>
      <c r="AE71" s="113"/>
      <c r="AF71" s="131" t="s">
        <v>2</v>
      </c>
      <c r="AG71" s="132">
        <f>+AJ71+AM71+AP71+AS71+AV71+AY71+BB71+BE71+BH71</f>
        <v>1705.0000000000005</v>
      </c>
      <c r="AH71" s="132">
        <f>+AK71+AN71+AQ71+AT71+AW71+AZ71+BC71+BF71+BI71</f>
        <v>2024</v>
      </c>
      <c r="AI71" s="133">
        <f>+AL71+AO71+AR71+AU71+AX71+BA71+BD71+BG71+BJ71</f>
        <v>3729.0000000000023</v>
      </c>
      <c r="AJ71" s="132">
        <v>176.99999999999997</v>
      </c>
      <c r="AK71" s="132">
        <v>216.99999999999997</v>
      </c>
      <c r="AL71" s="132">
        <v>394.00000000000034</v>
      </c>
      <c r="AM71" s="134">
        <v>199.00000000000006</v>
      </c>
      <c r="AN71" s="132">
        <v>190.99999999999991</v>
      </c>
      <c r="AO71" s="133">
        <v>390.0000000000004</v>
      </c>
      <c r="AP71" s="132">
        <v>203.9999999999998</v>
      </c>
      <c r="AQ71" s="132">
        <v>220.00000000000028</v>
      </c>
      <c r="AR71" s="132">
        <v>424.00000000000063</v>
      </c>
      <c r="AS71" s="134">
        <v>175.00000000000031</v>
      </c>
      <c r="AT71" s="132">
        <v>206.00000000000009</v>
      </c>
      <c r="AU71" s="133">
        <v>380.99999999999977</v>
      </c>
      <c r="AV71" s="132">
        <v>173.99999999999983</v>
      </c>
      <c r="AW71" s="132">
        <v>189.00000000000009</v>
      </c>
      <c r="AX71" s="132">
        <v>363.00000000000045</v>
      </c>
      <c r="AY71" s="134">
        <v>170.00000000000014</v>
      </c>
      <c r="AZ71" s="132">
        <v>200.00000000000006</v>
      </c>
      <c r="BA71" s="133">
        <v>370.00000000000011</v>
      </c>
      <c r="BB71" s="132">
        <v>198.00000000000009</v>
      </c>
      <c r="BC71" s="132">
        <v>261.99999999999955</v>
      </c>
      <c r="BD71" s="132">
        <v>460.00000000000006</v>
      </c>
      <c r="BE71" s="134">
        <v>206.00000000000017</v>
      </c>
      <c r="BF71" s="132">
        <v>282.99999999999994</v>
      </c>
      <c r="BG71" s="133">
        <v>489.00000000000006</v>
      </c>
      <c r="BH71" s="132">
        <v>201.99999999999991</v>
      </c>
      <c r="BI71" s="132">
        <v>256.00000000000011</v>
      </c>
      <c r="BJ71" s="132">
        <v>458.0000000000004</v>
      </c>
      <c r="BL71" s="130"/>
      <c r="BM71" s="113"/>
      <c r="BN71" s="113" t="s">
        <v>2</v>
      </c>
      <c r="BO71" s="132">
        <v>176.99999999999997</v>
      </c>
      <c r="BP71" s="132">
        <v>216.99999999999997</v>
      </c>
      <c r="BQ71" s="132">
        <v>394.00000000000034</v>
      </c>
      <c r="BR71" s="132">
        <v>199.00000000000006</v>
      </c>
      <c r="BS71" s="132">
        <v>190.99999999999991</v>
      </c>
      <c r="BT71" s="132">
        <v>390.0000000000004</v>
      </c>
      <c r="BU71" s="132">
        <v>203.9999999999998</v>
      </c>
      <c r="BV71" s="132">
        <v>220.00000000000028</v>
      </c>
      <c r="BW71" s="132">
        <v>424.00000000000063</v>
      </c>
      <c r="BX71" s="132">
        <v>175.00000000000031</v>
      </c>
      <c r="BY71" s="132">
        <v>206.00000000000009</v>
      </c>
      <c r="BZ71" s="132">
        <v>380.99999999999977</v>
      </c>
      <c r="CA71" s="132">
        <v>173.99999999999983</v>
      </c>
      <c r="CB71" s="132">
        <v>189.00000000000009</v>
      </c>
      <c r="CC71" s="132">
        <v>363.00000000000045</v>
      </c>
      <c r="CD71" s="132">
        <v>170.00000000000014</v>
      </c>
      <c r="CE71" s="132">
        <v>200.00000000000006</v>
      </c>
      <c r="CF71" s="132">
        <v>370.00000000000011</v>
      </c>
      <c r="CG71" s="132">
        <f>SUM(BO71,BR71,BU71,BX71,CA71,CD71)</f>
        <v>1099.0000000000002</v>
      </c>
      <c r="CH71" s="132">
        <f>SUM(BP71,BS71,BV71,BY71,CB71,CE71)</f>
        <v>1223.0000000000005</v>
      </c>
      <c r="CI71" s="133">
        <f>SUM(BQ71,BT71,BW71,BZ71,CC71,CF71)</f>
        <v>2322.0000000000018</v>
      </c>
      <c r="CK71" s="130"/>
      <c r="CL71" s="113"/>
      <c r="CM71" s="113" t="s">
        <v>2</v>
      </c>
      <c r="CN71" s="132">
        <v>198.00000000000009</v>
      </c>
      <c r="CO71" s="132">
        <v>261.99999999999955</v>
      </c>
      <c r="CP71" s="132">
        <v>460.00000000000006</v>
      </c>
      <c r="CQ71" s="132">
        <v>206.00000000000017</v>
      </c>
      <c r="CR71" s="132">
        <v>282.99999999999994</v>
      </c>
      <c r="CS71" s="132">
        <v>489.00000000000006</v>
      </c>
      <c r="CT71" s="132">
        <v>201.99999999999991</v>
      </c>
      <c r="CU71" s="132">
        <v>256.00000000000011</v>
      </c>
      <c r="CV71" s="132">
        <v>458.0000000000004</v>
      </c>
      <c r="CW71" s="132">
        <f>SUM(CN71,CQ71,CT71)</f>
        <v>606.00000000000011</v>
      </c>
      <c r="CX71" s="132">
        <f>SUM(CO71,CR71,CU71)</f>
        <v>800.99999999999966</v>
      </c>
      <c r="CY71" s="133">
        <f>SUM(CP71,CS71,CV71)</f>
        <v>1407.0000000000005</v>
      </c>
    </row>
    <row r="72" spans="2:104" ht="14.1" customHeight="1" x14ac:dyDescent="0.25">
      <c r="B72" s="24" t="s">
        <v>14</v>
      </c>
      <c r="C72" s="135">
        <v>19154</v>
      </c>
      <c r="D72" s="135">
        <v>6474</v>
      </c>
      <c r="E72" s="136">
        <v>12680</v>
      </c>
      <c r="F72" s="135">
        <v>13692</v>
      </c>
      <c r="G72" s="135">
        <v>3878</v>
      </c>
      <c r="H72" s="136">
        <v>9814</v>
      </c>
      <c r="I72" s="135">
        <v>1675</v>
      </c>
      <c r="J72" s="137">
        <v>627</v>
      </c>
      <c r="K72" s="138">
        <v>1048</v>
      </c>
      <c r="L72" s="135">
        <v>3787</v>
      </c>
      <c r="M72" s="135">
        <v>1969</v>
      </c>
      <c r="N72" s="136">
        <v>1818</v>
      </c>
      <c r="P72" s="32"/>
      <c r="Q72" s="2" t="s">
        <v>34</v>
      </c>
      <c r="V72" s="22"/>
      <c r="W72" s="22"/>
      <c r="AD72" s="139"/>
      <c r="AE72" s="140" t="s">
        <v>8</v>
      </c>
      <c r="AF72" s="141" t="s">
        <v>6</v>
      </c>
      <c r="AG72" s="142">
        <f>+AJ72+AM72+AP72+AS72+AV72+AY72+BB72+BE72+BH72</f>
        <v>7181.9999999999964</v>
      </c>
      <c r="AH72" s="142">
        <f>+AK72+AN72+AQ72+AT72+AW72+AZ72+BC72+BF72+BI72</f>
        <v>7036.0000000000027</v>
      </c>
      <c r="AI72" s="143">
        <f>+AL72+AO72+AR72+AU72+AX72+BA72+BD72+BG72+BJ72</f>
        <v>14217.999999999985</v>
      </c>
      <c r="AJ72" s="142">
        <v>838.99999999999795</v>
      </c>
      <c r="AK72" s="142">
        <v>765.00000000000045</v>
      </c>
      <c r="AL72" s="142">
        <v>1603.9999999999982</v>
      </c>
      <c r="AM72" s="144">
        <v>807.99999999999977</v>
      </c>
      <c r="AN72" s="142">
        <v>714.0000000000008</v>
      </c>
      <c r="AO72" s="143">
        <v>1522.0000000000011</v>
      </c>
      <c r="AP72" s="142">
        <v>850.00000000000114</v>
      </c>
      <c r="AQ72" s="142">
        <v>791.99999999999955</v>
      </c>
      <c r="AR72" s="142">
        <v>1641.9999999999989</v>
      </c>
      <c r="AS72" s="144">
        <v>798.99999999999875</v>
      </c>
      <c r="AT72" s="142">
        <v>806</v>
      </c>
      <c r="AU72" s="143">
        <v>1605.0000000000023</v>
      </c>
      <c r="AV72" s="142">
        <v>727.99999999999932</v>
      </c>
      <c r="AW72" s="142">
        <v>726.00000000000034</v>
      </c>
      <c r="AX72" s="142">
        <v>1453.9999999999993</v>
      </c>
      <c r="AY72" s="144">
        <v>768.99999999999807</v>
      </c>
      <c r="AZ72" s="142">
        <v>766.99999999999795</v>
      </c>
      <c r="BA72" s="143">
        <v>1535.9999999999939</v>
      </c>
      <c r="BB72" s="142">
        <v>892.00000000000193</v>
      </c>
      <c r="BC72" s="142">
        <v>851.00000000000159</v>
      </c>
      <c r="BD72" s="142">
        <v>1742.9999999999945</v>
      </c>
      <c r="BE72" s="144">
        <v>769.99999999999852</v>
      </c>
      <c r="BF72" s="142">
        <v>860.00000000000102</v>
      </c>
      <c r="BG72" s="143">
        <v>1629.9999999999977</v>
      </c>
      <c r="BH72" s="142">
        <v>727.00000000000102</v>
      </c>
      <c r="BI72" s="142">
        <v>755.0000000000008</v>
      </c>
      <c r="BJ72" s="142">
        <v>1482.0000000000007</v>
      </c>
      <c r="BL72" s="139"/>
      <c r="BM72" s="140" t="s">
        <v>8</v>
      </c>
      <c r="BN72" s="140" t="s">
        <v>6</v>
      </c>
      <c r="BO72" s="142">
        <v>838.99999999999795</v>
      </c>
      <c r="BP72" s="142">
        <v>765.00000000000045</v>
      </c>
      <c r="BQ72" s="142">
        <v>1603.9999999999982</v>
      </c>
      <c r="BR72" s="142">
        <v>807.99999999999977</v>
      </c>
      <c r="BS72" s="142">
        <v>714.0000000000008</v>
      </c>
      <c r="BT72" s="142">
        <v>1522.0000000000011</v>
      </c>
      <c r="BU72" s="142">
        <v>850.00000000000114</v>
      </c>
      <c r="BV72" s="142">
        <v>791.99999999999955</v>
      </c>
      <c r="BW72" s="142">
        <v>1641.9999999999989</v>
      </c>
      <c r="BX72" s="142">
        <v>798.99999999999875</v>
      </c>
      <c r="BY72" s="142">
        <v>806</v>
      </c>
      <c r="BZ72" s="142">
        <v>1605.0000000000023</v>
      </c>
      <c r="CA72" s="142">
        <v>727.99999999999932</v>
      </c>
      <c r="CB72" s="142">
        <v>726.00000000000034</v>
      </c>
      <c r="CC72" s="142">
        <v>1453.9999999999993</v>
      </c>
      <c r="CD72" s="142">
        <v>768.99999999999807</v>
      </c>
      <c r="CE72" s="142">
        <v>766.99999999999795</v>
      </c>
      <c r="CF72" s="142">
        <v>1535.9999999999939</v>
      </c>
      <c r="CG72" s="142">
        <f>SUM(BO72,BR72,BU72,BX72,CA72,CD72)</f>
        <v>4792.9999999999955</v>
      </c>
      <c r="CH72" s="142">
        <f>SUM(BP72,BS72,BV72,BY72,CB72,CE72)</f>
        <v>4569.9999999999991</v>
      </c>
      <c r="CI72" s="143">
        <f>SUM(BQ72,BT72,BW72,BZ72,CC72,CF72)</f>
        <v>9362.9999999999927</v>
      </c>
      <c r="CK72" s="139"/>
      <c r="CL72" s="140" t="s">
        <v>8</v>
      </c>
      <c r="CM72" s="140" t="s">
        <v>6</v>
      </c>
      <c r="CN72" s="142">
        <v>892.00000000000193</v>
      </c>
      <c r="CO72" s="142">
        <v>851.00000000000159</v>
      </c>
      <c r="CP72" s="142">
        <v>1742.9999999999945</v>
      </c>
      <c r="CQ72" s="142">
        <v>769.99999999999852</v>
      </c>
      <c r="CR72" s="142">
        <v>860.00000000000102</v>
      </c>
      <c r="CS72" s="142">
        <v>1629.9999999999977</v>
      </c>
      <c r="CT72" s="142">
        <v>727.00000000000102</v>
      </c>
      <c r="CU72" s="142">
        <v>755.0000000000008</v>
      </c>
      <c r="CV72" s="142">
        <v>1482.0000000000007</v>
      </c>
      <c r="CW72" s="142">
        <f>SUM(CN72,CQ72,CT72)</f>
        <v>2389.0000000000014</v>
      </c>
      <c r="CX72" s="142">
        <f>SUM(CO72,CR72,CU72)</f>
        <v>2466.0000000000036</v>
      </c>
      <c r="CY72" s="143">
        <f>SUM(CP72,CS72,CV72)</f>
        <v>4854.9999999999927</v>
      </c>
      <c r="CZ72" s="21"/>
    </row>
    <row r="73" spans="2:104" ht="14.1" customHeight="1" x14ac:dyDescent="0.25">
      <c r="B73" s="23" t="s">
        <v>11</v>
      </c>
      <c r="C73" s="127">
        <v>9634</v>
      </c>
      <c r="D73" s="127">
        <v>3209</v>
      </c>
      <c r="E73" s="145">
        <v>6425</v>
      </c>
      <c r="F73" s="127">
        <v>6940</v>
      </c>
      <c r="G73" s="127">
        <v>1940</v>
      </c>
      <c r="H73" s="145">
        <v>5000</v>
      </c>
      <c r="I73" s="127">
        <v>800</v>
      </c>
      <c r="J73" s="128">
        <v>311</v>
      </c>
      <c r="K73" s="146">
        <v>489</v>
      </c>
      <c r="L73" s="127">
        <v>1894</v>
      </c>
      <c r="M73" s="127">
        <v>958</v>
      </c>
      <c r="N73" s="145">
        <v>936</v>
      </c>
      <c r="Q73" s="31" t="s">
        <v>6</v>
      </c>
      <c r="R73" s="30"/>
      <c r="S73" s="30"/>
      <c r="T73" s="29"/>
      <c r="U73" s="31" t="s">
        <v>8</v>
      </c>
      <c r="V73" s="30"/>
      <c r="W73" s="30"/>
      <c r="X73" s="29"/>
      <c r="Y73" s="31" t="s">
        <v>7</v>
      </c>
      <c r="Z73" s="30"/>
      <c r="AA73" s="30"/>
      <c r="AB73" s="29"/>
      <c r="AD73" s="130"/>
      <c r="AE73" s="113"/>
      <c r="AF73" s="131" t="s">
        <v>5</v>
      </c>
      <c r="AG73" s="132">
        <f>+AJ73+AM73+AP73+AS73+AV73+AY73+BB73+BE73+BH73</f>
        <v>5586.0000000000018</v>
      </c>
      <c r="AH73" s="132">
        <f>+AK73+AN73+AQ73+AT73+AW73+AZ73+BC73+BF73+BI73</f>
        <v>5165.9999999999982</v>
      </c>
      <c r="AI73" s="133">
        <f>+AL73+AO73+AR73+AU73+AX73+BA73+BD73+BG73+BJ73</f>
        <v>10751.999999999995</v>
      </c>
      <c r="AJ73" s="132">
        <v>665.99999999999852</v>
      </c>
      <c r="AK73" s="132">
        <v>551.99999999999932</v>
      </c>
      <c r="AL73" s="132">
        <v>1217.9999999999986</v>
      </c>
      <c r="AM73" s="134">
        <v>609.99999999999989</v>
      </c>
      <c r="AN73" s="132">
        <v>538.00000000000057</v>
      </c>
      <c r="AO73" s="133">
        <v>1147.9999999999998</v>
      </c>
      <c r="AP73" s="132">
        <v>650.00000000000023</v>
      </c>
      <c r="AQ73" s="132">
        <v>582.9999999999992</v>
      </c>
      <c r="AR73" s="132">
        <v>1233.0000000000002</v>
      </c>
      <c r="AS73" s="134">
        <v>630.99999999999909</v>
      </c>
      <c r="AT73" s="132">
        <v>596.99999999999943</v>
      </c>
      <c r="AU73" s="133">
        <v>1227.9999999999968</v>
      </c>
      <c r="AV73" s="132">
        <v>557.0000000000008</v>
      </c>
      <c r="AW73" s="132">
        <v>539.9999999999992</v>
      </c>
      <c r="AX73" s="132">
        <v>1097.0000000000005</v>
      </c>
      <c r="AY73" s="134">
        <v>603.00000000000057</v>
      </c>
      <c r="AZ73" s="132">
        <v>574.00000000000011</v>
      </c>
      <c r="BA73" s="133">
        <v>1177.0000000000018</v>
      </c>
      <c r="BB73" s="132">
        <v>718.00000000000102</v>
      </c>
      <c r="BC73" s="132">
        <v>626.99999999999943</v>
      </c>
      <c r="BD73" s="132">
        <v>1344.999999999998</v>
      </c>
      <c r="BE73" s="134">
        <v>586.00000000000045</v>
      </c>
      <c r="BF73" s="132">
        <v>618.99999999999977</v>
      </c>
      <c r="BG73" s="133">
        <v>1204.9999999999989</v>
      </c>
      <c r="BH73" s="132">
        <v>565.00000000000136</v>
      </c>
      <c r="BI73" s="132">
        <v>536.00000000000091</v>
      </c>
      <c r="BJ73" s="132">
        <v>1101.0000000000016</v>
      </c>
      <c r="BL73" s="130"/>
      <c r="BM73" s="113"/>
      <c r="BN73" s="113" t="s">
        <v>5</v>
      </c>
      <c r="BO73" s="132">
        <v>665.99999999999852</v>
      </c>
      <c r="BP73" s="132">
        <v>551.99999999999932</v>
      </c>
      <c r="BQ73" s="132">
        <v>1217.9999999999986</v>
      </c>
      <c r="BR73" s="132">
        <v>609.99999999999989</v>
      </c>
      <c r="BS73" s="132">
        <v>538.00000000000057</v>
      </c>
      <c r="BT73" s="132">
        <v>1147.9999999999998</v>
      </c>
      <c r="BU73" s="132">
        <v>650.00000000000023</v>
      </c>
      <c r="BV73" s="132">
        <v>582.9999999999992</v>
      </c>
      <c r="BW73" s="132">
        <v>1233.0000000000002</v>
      </c>
      <c r="BX73" s="132">
        <v>630.99999999999909</v>
      </c>
      <c r="BY73" s="132">
        <v>596.99999999999943</v>
      </c>
      <c r="BZ73" s="132">
        <v>1227.9999999999968</v>
      </c>
      <c r="CA73" s="132">
        <v>557.0000000000008</v>
      </c>
      <c r="CB73" s="132">
        <v>539.9999999999992</v>
      </c>
      <c r="CC73" s="132">
        <v>1097.0000000000005</v>
      </c>
      <c r="CD73" s="132">
        <v>603.00000000000057</v>
      </c>
      <c r="CE73" s="132">
        <v>574.00000000000011</v>
      </c>
      <c r="CF73" s="132">
        <v>1177.0000000000018</v>
      </c>
      <c r="CG73" s="132">
        <f>SUM(BO73,BR73,BU73,BX73,CA73,CD73)</f>
        <v>3716.9999999999991</v>
      </c>
      <c r="CH73" s="132">
        <f>SUM(BP73,BS73,BV73,BY73,CB73,CE73)</f>
        <v>3383.9999999999977</v>
      </c>
      <c r="CI73" s="133">
        <f>SUM(BQ73,BT73,BW73,BZ73,CC73,CF73)</f>
        <v>7100.9999999999964</v>
      </c>
      <c r="CK73" s="130"/>
      <c r="CL73" s="113"/>
      <c r="CM73" s="113" t="s">
        <v>5</v>
      </c>
      <c r="CN73" s="132">
        <v>718.00000000000102</v>
      </c>
      <c r="CO73" s="132">
        <v>626.99999999999943</v>
      </c>
      <c r="CP73" s="132">
        <v>1344.999999999998</v>
      </c>
      <c r="CQ73" s="132">
        <v>586.00000000000045</v>
      </c>
      <c r="CR73" s="132">
        <v>618.99999999999977</v>
      </c>
      <c r="CS73" s="132">
        <v>1204.9999999999989</v>
      </c>
      <c r="CT73" s="132">
        <v>565.00000000000136</v>
      </c>
      <c r="CU73" s="132">
        <v>536.00000000000091</v>
      </c>
      <c r="CV73" s="132">
        <v>1101.0000000000016</v>
      </c>
      <c r="CW73" s="132">
        <f>SUM(CN73,CQ73,CT73)</f>
        <v>1869.0000000000027</v>
      </c>
      <c r="CX73" s="132">
        <f>SUM(CO73,CR73,CU73)</f>
        <v>1782</v>
      </c>
      <c r="CY73" s="133">
        <f>SUM(CP73,CS73,CV73)</f>
        <v>3650.9999999999982</v>
      </c>
      <c r="CZ73" s="21"/>
    </row>
    <row r="74" spans="2:104" ht="14.1" customHeight="1" x14ac:dyDescent="0.25">
      <c r="B74" s="23" t="s">
        <v>10</v>
      </c>
      <c r="C74" s="127">
        <v>9520</v>
      </c>
      <c r="D74" s="127">
        <v>3265</v>
      </c>
      <c r="E74" s="145">
        <v>6255</v>
      </c>
      <c r="F74" s="127">
        <v>6752</v>
      </c>
      <c r="G74" s="127">
        <v>1938</v>
      </c>
      <c r="H74" s="145">
        <v>4814</v>
      </c>
      <c r="I74" s="127">
        <v>875</v>
      </c>
      <c r="J74" s="128">
        <v>316</v>
      </c>
      <c r="K74" s="146">
        <v>559</v>
      </c>
      <c r="L74" s="127">
        <v>1893</v>
      </c>
      <c r="M74" s="127">
        <v>1011</v>
      </c>
      <c r="N74" s="145">
        <v>882</v>
      </c>
      <c r="Q74" s="28" t="s">
        <v>6</v>
      </c>
      <c r="R74" s="2" t="s">
        <v>5</v>
      </c>
      <c r="S74" s="2" t="s">
        <v>0</v>
      </c>
      <c r="T74" s="27" t="s">
        <v>2</v>
      </c>
      <c r="U74" s="28" t="s">
        <v>6</v>
      </c>
      <c r="V74" s="22" t="s">
        <v>5</v>
      </c>
      <c r="W74" s="22" t="s">
        <v>0</v>
      </c>
      <c r="X74" s="27" t="s">
        <v>2</v>
      </c>
      <c r="Y74" s="28" t="s">
        <v>6</v>
      </c>
      <c r="Z74" s="2" t="s">
        <v>5</v>
      </c>
      <c r="AA74" s="2" t="s">
        <v>0</v>
      </c>
      <c r="AB74" s="27" t="s">
        <v>2</v>
      </c>
      <c r="AD74" s="130"/>
      <c r="AE74" s="113"/>
      <c r="AF74" s="131" t="s">
        <v>0</v>
      </c>
      <c r="AG74" s="132">
        <f>+AJ74+AM74+AP74+AS74+AV74+AY74+BB74+BE74+BH74</f>
        <v>97.000000000000014</v>
      </c>
      <c r="AH74" s="132">
        <f>+AK74+AN74+AQ74+AT74+AW74+AZ74+BC74+BF74+BI74</f>
        <v>89.000000000000014</v>
      </c>
      <c r="AI74" s="133">
        <f>+AL74+AO74+AR74+AU74+AX74+BA74+BD74+BG74+BJ74</f>
        <v>186</v>
      </c>
      <c r="AJ74" s="132">
        <v>11.000000000000004</v>
      </c>
      <c r="AK74" s="132">
        <v>14.000000000000002</v>
      </c>
      <c r="AL74" s="132">
        <v>25</v>
      </c>
      <c r="AM74" s="134">
        <v>16.999999999999996</v>
      </c>
      <c r="AN74" s="132">
        <v>8</v>
      </c>
      <c r="AO74" s="133">
        <v>24.999999999999989</v>
      </c>
      <c r="AP74" s="132">
        <v>14.000000000000005</v>
      </c>
      <c r="AQ74" s="132">
        <v>8.0000000000000053</v>
      </c>
      <c r="AR74" s="132">
        <v>22.000000000000007</v>
      </c>
      <c r="AS74" s="134">
        <v>15.000000000000004</v>
      </c>
      <c r="AT74" s="132">
        <v>15.000000000000011</v>
      </c>
      <c r="AU74" s="133">
        <v>30.000000000000007</v>
      </c>
      <c r="AV74" s="132">
        <v>10</v>
      </c>
      <c r="AW74" s="132">
        <v>8</v>
      </c>
      <c r="AX74" s="132">
        <v>18.000000000000004</v>
      </c>
      <c r="AY74" s="134">
        <v>10</v>
      </c>
      <c r="AZ74" s="132">
        <v>11.999999999999998</v>
      </c>
      <c r="BA74" s="133">
        <v>21.999999999999996</v>
      </c>
      <c r="BB74" s="132">
        <v>8.9999999999999982</v>
      </c>
      <c r="BC74" s="132">
        <v>8</v>
      </c>
      <c r="BD74" s="132">
        <v>16.999999999999996</v>
      </c>
      <c r="BE74" s="134">
        <v>8.0000000000000018</v>
      </c>
      <c r="BF74" s="132">
        <v>7.0000000000000027</v>
      </c>
      <c r="BG74" s="133">
        <v>15.000000000000002</v>
      </c>
      <c r="BH74" s="132">
        <v>3.0000000000000009</v>
      </c>
      <c r="BI74" s="132">
        <v>8.9999999999999982</v>
      </c>
      <c r="BJ74" s="132">
        <v>12.000000000000004</v>
      </c>
      <c r="BL74" s="130"/>
      <c r="BM74" s="113"/>
      <c r="BN74" s="113" t="s">
        <v>0</v>
      </c>
      <c r="BO74" s="132">
        <v>11.000000000000004</v>
      </c>
      <c r="BP74" s="132">
        <v>14.000000000000002</v>
      </c>
      <c r="BQ74" s="132">
        <v>25</v>
      </c>
      <c r="BR74" s="132">
        <v>16.999999999999996</v>
      </c>
      <c r="BS74" s="132">
        <v>8</v>
      </c>
      <c r="BT74" s="132">
        <v>24.999999999999989</v>
      </c>
      <c r="BU74" s="132">
        <v>14.000000000000005</v>
      </c>
      <c r="BV74" s="132">
        <v>8.0000000000000053</v>
      </c>
      <c r="BW74" s="132">
        <v>22.000000000000007</v>
      </c>
      <c r="BX74" s="132">
        <v>15.000000000000004</v>
      </c>
      <c r="BY74" s="132">
        <v>15.000000000000011</v>
      </c>
      <c r="BZ74" s="132">
        <v>30.000000000000007</v>
      </c>
      <c r="CA74" s="132">
        <v>10</v>
      </c>
      <c r="CB74" s="132">
        <v>8</v>
      </c>
      <c r="CC74" s="132">
        <v>18.000000000000004</v>
      </c>
      <c r="CD74" s="132">
        <v>10</v>
      </c>
      <c r="CE74" s="132">
        <v>11.999999999999998</v>
      </c>
      <c r="CF74" s="132">
        <v>21.999999999999996</v>
      </c>
      <c r="CG74" s="132">
        <f>SUM(BO74,BR74,BU74,BX74,CA74,CD74)</f>
        <v>77.000000000000014</v>
      </c>
      <c r="CH74" s="132">
        <f>SUM(BP74,BS74,BV74,BY74,CB74,CE74)</f>
        <v>65.000000000000014</v>
      </c>
      <c r="CI74" s="133">
        <f>SUM(BQ74,BT74,BW74,BZ74,CC74,CF74)</f>
        <v>142</v>
      </c>
      <c r="CK74" s="130"/>
      <c r="CL74" s="113"/>
      <c r="CM74" s="113" t="s">
        <v>0</v>
      </c>
      <c r="CN74" s="132">
        <v>8.9999999999999982</v>
      </c>
      <c r="CO74" s="132">
        <v>8</v>
      </c>
      <c r="CP74" s="132">
        <v>16.999999999999996</v>
      </c>
      <c r="CQ74" s="132">
        <v>8.0000000000000018</v>
      </c>
      <c r="CR74" s="132">
        <v>7.0000000000000027</v>
      </c>
      <c r="CS74" s="132">
        <v>15.000000000000002</v>
      </c>
      <c r="CT74" s="132">
        <v>3.0000000000000009</v>
      </c>
      <c r="CU74" s="132">
        <v>8.9999999999999982</v>
      </c>
      <c r="CV74" s="132">
        <v>12.000000000000004</v>
      </c>
      <c r="CW74" s="132">
        <f>SUM(CN74,CQ74,CT74)</f>
        <v>20</v>
      </c>
      <c r="CX74" s="132">
        <f>SUM(CO74,CR74,CU74)</f>
        <v>24</v>
      </c>
      <c r="CY74" s="133">
        <f>SUM(CP74,CS74,CV74)</f>
        <v>44</v>
      </c>
      <c r="CZ74" s="21"/>
    </row>
    <row r="75" spans="2:104" ht="5.0999999999999996" customHeight="1" x14ac:dyDescent="0.25">
      <c r="B75" s="23"/>
      <c r="C75" s="127"/>
      <c r="D75" s="127"/>
      <c r="E75" s="128"/>
      <c r="F75" s="127"/>
      <c r="G75" s="127"/>
      <c r="H75" s="128"/>
      <c r="I75" s="127"/>
      <c r="J75" s="128"/>
      <c r="K75" s="129"/>
      <c r="L75" s="127"/>
      <c r="M75" s="127"/>
      <c r="N75" s="128"/>
      <c r="P75" s="3" t="s">
        <v>3</v>
      </c>
      <c r="Q75" s="28">
        <v>71448.999999999927</v>
      </c>
      <c r="R75" s="2">
        <v>58438.000000000102</v>
      </c>
      <c r="S75" s="2">
        <v>7855.0000000000064</v>
      </c>
      <c r="T75" s="27">
        <v>5156</v>
      </c>
      <c r="U75" s="28">
        <v>50827.999999999942</v>
      </c>
      <c r="V75" s="35">
        <v>38940.000000000022</v>
      </c>
      <c r="W75" s="35">
        <v>7604.0000000000036</v>
      </c>
      <c r="X75" s="33">
        <v>4284</v>
      </c>
      <c r="Y75" s="28">
        <v>20620.999999999985</v>
      </c>
      <c r="Z75" s="34">
        <v>19498.000000000007</v>
      </c>
      <c r="AA75" s="34">
        <v>251.00000000000011</v>
      </c>
      <c r="AB75" s="33">
        <v>872</v>
      </c>
      <c r="AD75" s="130"/>
      <c r="AE75" s="113"/>
      <c r="AF75" s="131" t="s">
        <v>2</v>
      </c>
      <c r="AG75" s="132">
        <f>+AJ75+AM75+AP75+AS75+AV75+AY75+BB75+BE75+BH75</f>
        <v>1499.0000000000005</v>
      </c>
      <c r="AH75" s="132">
        <f>+AK75+AN75+AQ75+AT75+AW75+AZ75+BC75+BF75+BI75</f>
        <v>1780.9999999999998</v>
      </c>
      <c r="AI75" s="133">
        <f>+AL75+AO75+AR75+AU75+AX75+BA75+BD75+BG75+BJ75</f>
        <v>3280.0000000000018</v>
      </c>
      <c r="AJ75" s="132">
        <v>161.99999999999991</v>
      </c>
      <c r="AK75" s="132">
        <v>198.99999999999994</v>
      </c>
      <c r="AL75" s="132">
        <v>361</v>
      </c>
      <c r="AM75" s="134">
        <v>180.99999999999989</v>
      </c>
      <c r="AN75" s="132">
        <v>167.99999999999986</v>
      </c>
      <c r="AO75" s="133">
        <v>349.00000000000017</v>
      </c>
      <c r="AP75" s="132">
        <v>186.00000000000037</v>
      </c>
      <c r="AQ75" s="132">
        <v>200.99999999999997</v>
      </c>
      <c r="AR75" s="132">
        <v>387.00000000000045</v>
      </c>
      <c r="AS75" s="134">
        <v>152.99999999999997</v>
      </c>
      <c r="AT75" s="132">
        <v>193.99999999999989</v>
      </c>
      <c r="AU75" s="133">
        <v>347.00000000000017</v>
      </c>
      <c r="AV75" s="132">
        <v>161.00000000000006</v>
      </c>
      <c r="AW75" s="132">
        <v>178.00000000000009</v>
      </c>
      <c r="AX75" s="132">
        <v>339.00000000000068</v>
      </c>
      <c r="AY75" s="134">
        <v>156.00000000000017</v>
      </c>
      <c r="AZ75" s="132">
        <v>181.00000000000014</v>
      </c>
      <c r="BA75" s="133">
        <v>337.00000000000034</v>
      </c>
      <c r="BB75" s="132">
        <v>165.00000000000009</v>
      </c>
      <c r="BC75" s="132">
        <v>215.99999999999983</v>
      </c>
      <c r="BD75" s="132">
        <v>381.00000000000011</v>
      </c>
      <c r="BE75" s="134">
        <v>176.00000000000003</v>
      </c>
      <c r="BF75" s="132">
        <v>233.99999999999997</v>
      </c>
      <c r="BG75" s="133">
        <v>410.00000000000011</v>
      </c>
      <c r="BH75" s="132">
        <v>159.00000000000011</v>
      </c>
      <c r="BI75" s="132">
        <v>210.00000000000006</v>
      </c>
      <c r="BJ75" s="132">
        <v>369.00000000000017</v>
      </c>
      <c r="BL75" s="130"/>
      <c r="BM75" s="113"/>
      <c r="BN75" s="113" t="s">
        <v>2</v>
      </c>
      <c r="BO75" s="132">
        <v>161.99999999999991</v>
      </c>
      <c r="BP75" s="132">
        <v>198.99999999999994</v>
      </c>
      <c r="BQ75" s="132">
        <v>361</v>
      </c>
      <c r="BR75" s="132">
        <v>180.99999999999989</v>
      </c>
      <c r="BS75" s="132">
        <v>167.99999999999986</v>
      </c>
      <c r="BT75" s="132">
        <v>349.00000000000017</v>
      </c>
      <c r="BU75" s="132">
        <v>186.00000000000037</v>
      </c>
      <c r="BV75" s="132">
        <v>200.99999999999997</v>
      </c>
      <c r="BW75" s="132">
        <v>387.00000000000045</v>
      </c>
      <c r="BX75" s="132">
        <v>152.99999999999997</v>
      </c>
      <c r="BY75" s="132">
        <v>193.99999999999989</v>
      </c>
      <c r="BZ75" s="132">
        <v>347.00000000000017</v>
      </c>
      <c r="CA75" s="132">
        <v>161.00000000000006</v>
      </c>
      <c r="CB75" s="132">
        <v>178.00000000000009</v>
      </c>
      <c r="CC75" s="132">
        <v>339.00000000000068</v>
      </c>
      <c r="CD75" s="132">
        <v>156.00000000000017</v>
      </c>
      <c r="CE75" s="132">
        <v>181.00000000000014</v>
      </c>
      <c r="CF75" s="132">
        <v>337.00000000000034</v>
      </c>
      <c r="CG75" s="132">
        <f>SUM(BO75,BR75,BU75,BX75,CA75,CD75)</f>
        <v>999.00000000000045</v>
      </c>
      <c r="CH75" s="132">
        <f>SUM(BP75,BS75,BV75,BY75,CB75,CE75)</f>
        <v>1121</v>
      </c>
      <c r="CI75" s="133">
        <f>SUM(BQ75,BT75,BW75,BZ75,CC75,CF75)</f>
        <v>2120.0000000000018</v>
      </c>
      <c r="CK75" s="130"/>
      <c r="CL75" s="113"/>
      <c r="CM75" s="113" t="s">
        <v>2</v>
      </c>
      <c r="CN75" s="132">
        <v>165.00000000000009</v>
      </c>
      <c r="CO75" s="132">
        <v>215.99999999999983</v>
      </c>
      <c r="CP75" s="132">
        <v>381.00000000000011</v>
      </c>
      <c r="CQ75" s="132">
        <v>176.00000000000003</v>
      </c>
      <c r="CR75" s="132">
        <v>233.99999999999997</v>
      </c>
      <c r="CS75" s="132">
        <v>410.00000000000011</v>
      </c>
      <c r="CT75" s="132">
        <v>159.00000000000011</v>
      </c>
      <c r="CU75" s="132">
        <v>210.00000000000006</v>
      </c>
      <c r="CV75" s="132">
        <v>369.00000000000017</v>
      </c>
      <c r="CW75" s="132">
        <f>SUM(CN75,CQ75,CT75)</f>
        <v>500.00000000000023</v>
      </c>
      <c r="CX75" s="132">
        <f>SUM(CO75,CR75,CU75)</f>
        <v>659.99999999999977</v>
      </c>
      <c r="CY75" s="133">
        <f>SUM(CP75,CS75,CV75)</f>
        <v>1160.0000000000005</v>
      </c>
    </row>
    <row r="76" spans="2:104" ht="14.1" customHeight="1" x14ac:dyDescent="0.25">
      <c r="B76" s="24" t="s">
        <v>13</v>
      </c>
      <c r="C76" s="135">
        <v>10784</v>
      </c>
      <c r="D76" s="135">
        <v>3508</v>
      </c>
      <c r="E76" s="136">
        <v>7276</v>
      </c>
      <c r="F76" s="135">
        <v>5691</v>
      </c>
      <c r="G76" s="135">
        <v>1404</v>
      </c>
      <c r="H76" s="136">
        <v>4287</v>
      </c>
      <c r="I76" s="135">
        <v>2202</v>
      </c>
      <c r="J76" s="137">
        <v>1358</v>
      </c>
      <c r="K76" s="138">
        <v>844</v>
      </c>
      <c r="L76" s="135">
        <v>2891</v>
      </c>
      <c r="M76" s="135">
        <v>746</v>
      </c>
      <c r="N76" s="136">
        <v>2145</v>
      </c>
      <c r="P76" s="32" t="s">
        <v>31</v>
      </c>
      <c r="Q76" s="2">
        <v>68496.999999999985</v>
      </c>
      <c r="R76" s="2">
        <v>55466.000000000044</v>
      </c>
      <c r="S76" s="2">
        <v>7574</v>
      </c>
      <c r="T76" s="2">
        <v>5456.9999999999982</v>
      </c>
      <c r="U76" s="2">
        <v>49785.999999999985</v>
      </c>
      <c r="V76" s="22">
        <v>37816.999999999956</v>
      </c>
      <c r="W76" s="22">
        <v>7367.0000000000027</v>
      </c>
      <c r="X76" s="2">
        <v>4601.9999999999982</v>
      </c>
      <c r="Y76" s="2">
        <v>18711.000000000033</v>
      </c>
      <c r="Z76" s="2">
        <v>17648.999999999989</v>
      </c>
      <c r="AA76" s="2">
        <v>207.00000000000006</v>
      </c>
      <c r="AB76" s="2">
        <v>854.99999999999989</v>
      </c>
      <c r="AD76" s="139"/>
      <c r="AE76" s="140" t="s">
        <v>7</v>
      </c>
      <c r="AF76" s="141" t="s">
        <v>6</v>
      </c>
      <c r="AG76" s="142">
        <f>+AJ76+AM76+AP76+AS76+AV76+AY76+BB76+BE76+BH76</f>
        <v>9149.0000000000109</v>
      </c>
      <c r="AH76" s="142">
        <f>+AK76+AN76+AQ76+AT76+AW76+AZ76+BC76+BF76+BI76</f>
        <v>8597.9999999999964</v>
      </c>
      <c r="AI76" s="143">
        <f>+AL76+AO76+AR76+AU76+AX76+BA76+BD76+BG76+BJ76</f>
        <v>17747</v>
      </c>
      <c r="AJ76" s="142">
        <v>1156.0000000000014</v>
      </c>
      <c r="AK76" s="142">
        <v>1088</v>
      </c>
      <c r="AL76" s="142">
        <v>2244.0000000000068</v>
      </c>
      <c r="AM76" s="144">
        <v>1228.9999999999998</v>
      </c>
      <c r="AN76" s="142">
        <v>1089.0000000000014</v>
      </c>
      <c r="AO76" s="143">
        <v>2318.0000000000023</v>
      </c>
      <c r="AP76" s="142">
        <v>1221.0000000000043</v>
      </c>
      <c r="AQ76" s="142">
        <v>1152.0000000000007</v>
      </c>
      <c r="AR76" s="142">
        <v>2372.9999999999932</v>
      </c>
      <c r="AS76" s="144">
        <v>1313</v>
      </c>
      <c r="AT76" s="142">
        <v>1126.0000000000002</v>
      </c>
      <c r="AU76" s="143">
        <v>2439.0000000000027</v>
      </c>
      <c r="AV76" s="142">
        <v>1167.0000000000018</v>
      </c>
      <c r="AW76" s="142">
        <v>1091.9999999999966</v>
      </c>
      <c r="AX76" s="142">
        <v>2259.0000000000059</v>
      </c>
      <c r="AY76" s="144">
        <v>1088.0000000000011</v>
      </c>
      <c r="AZ76" s="142">
        <v>1025.9999999999989</v>
      </c>
      <c r="BA76" s="143">
        <v>2114.0000000000027</v>
      </c>
      <c r="BB76" s="142">
        <v>737.0000000000008</v>
      </c>
      <c r="BC76" s="142">
        <v>733.99999999999818</v>
      </c>
      <c r="BD76" s="142">
        <v>1470.999999999997</v>
      </c>
      <c r="BE76" s="144">
        <v>649.00000000000182</v>
      </c>
      <c r="BF76" s="142">
        <v>700.00000000000148</v>
      </c>
      <c r="BG76" s="143">
        <v>1348.9999999999955</v>
      </c>
      <c r="BH76" s="142">
        <v>589</v>
      </c>
      <c r="BI76" s="142">
        <v>590.99999999999852</v>
      </c>
      <c r="BJ76" s="142">
        <v>1179.9999999999964</v>
      </c>
      <c r="BL76" s="139"/>
      <c r="BM76" s="140" t="s">
        <v>7</v>
      </c>
      <c r="BN76" s="140" t="s">
        <v>6</v>
      </c>
      <c r="BO76" s="142">
        <v>1156.0000000000014</v>
      </c>
      <c r="BP76" s="142">
        <v>1088</v>
      </c>
      <c r="BQ76" s="142">
        <v>2244.0000000000068</v>
      </c>
      <c r="BR76" s="142">
        <v>1228.9999999999998</v>
      </c>
      <c r="BS76" s="142">
        <v>1089.0000000000014</v>
      </c>
      <c r="BT76" s="142">
        <v>2318.0000000000023</v>
      </c>
      <c r="BU76" s="142">
        <v>1221.0000000000043</v>
      </c>
      <c r="BV76" s="142">
        <v>1152.0000000000007</v>
      </c>
      <c r="BW76" s="142">
        <v>2372.9999999999932</v>
      </c>
      <c r="BX76" s="142">
        <v>1313</v>
      </c>
      <c r="BY76" s="142">
        <v>1126.0000000000002</v>
      </c>
      <c r="BZ76" s="142">
        <v>2439.0000000000027</v>
      </c>
      <c r="CA76" s="142">
        <v>1167.0000000000018</v>
      </c>
      <c r="CB76" s="142">
        <v>1091.9999999999966</v>
      </c>
      <c r="CC76" s="142">
        <v>2259.0000000000059</v>
      </c>
      <c r="CD76" s="142">
        <v>1088.0000000000011</v>
      </c>
      <c r="CE76" s="142">
        <v>1025.9999999999989</v>
      </c>
      <c r="CF76" s="142">
        <v>2114.0000000000027</v>
      </c>
      <c r="CG76" s="142">
        <f>SUM(BO76,BR76,BU76,BX76,CA76,CD76)</f>
        <v>7174.0000000000082</v>
      </c>
      <c r="CH76" s="142">
        <f>SUM(BP76,BS76,BV76,BY76,CB76,CE76)</f>
        <v>6572.9999999999973</v>
      </c>
      <c r="CI76" s="143">
        <f>SUM(BQ76,BT76,BW76,BZ76,CC76,CF76)</f>
        <v>13747.000000000011</v>
      </c>
      <c r="CK76" s="139"/>
      <c r="CL76" s="140" t="s">
        <v>7</v>
      </c>
      <c r="CM76" s="140" t="s">
        <v>6</v>
      </c>
      <c r="CN76" s="142">
        <v>737.0000000000008</v>
      </c>
      <c r="CO76" s="142">
        <v>733.99999999999818</v>
      </c>
      <c r="CP76" s="142">
        <v>1470.999999999997</v>
      </c>
      <c r="CQ76" s="142">
        <v>649.00000000000182</v>
      </c>
      <c r="CR76" s="142">
        <v>700.00000000000148</v>
      </c>
      <c r="CS76" s="142">
        <v>1348.9999999999955</v>
      </c>
      <c r="CT76" s="142">
        <v>589</v>
      </c>
      <c r="CU76" s="142">
        <v>590.99999999999852</v>
      </c>
      <c r="CV76" s="142">
        <v>1179.9999999999964</v>
      </c>
      <c r="CW76" s="142">
        <f>SUM(CN76,CQ76,CT76)</f>
        <v>1975.0000000000027</v>
      </c>
      <c r="CX76" s="142">
        <f>SUM(CO76,CR76,CU76)</f>
        <v>2024.9999999999982</v>
      </c>
      <c r="CY76" s="143">
        <f>SUM(CP76,CS76,CV76)</f>
        <v>3999.9999999999891</v>
      </c>
      <c r="CZ76" s="21"/>
    </row>
    <row r="77" spans="2:104" ht="14.1" customHeight="1" x14ac:dyDescent="0.25">
      <c r="B77" s="23" t="s">
        <v>11</v>
      </c>
      <c r="C77" s="127">
        <v>5462</v>
      </c>
      <c r="D77" s="127">
        <v>1755</v>
      </c>
      <c r="E77" s="145">
        <v>3707</v>
      </c>
      <c r="F77" s="127">
        <v>2856</v>
      </c>
      <c r="G77" s="127">
        <v>680</v>
      </c>
      <c r="H77" s="145">
        <v>2176</v>
      </c>
      <c r="I77" s="127">
        <v>1136</v>
      </c>
      <c r="J77" s="128">
        <v>709</v>
      </c>
      <c r="K77" s="146">
        <v>427</v>
      </c>
      <c r="L77" s="127">
        <v>1470</v>
      </c>
      <c r="M77" s="127">
        <v>366</v>
      </c>
      <c r="N77" s="145">
        <v>1104</v>
      </c>
      <c r="P77" s="3" t="s">
        <v>6</v>
      </c>
      <c r="Q77" s="31">
        <v>139945.99999999991</v>
      </c>
      <c r="R77" s="30">
        <v>113903.99999999977</v>
      </c>
      <c r="S77" s="30">
        <v>15429</v>
      </c>
      <c r="T77" s="29">
        <v>10612.999999999996</v>
      </c>
      <c r="U77" s="31">
        <v>100614.00000000017</v>
      </c>
      <c r="V77" s="30">
        <v>76756.999999999956</v>
      </c>
      <c r="W77" s="30">
        <v>14971.000000000009</v>
      </c>
      <c r="X77" s="29">
        <v>8886</v>
      </c>
      <c r="Y77" s="31">
        <v>39332.000000000007</v>
      </c>
      <c r="Z77" s="30">
        <v>37146.999999999964</v>
      </c>
      <c r="AA77" s="30">
        <v>458.00000000000011</v>
      </c>
      <c r="AB77" s="29">
        <v>1727.0000000000002</v>
      </c>
      <c r="AD77" s="130"/>
      <c r="AE77" s="113"/>
      <c r="AF77" s="131" t="s">
        <v>5</v>
      </c>
      <c r="AG77" s="132">
        <f>+AJ77+AM77+AP77+AS77+AV77+AY77+BB77+BE77+BH77</f>
        <v>8939.9999999999909</v>
      </c>
      <c r="AH77" s="132">
        <f>+AK77+AN77+AQ77+AT77+AW77+AZ77+BC77+BF77+BI77</f>
        <v>8349.0000000000036</v>
      </c>
      <c r="AI77" s="133">
        <f>+AL77+AO77+AR77+AU77+AX77+BA77+BD77+BG77+BJ77</f>
        <v>17289</v>
      </c>
      <c r="AJ77" s="132">
        <v>1141.0000000000002</v>
      </c>
      <c r="AK77" s="132">
        <v>1069.9999999999995</v>
      </c>
      <c r="AL77" s="132">
        <v>2210.9999999999977</v>
      </c>
      <c r="AM77" s="134">
        <v>1211.0000000000002</v>
      </c>
      <c r="AN77" s="132">
        <v>1066.0000000000036</v>
      </c>
      <c r="AO77" s="133">
        <v>2276.9999999999982</v>
      </c>
      <c r="AP77" s="132">
        <v>1201.999999999995</v>
      </c>
      <c r="AQ77" s="132">
        <v>1131.0000000000011</v>
      </c>
      <c r="AR77" s="132">
        <v>2332.9999999999991</v>
      </c>
      <c r="AS77" s="134">
        <v>1289.9999999999993</v>
      </c>
      <c r="AT77" s="132">
        <v>1113.000000000005</v>
      </c>
      <c r="AU77" s="133">
        <v>2403.0000000000055</v>
      </c>
      <c r="AV77" s="132">
        <v>1154.0000000000005</v>
      </c>
      <c r="AW77" s="132">
        <v>1080.9999999999973</v>
      </c>
      <c r="AX77" s="132">
        <v>2235.0000000000023</v>
      </c>
      <c r="AY77" s="134">
        <v>1072.9999999999975</v>
      </c>
      <c r="AZ77" s="132">
        <v>1004.0000000000005</v>
      </c>
      <c r="BA77" s="133">
        <v>2076.9999999999977</v>
      </c>
      <c r="BB77" s="132">
        <v>704.00000000000136</v>
      </c>
      <c r="BC77" s="132">
        <v>687.99999999999773</v>
      </c>
      <c r="BD77" s="132">
        <v>1392.0000000000007</v>
      </c>
      <c r="BE77" s="134">
        <v>618.99999999999955</v>
      </c>
      <c r="BF77" s="132">
        <v>651.00000000000034</v>
      </c>
      <c r="BG77" s="133">
        <v>1270.0000000000009</v>
      </c>
      <c r="BH77" s="132">
        <v>545.99999999999864</v>
      </c>
      <c r="BI77" s="132">
        <v>544.99999999999909</v>
      </c>
      <c r="BJ77" s="132">
        <v>1091.0000000000011</v>
      </c>
      <c r="BL77" s="130"/>
      <c r="BM77" s="113"/>
      <c r="BN77" s="113" t="s">
        <v>5</v>
      </c>
      <c r="BO77" s="132">
        <v>1141.0000000000002</v>
      </c>
      <c r="BP77" s="132">
        <v>1069.9999999999995</v>
      </c>
      <c r="BQ77" s="132">
        <v>2210.9999999999977</v>
      </c>
      <c r="BR77" s="132">
        <v>1211.0000000000002</v>
      </c>
      <c r="BS77" s="132">
        <v>1066.0000000000036</v>
      </c>
      <c r="BT77" s="132">
        <v>2276.9999999999982</v>
      </c>
      <c r="BU77" s="132">
        <v>1201.999999999995</v>
      </c>
      <c r="BV77" s="132">
        <v>1131.0000000000011</v>
      </c>
      <c r="BW77" s="132">
        <v>2332.9999999999991</v>
      </c>
      <c r="BX77" s="132">
        <v>1289.9999999999993</v>
      </c>
      <c r="BY77" s="132">
        <v>1113.000000000005</v>
      </c>
      <c r="BZ77" s="132">
        <v>2403.0000000000055</v>
      </c>
      <c r="CA77" s="132">
        <v>1154.0000000000005</v>
      </c>
      <c r="CB77" s="132">
        <v>1080.9999999999973</v>
      </c>
      <c r="CC77" s="132">
        <v>2235.0000000000023</v>
      </c>
      <c r="CD77" s="132">
        <v>1072.9999999999975</v>
      </c>
      <c r="CE77" s="132">
        <v>1004.0000000000005</v>
      </c>
      <c r="CF77" s="132">
        <v>2076.9999999999977</v>
      </c>
      <c r="CG77" s="132">
        <f>SUM(BO77,BR77,BU77,BX77,CA77,CD77)</f>
        <v>7070.9999999999918</v>
      </c>
      <c r="CH77" s="132">
        <f>SUM(BP77,BS77,BV77,BY77,CB77,CE77)</f>
        <v>6465.0000000000073</v>
      </c>
      <c r="CI77" s="133">
        <f>SUM(BQ77,BT77,BW77,BZ77,CC77,CF77)</f>
        <v>13536</v>
      </c>
      <c r="CK77" s="130"/>
      <c r="CL77" s="113"/>
      <c r="CM77" s="113" t="s">
        <v>5</v>
      </c>
      <c r="CN77" s="132">
        <v>704.00000000000136</v>
      </c>
      <c r="CO77" s="132">
        <v>687.99999999999773</v>
      </c>
      <c r="CP77" s="132">
        <v>1392.0000000000007</v>
      </c>
      <c r="CQ77" s="132">
        <v>618.99999999999955</v>
      </c>
      <c r="CR77" s="132">
        <v>651.00000000000034</v>
      </c>
      <c r="CS77" s="132">
        <v>1270.0000000000009</v>
      </c>
      <c r="CT77" s="132">
        <v>545.99999999999864</v>
      </c>
      <c r="CU77" s="132">
        <v>544.99999999999909</v>
      </c>
      <c r="CV77" s="132">
        <v>1091.0000000000011</v>
      </c>
      <c r="CW77" s="132">
        <f>SUM(CN77,CQ77,CT77)</f>
        <v>1868.9999999999995</v>
      </c>
      <c r="CX77" s="132">
        <f>SUM(CO77,CR77,CU77)</f>
        <v>1883.9999999999973</v>
      </c>
      <c r="CY77" s="133">
        <f>SUM(CP77,CS77,CV77)</f>
        <v>3753.0000000000027</v>
      </c>
      <c r="CZ77" s="21"/>
    </row>
    <row r="78" spans="2:104" ht="14.1" customHeight="1" x14ac:dyDescent="0.25">
      <c r="B78" s="23" t="s">
        <v>10</v>
      </c>
      <c r="C78" s="127">
        <v>5322</v>
      </c>
      <c r="D78" s="127">
        <v>1753</v>
      </c>
      <c r="E78" s="145">
        <v>3569</v>
      </c>
      <c r="F78" s="127">
        <v>2835</v>
      </c>
      <c r="G78" s="127">
        <v>724</v>
      </c>
      <c r="H78" s="145">
        <v>2111</v>
      </c>
      <c r="I78" s="127">
        <v>1066</v>
      </c>
      <c r="J78" s="128">
        <v>649</v>
      </c>
      <c r="K78" s="146">
        <v>417</v>
      </c>
      <c r="L78" s="127">
        <v>1421</v>
      </c>
      <c r="M78" s="127">
        <v>380</v>
      </c>
      <c r="N78" s="145">
        <v>1041</v>
      </c>
      <c r="Q78" s="28" t="s">
        <v>33</v>
      </c>
      <c r="T78" s="27"/>
      <c r="U78" s="28"/>
      <c r="V78" s="22"/>
      <c r="W78" s="22"/>
      <c r="X78" s="27"/>
      <c r="Y78" s="28"/>
      <c r="AB78" s="27"/>
      <c r="AD78" s="130"/>
      <c r="AE78" s="113"/>
      <c r="AF78" s="131" t="s">
        <v>0</v>
      </c>
      <c r="AG78" s="132">
        <f>+AJ78+AM78+AP78+AS78+AV78+AY78+BB78+BE78+BH78</f>
        <v>3</v>
      </c>
      <c r="AH78" s="132">
        <f>+AK78+AN78+AQ78+AT78+AW78+AZ78+BC78+BF78+BI78</f>
        <v>6</v>
      </c>
      <c r="AI78" s="133">
        <f>+AL78+AO78+AR78+AU78+AX78+BA78+BD78+BG78+BJ78</f>
        <v>9</v>
      </c>
      <c r="AJ78" s="132">
        <v>0</v>
      </c>
      <c r="AK78" s="132">
        <v>0</v>
      </c>
      <c r="AL78" s="132">
        <v>0</v>
      </c>
      <c r="AM78" s="134">
        <v>0</v>
      </c>
      <c r="AN78" s="132">
        <v>0</v>
      </c>
      <c r="AO78" s="133">
        <v>0</v>
      </c>
      <c r="AP78" s="132">
        <v>0.99999999999999989</v>
      </c>
      <c r="AQ78" s="132">
        <v>1.9999999999999998</v>
      </c>
      <c r="AR78" s="132">
        <v>3.0000000000000004</v>
      </c>
      <c r="AS78" s="134">
        <v>1.0000000000000002</v>
      </c>
      <c r="AT78" s="132">
        <v>1.0000000000000002</v>
      </c>
      <c r="AU78" s="133">
        <v>2.0000000000000004</v>
      </c>
      <c r="AV78" s="132">
        <v>0</v>
      </c>
      <c r="AW78" s="132">
        <v>0</v>
      </c>
      <c r="AX78" s="132">
        <v>0</v>
      </c>
      <c r="AY78" s="134">
        <v>0.99999999999999989</v>
      </c>
      <c r="AZ78" s="132">
        <v>3</v>
      </c>
      <c r="BA78" s="133">
        <v>3.9999999999999996</v>
      </c>
      <c r="BB78" s="132">
        <v>0</v>
      </c>
      <c r="BC78" s="132">
        <v>0</v>
      </c>
      <c r="BD78" s="132">
        <v>0</v>
      </c>
      <c r="BE78" s="134">
        <v>0</v>
      </c>
      <c r="BF78" s="132">
        <v>0</v>
      </c>
      <c r="BG78" s="133">
        <v>0</v>
      </c>
      <c r="BH78" s="132">
        <v>0</v>
      </c>
      <c r="BI78" s="132">
        <v>0</v>
      </c>
      <c r="BJ78" s="132">
        <v>0</v>
      </c>
      <c r="BL78" s="130"/>
      <c r="BM78" s="113"/>
      <c r="BN78" s="113" t="s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0.99999999999999989</v>
      </c>
      <c r="BV78" s="132">
        <v>1.9999999999999998</v>
      </c>
      <c r="BW78" s="132">
        <v>3.0000000000000004</v>
      </c>
      <c r="BX78" s="132">
        <v>1.0000000000000002</v>
      </c>
      <c r="BY78" s="132">
        <v>1.0000000000000002</v>
      </c>
      <c r="BZ78" s="132">
        <v>2.0000000000000004</v>
      </c>
      <c r="CA78" s="132">
        <v>0</v>
      </c>
      <c r="CB78" s="132">
        <v>0</v>
      </c>
      <c r="CC78" s="132">
        <v>0</v>
      </c>
      <c r="CD78" s="132">
        <v>0.99999999999999989</v>
      </c>
      <c r="CE78" s="132">
        <v>3</v>
      </c>
      <c r="CF78" s="132">
        <v>3.9999999999999996</v>
      </c>
      <c r="CG78" s="132">
        <f>SUM(BO78,BR78,BU78,BX78,CA78,CD78)</f>
        <v>3</v>
      </c>
      <c r="CH78" s="132">
        <f>SUM(BP78,BS78,BV78,BY78,CB78,CE78)</f>
        <v>6</v>
      </c>
      <c r="CI78" s="133">
        <f>SUM(BQ78,BT78,BW78,BZ78,CC78,CF78)</f>
        <v>9</v>
      </c>
      <c r="CK78" s="130"/>
      <c r="CL78" s="113"/>
      <c r="CM78" s="113" t="s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f>SUM(CN78,CQ78,CT78)</f>
        <v>0</v>
      </c>
      <c r="CX78" s="132">
        <f>SUM(CO78,CR78,CU78)</f>
        <v>0</v>
      </c>
      <c r="CY78" s="133">
        <f>SUM(CP78,CS78,CV78)</f>
        <v>0</v>
      </c>
      <c r="CZ78" s="21"/>
    </row>
    <row r="79" spans="2:104" ht="5.0999999999999996" customHeight="1" x14ac:dyDescent="0.25">
      <c r="B79" s="23"/>
      <c r="C79" s="127"/>
      <c r="D79" s="127"/>
      <c r="E79" s="128"/>
      <c r="F79" s="127"/>
      <c r="G79" s="127"/>
      <c r="H79" s="128"/>
      <c r="I79" s="127"/>
      <c r="J79" s="128"/>
      <c r="K79" s="129"/>
      <c r="L79" s="127"/>
      <c r="M79" s="127"/>
      <c r="N79" s="128"/>
      <c r="Q79" s="28" t="s">
        <v>6</v>
      </c>
      <c r="T79" s="27"/>
      <c r="U79" s="28" t="s">
        <v>8</v>
      </c>
      <c r="V79" s="35"/>
      <c r="W79" s="35"/>
      <c r="X79" s="33"/>
      <c r="Y79" s="28" t="s">
        <v>7</v>
      </c>
      <c r="Z79" s="34"/>
      <c r="AA79" s="34"/>
      <c r="AB79" s="33"/>
      <c r="AD79" s="130"/>
      <c r="AE79" s="113"/>
      <c r="AF79" s="131" t="s">
        <v>2</v>
      </c>
      <c r="AG79" s="132">
        <f>+AJ79+AM79+AP79+AS79+AV79+AY79+BB79+BE79+BH79</f>
        <v>206.00000000000011</v>
      </c>
      <c r="AH79" s="132">
        <f>+AK79+AN79+AQ79+AT79+AW79+AZ79+BC79+BF79+BI79</f>
        <v>242.99999999999997</v>
      </c>
      <c r="AI79" s="133">
        <f>+AL79+AO79+AR79+AU79+AX79+BA79+BD79+BG79+BJ79</f>
        <v>449</v>
      </c>
      <c r="AJ79" s="132">
        <v>15.000000000000012</v>
      </c>
      <c r="AK79" s="132">
        <v>18.000000000000011</v>
      </c>
      <c r="AL79" s="132">
        <v>33.000000000000007</v>
      </c>
      <c r="AM79" s="134">
        <v>18.000000000000007</v>
      </c>
      <c r="AN79" s="132">
        <v>23.000000000000011</v>
      </c>
      <c r="AO79" s="133">
        <v>40.999999999999972</v>
      </c>
      <c r="AP79" s="132">
        <v>18.000000000000011</v>
      </c>
      <c r="AQ79" s="132">
        <v>18.999999999999996</v>
      </c>
      <c r="AR79" s="132">
        <v>37</v>
      </c>
      <c r="AS79" s="134">
        <v>22.000000000000021</v>
      </c>
      <c r="AT79" s="132">
        <v>12.000000000000002</v>
      </c>
      <c r="AU79" s="133">
        <v>33.999999999999979</v>
      </c>
      <c r="AV79" s="132">
        <v>13</v>
      </c>
      <c r="AW79" s="132">
        <v>11.000000000000004</v>
      </c>
      <c r="AX79" s="132">
        <v>24.000000000000014</v>
      </c>
      <c r="AY79" s="134">
        <v>13.999999999999996</v>
      </c>
      <c r="AZ79" s="132">
        <v>18.999999999999996</v>
      </c>
      <c r="BA79" s="133">
        <v>33.000000000000007</v>
      </c>
      <c r="BB79" s="132">
        <v>33.000000000000021</v>
      </c>
      <c r="BC79" s="132">
        <v>46.000000000000007</v>
      </c>
      <c r="BD79" s="132">
        <v>79.000000000000014</v>
      </c>
      <c r="BE79" s="134">
        <v>30</v>
      </c>
      <c r="BF79" s="132">
        <v>48.999999999999986</v>
      </c>
      <c r="BG79" s="133">
        <v>79.000000000000014</v>
      </c>
      <c r="BH79" s="132">
        <v>43.000000000000021</v>
      </c>
      <c r="BI79" s="132">
        <v>45.999999999999972</v>
      </c>
      <c r="BJ79" s="132">
        <v>89.000000000000028</v>
      </c>
      <c r="BL79" s="130"/>
      <c r="BM79" s="113"/>
      <c r="BN79" s="113" t="s">
        <v>2</v>
      </c>
      <c r="BO79" s="132">
        <v>15.000000000000012</v>
      </c>
      <c r="BP79" s="132">
        <v>18.000000000000011</v>
      </c>
      <c r="BQ79" s="132">
        <v>33.000000000000007</v>
      </c>
      <c r="BR79" s="132">
        <v>18.000000000000007</v>
      </c>
      <c r="BS79" s="132">
        <v>23.000000000000011</v>
      </c>
      <c r="BT79" s="132">
        <v>40.999999999999972</v>
      </c>
      <c r="BU79" s="132">
        <v>18.000000000000011</v>
      </c>
      <c r="BV79" s="132">
        <v>18.999999999999996</v>
      </c>
      <c r="BW79" s="132">
        <v>37</v>
      </c>
      <c r="BX79" s="132">
        <v>22.000000000000021</v>
      </c>
      <c r="BY79" s="132">
        <v>12.000000000000002</v>
      </c>
      <c r="BZ79" s="132">
        <v>33.999999999999979</v>
      </c>
      <c r="CA79" s="132">
        <v>13</v>
      </c>
      <c r="CB79" s="132">
        <v>11.000000000000004</v>
      </c>
      <c r="CC79" s="132">
        <v>24.000000000000014</v>
      </c>
      <c r="CD79" s="132">
        <v>13.999999999999996</v>
      </c>
      <c r="CE79" s="132">
        <v>18.999999999999996</v>
      </c>
      <c r="CF79" s="132">
        <v>33.000000000000007</v>
      </c>
      <c r="CG79" s="132">
        <f>SUM(BO79,BR79,BU79,BX79,CA79,CD79)</f>
        <v>100.00000000000006</v>
      </c>
      <c r="CH79" s="132">
        <f>SUM(BP79,BS79,BV79,BY79,CB79,CE79)</f>
        <v>102.00000000000001</v>
      </c>
      <c r="CI79" s="133">
        <f>SUM(BQ79,BT79,BW79,BZ79,CC79,CF79)</f>
        <v>201.99999999999994</v>
      </c>
      <c r="CK79" s="130"/>
      <c r="CL79" s="113"/>
      <c r="CM79" s="113" t="s">
        <v>2</v>
      </c>
      <c r="CN79" s="132">
        <v>33.000000000000021</v>
      </c>
      <c r="CO79" s="132">
        <v>46.000000000000007</v>
      </c>
      <c r="CP79" s="132">
        <v>79.000000000000014</v>
      </c>
      <c r="CQ79" s="132">
        <v>30</v>
      </c>
      <c r="CR79" s="132">
        <v>48.999999999999986</v>
      </c>
      <c r="CS79" s="132">
        <v>79.000000000000014</v>
      </c>
      <c r="CT79" s="132">
        <v>43.000000000000021</v>
      </c>
      <c r="CU79" s="132">
        <v>45.999999999999972</v>
      </c>
      <c r="CV79" s="132">
        <v>89.000000000000028</v>
      </c>
      <c r="CW79" s="132">
        <f>SUM(CN79,CQ79,CT79)</f>
        <v>106.00000000000004</v>
      </c>
      <c r="CX79" s="132">
        <f>SUM(CO79,CR79,CU79)</f>
        <v>140.99999999999997</v>
      </c>
      <c r="CY79" s="133">
        <f>SUM(CP79,CS79,CV79)</f>
        <v>247.00000000000006</v>
      </c>
    </row>
    <row r="80" spans="2:104" ht="14.1" customHeight="1" x14ac:dyDescent="0.25">
      <c r="B80" s="24" t="s">
        <v>12</v>
      </c>
      <c r="C80" s="135">
        <v>3004</v>
      </c>
      <c r="D80" s="135">
        <v>1620</v>
      </c>
      <c r="E80" s="136">
        <v>1384</v>
      </c>
      <c r="F80" s="135">
        <v>2570</v>
      </c>
      <c r="G80" s="135">
        <v>1331</v>
      </c>
      <c r="H80" s="136">
        <v>1239</v>
      </c>
      <c r="I80" s="135">
        <v>49</v>
      </c>
      <c r="J80" s="154">
        <v>0</v>
      </c>
      <c r="K80" s="138">
        <v>49</v>
      </c>
      <c r="L80" s="135">
        <v>385</v>
      </c>
      <c r="M80" s="135">
        <v>289</v>
      </c>
      <c r="N80" s="136">
        <v>96</v>
      </c>
      <c r="P80" s="32"/>
      <c r="Q80" s="2" t="s">
        <v>6</v>
      </c>
      <c r="R80" s="2" t="s">
        <v>5</v>
      </c>
      <c r="S80" s="2" t="s">
        <v>0</v>
      </c>
      <c r="T80" s="2" t="s">
        <v>2</v>
      </c>
      <c r="U80" s="2" t="s">
        <v>6</v>
      </c>
      <c r="V80" s="22" t="s">
        <v>5</v>
      </c>
      <c r="W80" s="22" t="s">
        <v>0</v>
      </c>
      <c r="X80" s="2" t="s">
        <v>2</v>
      </c>
      <c r="Y80" s="2" t="s">
        <v>6</v>
      </c>
      <c r="Z80" s="2" t="s">
        <v>5</v>
      </c>
      <c r="AA80" s="2" t="s">
        <v>0</v>
      </c>
      <c r="AB80" s="2" t="s">
        <v>2</v>
      </c>
      <c r="AD80" s="139" t="s">
        <v>32</v>
      </c>
      <c r="AE80" s="140" t="s">
        <v>6</v>
      </c>
      <c r="AF80" s="141" t="s">
        <v>6</v>
      </c>
      <c r="AG80" s="142">
        <f>+AJ80+AM80+AP80+AS80+AV80+AY80+BB80+BE80+BH80</f>
        <v>46835.999999999964</v>
      </c>
      <c r="AH80" s="142">
        <f>+AK80+AN80+AQ80+AT80+AW80+AZ80+BC80+BF80+BI80</f>
        <v>43438.999999999905</v>
      </c>
      <c r="AI80" s="143">
        <f>+AL80+AO80+AR80+AU80+AX80+BA80+BD80+BG80+BJ80</f>
        <v>90274.999999999709</v>
      </c>
      <c r="AJ80" s="142">
        <v>5661.9999999999818</v>
      </c>
      <c r="AK80" s="142">
        <v>4866.99999999995</v>
      </c>
      <c r="AL80" s="142">
        <v>10529.000000000042</v>
      </c>
      <c r="AM80" s="144">
        <v>5573.0000000000255</v>
      </c>
      <c r="AN80" s="142">
        <v>5039.99999999998</v>
      </c>
      <c r="AO80" s="143">
        <v>10612.999999999925</v>
      </c>
      <c r="AP80" s="142">
        <v>5864.9999999999709</v>
      </c>
      <c r="AQ80" s="142">
        <v>5403</v>
      </c>
      <c r="AR80" s="142">
        <v>11267.999999999956</v>
      </c>
      <c r="AS80" s="144">
        <v>5850.0000000000355</v>
      </c>
      <c r="AT80" s="142">
        <v>5182.9999999999764</v>
      </c>
      <c r="AU80" s="143">
        <v>11032.999999999949</v>
      </c>
      <c r="AV80" s="142">
        <v>5467.9999999999754</v>
      </c>
      <c r="AW80" s="142">
        <v>5145.0000000000064</v>
      </c>
      <c r="AX80" s="142">
        <v>10612.999999999865</v>
      </c>
      <c r="AY80" s="144">
        <v>5272.9999999999745</v>
      </c>
      <c r="AZ80" s="142">
        <v>5124.9999999999482</v>
      </c>
      <c r="BA80" s="143">
        <v>10397.999999999995</v>
      </c>
      <c r="BB80" s="142">
        <v>4903.9999999999836</v>
      </c>
      <c r="BC80" s="142">
        <v>4496.9999999999754</v>
      </c>
      <c r="BD80" s="142">
        <v>9400.99999999994</v>
      </c>
      <c r="BE80" s="144">
        <v>4354.00000000002</v>
      </c>
      <c r="BF80" s="142">
        <v>4198.0000000000318</v>
      </c>
      <c r="BG80" s="143">
        <v>8551.9999999999782</v>
      </c>
      <c r="BH80" s="142">
        <v>3886.9999999999918</v>
      </c>
      <c r="BI80" s="142">
        <v>3981.0000000000387</v>
      </c>
      <c r="BJ80" s="142">
        <v>7868.0000000000528</v>
      </c>
      <c r="BL80" s="139" t="s">
        <v>32</v>
      </c>
      <c r="BM80" s="140" t="s">
        <v>6</v>
      </c>
      <c r="BN80" s="140" t="s">
        <v>6</v>
      </c>
      <c r="BO80" s="142">
        <v>5661.9999999999818</v>
      </c>
      <c r="BP80" s="142">
        <v>4866.99999999995</v>
      </c>
      <c r="BQ80" s="142">
        <v>10529.000000000042</v>
      </c>
      <c r="BR80" s="142">
        <v>5573.0000000000255</v>
      </c>
      <c r="BS80" s="142">
        <v>5039.99999999998</v>
      </c>
      <c r="BT80" s="142">
        <v>10612.999999999925</v>
      </c>
      <c r="BU80" s="142">
        <v>5864.9999999999709</v>
      </c>
      <c r="BV80" s="142">
        <v>5403</v>
      </c>
      <c r="BW80" s="142">
        <v>11267.999999999956</v>
      </c>
      <c r="BX80" s="142">
        <v>5850.0000000000355</v>
      </c>
      <c r="BY80" s="142">
        <v>5182.9999999999764</v>
      </c>
      <c r="BZ80" s="142">
        <v>11032.999999999949</v>
      </c>
      <c r="CA80" s="142">
        <v>5467.9999999999754</v>
      </c>
      <c r="CB80" s="142">
        <v>5145.0000000000064</v>
      </c>
      <c r="CC80" s="142">
        <v>10612.999999999865</v>
      </c>
      <c r="CD80" s="142">
        <v>5272.9999999999745</v>
      </c>
      <c r="CE80" s="142">
        <v>5124.9999999999482</v>
      </c>
      <c r="CF80" s="142">
        <v>10397.999999999995</v>
      </c>
      <c r="CG80" s="142">
        <f>SUM(BO80,BR80,BU80,BX80,CA80,CD80)</f>
        <v>33690.999999999964</v>
      </c>
      <c r="CH80" s="142">
        <f>SUM(BP80,BS80,BV80,BY80,CB80,CE80)</f>
        <v>30762.999999999862</v>
      </c>
      <c r="CI80" s="143">
        <f>SUM(BQ80,BT80,BW80,BZ80,CC80,CF80)</f>
        <v>64453.999999999731</v>
      </c>
      <c r="CK80" s="139" t="s">
        <v>32</v>
      </c>
      <c r="CL80" s="140" t="s">
        <v>6</v>
      </c>
      <c r="CM80" s="140" t="s">
        <v>6</v>
      </c>
      <c r="CN80" s="142">
        <v>4903.9999999999836</v>
      </c>
      <c r="CO80" s="142">
        <v>4496.9999999999754</v>
      </c>
      <c r="CP80" s="142">
        <v>9400.99999999994</v>
      </c>
      <c r="CQ80" s="142">
        <v>4354.00000000002</v>
      </c>
      <c r="CR80" s="142">
        <v>4198.0000000000318</v>
      </c>
      <c r="CS80" s="142">
        <v>8551.9999999999782</v>
      </c>
      <c r="CT80" s="142">
        <v>3886.9999999999918</v>
      </c>
      <c r="CU80" s="142">
        <v>3981.0000000000387</v>
      </c>
      <c r="CV80" s="142">
        <v>7868.0000000000528</v>
      </c>
      <c r="CW80" s="142">
        <f>SUM(CN80,CQ80,CT80)</f>
        <v>13144.999999999996</v>
      </c>
      <c r="CX80" s="142">
        <f>SUM(CO80,CR80,CU80)</f>
        <v>12676.000000000045</v>
      </c>
      <c r="CY80" s="143">
        <f>SUM(CP80,CS80,CV80)</f>
        <v>25820.999999999971</v>
      </c>
      <c r="CZ80" s="21"/>
    </row>
    <row r="81" spans="2:104" ht="14.1" customHeight="1" x14ac:dyDescent="0.25">
      <c r="B81" s="23" t="s">
        <v>11</v>
      </c>
      <c r="C81" s="127">
        <v>1546</v>
      </c>
      <c r="D81" s="127">
        <v>825</v>
      </c>
      <c r="E81" s="145">
        <v>721</v>
      </c>
      <c r="F81" s="127">
        <v>1327</v>
      </c>
      <c r="G81" s="127">
        <v>682</v>
      </c>
      <c r="H81" s="145">
        <v>645</v>
      </c>
      <c r="I81" s="127">
        <v>27</v>
      </c>
      <c r="J81" s="155">
        <v>0</v>
      </c>
      <c r="K81" s="146">
        <v>27</v>
      </c>
      <c r="L81" s="127">
        <v>192</v>
      </c>
      <c r="M81" s="127">
        <v>143</v>
      </c>
      <c r="N81" s="145">
        <v>49</v>
      </c>
      <c r="P81" s="3" t="s">
        <v>3</v>
      </c>
      <c r="Q81" s="31">
        <v>141431.00000000017</v>
      </c>
      <c r="R81" s="30">
        <v>103456.00000000003</v>
      </c>
      <c r="S81" s="30">
        <v>17517.999999999996</v>
      </c>
      <c r="T81" s="29">
        <v>20456.999999999996</v>
      </c>
      <c r="U81" s="31">
        <v>122422.99999999984</v>
      </c>
      <c r="V81" s="30">
        <v>87013.000000000087</v>
      </c>
      <c r="W81" s="30">
        <v>16637.999999999985</v>
      </c>
      <c r="X81" s="29">
        <v>18772.000000000015</v>
      </c>
      <c r="Y81" s="31">
        <v>19008.000000000018</v>
      </c>
      <c r="Z81" s="30">
        <v>16443.000000000011</v>
      </c>
      <c r="AA81" s="30">
        <v>880.00000000000034</v>
      </c>
      <c r="AB81" s="29">
        <v>1685.0000000000005</v>
      </c>
      <c r="AD81" s="130"/>
      <c r="AE81" s="113"/>
      <c r="AF81" s="131" t="s">
        <v>5</v>
      </c>
      <c r="AG81" s="132">
        <f>+AJ81+AM81+AP81+AS81+AV81+AY81+BB81+BE81+BH81</f>
        <v>43072.000000000116</v>
      </c>
      <c r="AH81" s="132">
        <f>+AK81+AN81+AQ81+AT81+AW81+AZ81+BC81+BF81+BI81</f>
        <v>39656.000000000102</v>
      </c>
      <c r="AI81" s="133">
        <f>+AL81+AO81+AR81+AU81+AX81+BA81+BD81+BG81+BJ81</f>
        <v>82727.999999999942</v>
      </c>
      <c r="AJ81" s="132">
        <v>5163.9999999999754</v>
      </c>
      <c r="AK81" s="132">
        <v>4435.0000000000264</v>
      </c>
      <c r="AL81" s="132">
        <v>9599.0000000000018</v>
      </c>
      <c r="AM81" s="134">
        <v>5095.0000000000227</v>
      </c>
      <c r="AN81" s="132">
        <v>4557.0000000000318</v>
      </c>
      <c r="AO81" s="133">
        <v>9651.9999999999545</v>
      </c>
      <c r="AP81" s="132">
        <v>5370.0000000000009</v>
      </c>
      <c r="AQ81" s="132">
        <v>4951.9999999999563</v>
      </c>
      <c r="AR81" s="132">
        <v>10322.000000000015</v>
      </c>
      <c r="AS81" s="134">
        <v>5355.0000000000473</v>
      </c>
      <c r="AT81" s="132">
        <v>4747.0000000000155</v>
      </c>
      <c r="AU81" s="133">
        <v>10101.999999999989</v>
      </c>
      <c r="AV81" s="132">
        <v>5035.0000000000191</v>
      </c>
      <c r="AW81" s="132">
        <v>4734.9999999999973</v>
      </c>
      <c r="AX81" s="132">
        <v>9769.9999999999472</v>
      </c>
      <c r="AY81" s="134">
        <v>4860.0000000000427</v>
      </c>
      <c r="AZ81" s="132">
        <v>4691.9999999999945</v>
      </c>
      <c r="BA81" s="133">
        <v>9552.00000000002</v>
      </c>
      <c r="BB81" s="132">
        <v>4531.9999999999964</v>
      </c>
      <c r="BC81" s="132">
        <v>4057.0000000000036</v>
      </c>
      <c r="BD81" s="132">
        <v>8589.0000000000073</v>
      </c>
      <c r="BE81" s="134">
        <v>4037.9999999999764</v>
      </c>
      <c r="BF81" s="132">
        <v>3857.0000000000341</v>
      </c>
      <c r="BG81" s="133">
        <v>7894.9999999999727</v>
      </c>
      <c r="BH81" s="132">
        <v>3623.0000000000382</v>
      </c>
      <c r="BI81" s="132">
        <v>3624.0000000000464</v>
      </c>
      <c r="BJ81" s="132">
        <v>7247.0000000000273</v>
      </c>
      <c r="BL81" s="130"/>
      <c r="BM81" s="113"/>
      <c r="BN81" s="113" t="s">
        <v>5</v>
      </c>
      <c r="BO81" s="132">
        <v>5163.9999999999754</v>
      </c>
      <c r="BP81" s="132">
        <v>4435.0000000000264</v>
      </c>
      <c r="BQ81" s="132">
        <v>9599.0000000000018</v>
      </c>
      <c r="BR81" s="132">
        <v>5095.0000000000227</v>
      </c>
      <c r="BS81" s="132">
        <v>4557.0000000000318</v>
      </c>
      <c r="BT81" s="132">
        <v>9651.9999999999545</v>
      </c>
      <c r="BU81" s="132">
        <v>5370.0000000000009</v>
      </c>
      <c r="BV81" s="132">
        <v>4951.9999999999563</v>
      </c>
      <c r="BW81" s="132">
        <v>10322.000000000015</v>
      </c>
      <c r="BX81" s="132">
        <v>5355.0000000000473</v>
      </c>
      <c r="BY81" s="132">
        <v>4747.0000000000155</v>
      </c>
      <c r="BZ81" s="132">
        <v>10101.999999999989</v>
      </c>
      <c r="CA81" s="132">
        <v>5035.0000000000191</v>
      </c>
      <c r="CB81" s="132">
        <v>4734.9999999999973</v>
      </c>
      <c r="CC81" s="132">
        <v>9769.9999999999472</v>
      </c>
      <c r="CD81" s="132">
        <v>4860.0000000000427</v>
      </c>
      <c r="CE81" s="132">
        <v>4691.9999999999945</v>
      </c>
      <c r="CF81" s="132">
        <v>9552.00000000002</v>
      </c>
      <c r="CG81" s="132">
        <f>SUM(BO81,BR81,BU81,BX81,CA81,CD81)</f>
        <v>30879.000000000109</v>
      </c>
      <c r="CH81" s="132">
        <f>SUM(BP81,BS81,BV81,BY81,CB81,CE81)</f>
        <v>28118.000000000022</v>
      </c>
      <c r="CI81" s="133">
        <f>SUM(BQ81,BT81,BW81,BZ81,CC81,CF81)</f>
        <v>58996.999999999927</v>
      </c>
      <c r="CK81" s="130"/>
      <c r="CL81" s="113"/>
      <c r="CM81" s="113" t="s">
        <v>5</v>
      </c>
      <c r="CN81" s="132">
        <v>4531.9999999999964</v>
      </c>
      <c r="CO81" s="132">
        <v>4057.0000000000036</v>
      </c>
      <c r="CP81" s="132">
        <v>8589.0000000000073</v>
      </c>
      <c r="CQ81" s="132">
        <v>4037.9999999999764</v>
      </c>
      <c r="CR81" s="132">
        <v>3857.0000000000341</v>
      </c>
      <c r="CS81" s="132">
        <v>7894.9999999999727</v>
      </c>
      <c r="CT81" s="132">
        <v>3623.0000000000382</v>
      </c>
      <c r="CU81" s="132">
        <v>3624.0000000000464</v>
      </c>
      <c r="CV81" s="132">
        <v>7247.0000000000273</v>
      </c>
      <c r="CW81" s="132">
        <f>SUM(CN81,CQ81,CT81)</f>
        <v>12193.000000000011</v>
      </c>
      <c r="CX81" s="132">
        <f>SUM(CO81,CR81,CU81)</f>
        <v>11538.000000000084</v>
      </c>
      <c r="CY81" s="133">
        <f>SUM(CP81,CS81,CV81)</f>
        <v>23731.000000000007</v>
      </c>
      <c r="CZ81" s="21"/>
    </row>
    <row r="82" spans="2:104" x14ac:dyDescent="0.25">
      <c r="B82" s="23" t="s">
        <v>10</v>
      </c>
      <c r="C82" s="127">
        <v>1458</v>
      </c>
      <c r="D82" s="127">
        <v>795</v>
      </c>
      <c r="E82" s="145">
        <v>663</v>
      </c>
      <c r="F82" s="127">
        <v>1243</v>
      </c>
      <c r="G82" s="127">
        <v>649</v>
      </c>
      <c r="H82" s="145">
        <v>594</v>
      </c>
      <c r="I82" s="127">
        <v>22</v>
      </c>
      <c r="J82" s="155">
        <v>0</v>
      </c>
      <c r="K82" s="146">
        <v>22</v>
      </c>
      <c r="L82" s="127">
        <v>193</v>
      </c>
      <c r="M82" s="127">
        <v>146</v>
      </c>
      <c r="N82" s="145">
        <v>47</v>
      </c>
      <c r="P82" s="3" t="s">
        <v>31</v>
      </c>
      <c r="Q82" s="28">
        <v>135270</v>
      </c>
      <c r="R82" s="2">
        <v>98619.999999999767</v>
      </c>
      <c r="S82" s="2">
        <v>16554.000000000007</v>
      </c>
      <c r="T82" s="27">
        <v>20095.999999999967</v>
      </c>
      <c r="U82" s="28">
        <v>117417.99999999994</v>
      </c>
      <c r="V82" s="22">
        <v>83142.000000000058</v>
      </c>
      <c r="W82" s="22">
        <v>15780.000000000024</v>
      </c>
      <c r="X82" s="27">
        <v>18496.000000000022</v>
      </c>
      <c r="Y82" s="28">
        <v>17852.000000000004</v>
      </c>
      <c r="Z82" s="2">
        <v>15477.999999999989</v>
      </c>
      <c r="AA82" s="2">
        <v>774</v>
      </c>
      <c r="AB82" s="27">
        <v>1600.0000000000005</v>
      </c>
      <c r="AD82" s="130"/>
      <c r="AE82" s="113"/>
      <c r="AF82" s="131" t="s">
        <v>0</v>
      </c>
      <c r="AG82" s="132">
        <f>+AJ82+AM82+AP82+AS82+AV82+AY82+BB82+BE82+BH82</f>
        <v>144</v>
      </c>
      <c r="AH82" s="132">
        <f>+AK82+AN82+AQ82+AT82+AW82+AZ82+BC82+BF82+BI82</f>
        <v>166</v>
      </c>
      <c r="AI82" s="133">
        <f>+AL82+AO82+AR82+AU82+AX82+BA82+BD82+BG82+BJ82</f>
        <v>310</v>
      </c>
      <c r="AJ82" s="132">
        <v>24.000000000000007</v>
      </c>
      <c r="AK82" s="132">
        <v>23</v>
      </c>
      <c r="AL82" s="132">
        <v>47.000000000000007</v>
      </c>
      <c r="AM82" s="134">
        <v>16.999999999999996</v>
      </c>
      <c r="AN82" s="132">
        <v>26</v>
      </c>
      <c r="AO82" s="133">
        <v>42.999999999999993</v>
      </c>
      <c r="AP82" s="132">
        <v>11.999999999999998</v>
      </c>
      <c r="AQ82" s="132">
        <v>21.000000000000004</v>
      </c>
      <c r="AR82" s="132">
        <v>32.999999999999993</v>
      </c>
      <c r="AS82" s="134">
        <v>14.000000000000005</v>
      </c>
      <c r="AT82" s="132">
        <v>18.000000000000004</v>
      </c>
      <c r="AU82" s="133">
        <v>31.999999999999996</v>
      </c>
      <c r="AV82" s="132">
        <v>26</v>
      </c>
      <c r="AW82" s="132">
        <v>25.000000000000004</v>
      </c>
      <c r="AX82" s="132">
        <v>50.999999999999979</v>
      </c>
      <c r="AY82" s="134">
        <v>6.0000000000000009</v>
      </c>
      <c r="AZ82" s="132">
        <v>13.000000000000002</v>
      </c>
      <c r="BA82" s="133">
        <v>19.000000000000004</v>
      </c>
      <c r="BB82" s="132">
        <v>13.999999999999998</v>
      </c>
      <c r="BC82" s="132">
        <v>19.999999999999996</v>
      </c>
      <c r="BD82" s="132">
        <v>34.000000000000007</v>
      </c>
      <c r="BE82" s="134">
        <v>20</v>
      </c>
      <c r="BF82" s="132">
        <v>13.999999999999998</v>
      </c>
      <c r="BG82" s="133">
        <v>34</v>
      </c>
      <c r="BH82" s="132">
        <v>11.000000000000002</v>
      </c>
      <c r="BI82" s="132">
        <v>6.0000000000000009</v>
      </c>
      <c r="BJ82" s="132">
        <v>16.999999999999996</v>
      </c>
      <c r="BL82" s="130"/>
      <c r="BM82" s="113"/>
      <c r="BN82" s="113" t="s">
        <v>0</v>
      </c>
      <c r="BO82" s="132">
        <v>24.000000000000007</v>
      </c>
      <c r="BP82" s="132">
        <v>23</v>
      </c>
      <c r="BQ82" s="132">
        <v>47.000000000000007</v>
      </c>
      <c r="BR82" s="132">
        <v>16.999999999999996</v>
      </c>
      <c r="BS82" s="132">
        <v>26</v>
      </c>
      <c r="BT82" s="132">
        <v>42.999999999999993</v>
      </c>
      <c r="BU82" s="132">
        <v>11.999999999999998</v>
      </c>
      <c r="BV82" s="132">
        <v>21.000000000000004</v>
      </c>
      <c r="BW82" s="132">
        <v>32.999999999999993</v>
      </c>
      <c r="BX82" s="132">
        <v>14.000000000000005</v>
      </c>
      <c r="BY82" s="132">
        <v>18.000000000000004</v>
      </c>
      <c r="BZ82" s="132">
        <v>31.999999999999996</v>
      </c>
      <c r="CA82" s="132">
        <v>26</v>
      </c>
      <c r="CB82" s="132">
        <v>25.000000000000004</v>
      </c>
      <c r="CC82" s="132">
        <v>50.999999999999979</v>
      </c>
      <c r="CD82" s="132">
        <v>6.0000000000000009</v>
      </c>
      <c r="CE82" s="132">
        <v>13.000000000000002</v>
      </c>
      <c r="CF82" s="132">
        <v>19.000000000000004</v>
      </c>
      <c r="CG82" s="132">
        <f>SUM(BO82,BR82,BU82,BX82,CA82,CD82)</f>
        <v>99</v>
      </c>
      <c r="CH82" s="132">
        <f>SUM(BP82,BS82,BV82,BY82,CB82,CE82)</f>
        <v>126</v>
      </c>
      <c r="CI82" s="133">
        <f>SUM(BQ82,BT82,BW82,BZ82,CC82,CF82)</f>
        <v>224.99999999999997</v>
      </c>
      <c r="CK82" s="130"/>
      <c r="CL82" s="113"/>
      <c r="CM82" s="113" t="s">
        <v>0</v>
      </c>
      <c r="CN82" s="132">
        <v>13.999999999999998</v>
      </c>
      <c r="CO82" s="132">
        <v>19.999999999999996</v>
      </c>
      <c r="CP82" s="132">
        <v>34.000000000000007</v>
      </c>
      <c r="CQ82" s="132">
        <v>20</v>
      </c>
      <c r="CR82" s="132">
        <v>13.999999999999998</v>
      </c>
      <c r="CS82" s="132">
        <v>34</v>
      </c>
      <c r="CT82" s="132">
        <v>11.000000000000002</v>
      </c>
      <c r="CU82" s="132">
        <v>6.0000000000000009</v>
      </c>
      <c r="CV82" s="132">
        <v>16.999999999999996</v>
      </c>
      <c r="CW82" s="132">
        <f>SUM(CN82,CQ82,CT82)</f>
        <v>45</v>
      </c>
      <c r="CX82" s="132">
        <f>SUM(CO82,CR82,CU82)</f>
        <v>39.999999999999993</v>
      </c>
      <c r="CY82" s="133">
        <f>SUM(CP82,CS82,CV82)</f>
        <v>85</v>
      </c>
      <c r="CZ82" s="21"/>
    </row>
    <row r="83" spans="2:104" ht="5.0999999999999996" customHeight="1" x14ac:dyDescent="0.25">
      <c r="B83" s="23"/>
      <c r="C83" s="127"/>
      <c r="D83" s="127"/>
      <c r="E83" s="145"/>
      <c r="F83" s="127"/>
      <c r="G83" s="127"/>
      <c r="H83" s="145"/>
      <c r="I83" s="127"/>
      <c r="J83" s="155"/>
      <c r="K83" s="146"/>
      <c r="L83" s="127"/>
      <c r="M83" s="127"/>
      <c r="N83" s="145"/>
      <c r="V83" s="22"/>
      <c r="W83" s="22"/>
      <c r="AD83" s="113"/>
      <c r="AE83" s="113"/>
      <c r="AF83" s="113"/>
      <c r="BL83" s="113"/>
      <c r="BM83" s="113"/>
      <c r="BN83" s="113"/>
      <c r="CK83" s="113"/>
      <c r="CL83" s="113"/>
      <c r="CM83" s="113"/>
      <c r="CZ83" s="21"/>
    </row>
    <row r="84" spans="2:104" x14ac:dyDescent="0.25">
      <c r="B84" s="26" t="s">
        <v>30</v>
      </c>
      <c r="C84" s="118">
        <v>972262</v>
      </c>
      <c r="D84" s="118">
        <v>614969</v>
      </c>
      <c r="E84" s="119">
        <v>357292.99999999988</v>
      </c>
      <c r="F84" s="118">
        <v>763599</v>
      </c>
      <c r="G84" s="118">
        <v>424398.00000000006</v>
      </c>
      <c r="H84" s="119">
        <v>339200.99999999988</v>
      </c>
      <c r="I84" s="118">
        <v>82456.000000000015</v>
      </c>
      <c r="J84" s="119">
        <v>77384.000000000015</v>
      </c>
      <c r="K84" s="120">
        <v>5072</v>
      </c>
      <c r="L84" s="118">
        <v>126206.99999999997</v>
      </c>
      <c r="M84" s="118">
        <v>113186.99999999997</v>
      </c>
      <c r="N84" s="119">
        <v>13020</v>
      </c>
      <c r="V84" s="22"/>
      <c r="W84" s="22"/>
      <c r="AD84" s="113"/>
      <c r="AE84" s="113"/>
      <c r="AF84" s="113"/>
      <c r="BL84" s="113"/>
      <c r="BM84" s="113"/>
      <c r="BN84" s="113"/>
      <c r="CK84" s="113"/>
      <c r="CL84" s="113"/>
      <c r="CM84" s="113"/>
      <c r="CZ84" s="21"/>
    </row>
    <row r="85" spans="2:104" x14ac:dyDescent="0.25">
      <c r="B85" s="25" t="s">
        <v>11</v>
      </c>
      <c r="C85" s="127">
        <v>498294</v>
      </c>
      <c r="D85" s="127">
        <v>312484.00000000006</v>
      </c>
      <c r="E85" s="128">
        <v>185809.99999999991</v>
      </c>
      <c r="F85" s="127">
        <v>393335</v>
      </c>
      <c r="G85" s="127">
        <v>216704.00000000006</v>
      </c>
      <c r="H85" s="128">
        <v>176630.99999999991</v>
      </c>
      <c r="I85" s="127">
        <v>42012.999999999993</v>
      </c>
      <c r="J85" s="128">
        <v>39448.999999999993</v>
      </c>
      <c r="K85" s="129">
        <v>2564</v>
      </c>
      <c r="L85" s="127">
        <v>62945.999999999985</v>
      </c>
      <c r="M85" s="128">
        <v>56330.999999999985</v>
      </c>
      <c r="N85" s="128">
        <v>6615</v>
      </c>
      <c r="V85" s="22"/>
      <c r="W85" s="22"/>
      <c r="AD85" s="113"/>
      <c r="AE85" s="113"/>
      <c r="AF85" s="113"/>
      <c r="BL85" s="113"/>
      <c r="BM85" s="113"/>
      <c r="BN85" s="113"/>
      <c r="CK85" s="113"/>
      <c r="CL85" s="113"/>
      <c r="CM85" s="113"/>
      <c r="CZ85" s="21"/>
    </row>
    <row r="86" spans="2:104" x14ac:dyDescent="0.25">
      <c r="B86" s="25" t="s">
        <v>10</v>
      </c>
      <c r="C86" s="127">
        <v>473968</v>
      </c>
      <c r="D86" s="127">
        <v>302485</v>
      </c>
      <c r="E86" s="128">
        <v>171482.99999999997</v>
      </c>
      <c r="F86" s="127">
        <v>370264</v>
      </c>
      <c r="G86" s="127">
        <v>207694</v>
      </c>
      <c r="H86" s="128">
        <v>162569.99999999997</v>
      </c>
      <c r="I86" s="127">
        <v>40443.000000000022</v>
      </c>
      <c r="J86" s="128">
        <v>37935.000000000022</v>
      </c>
      <c r="K86" s="129">
        <v>2508</v>
      </c>
      <c r="L86" s="127">
        <v>63260.999999999993</v>
      </c>
      <c r="M86" s="128">
        <v>56855.999999999993</v>
      </c>
      <c r="N86" s="128">
        <v>6405</v>
      </c>
      <c r="V86" s="22"/>
      <c r="W86" s="22"/>
      <c r="AD86" s="113"/>
      <c r="AE86" s="113"/>
      <c r="AF86" s="113"/>
      <c r="BL86" s="113"/>
      <c r="BM86" s="113"/>
      <c r="BN86" s="113"/>
      <c r="CK86" s="113"/>
      <c r="CL86" s="113"/>
      <c r="CM86" s="113"/>
      <c r="CZ86" s="21"/>
    </row>
    <row r="87" spans="2:104" ht="4.5" customHeight="1" x14ac:dyDescent="0.25">
      <c r="B87" s="25"/>
      <c r="C87" s="127"/>
      <c r="D87" s="127"/>
      <c r="E87" s="128"/>
      <c r="F87" s="127"/>
      <c r="G87" s="127"/>
      <c r="H87" s="128"/>
      <c r="I87" s="127"/>
      <c r="J87" s="128"/>
      <c r="K87" s="129"/>
      <c r="L87" s="127"/>
      <c r="M87" s="127"/>
      <c r="N87" s="128"/>
      <c r="V87" s="22"/>
      <c r="W87" s="22"/>
      <c r="AD87" s="113"/>
      <c r="AE87" s="113"/>
      <c r="AF87" s="113"/>
      <c r="BL87" s="113"/>
      <c r="BM87" s="113"/>
      <c r="BN87" s="113"/>
      <c r="CK87" s="113"/>
      <c r="CL87" s="113"/>
      <c r="CM87" s="113"/>
      <c r="CZ87" s="21"/>
    </row>
    <row r="88" spans="2:104" x14ac:dyDescent="0.25">
      <c r="B88" s="24" t="s">
        <v>29</v>
      </c>
      <c r="C88" s="135">
        <v>76594.000000000015</v>
      </c>
      <c r="D88" s="135">
        <v>76594.000000000015</v>
      </c>
      <c r="E88" s="136">
        <v>0</v>
      </c>
      <c r="F88" s="135">
        <v>28729.000000000004</v>
      </c>
      <c r="G88" s="135">
        <v>28729.000000000004</v>
      </c>
      <c r="H88" s="136">
        <v>0</v>
      </c>
      <c r="I88" s="135">
        <v>22687.000000000015</v>
      </c>
      <c r="J88" s="137">
        <v>22687.000000000015</v>
      </c>
      <c r="K88" s="138">
        <v>0</v>
      </c>
      <c r="L88" s="135">
        <v>25177.999999999993</v>
      </c>
      <c r="M88" s="135">
        <v>25177.999999999993</v>
      </c>
      <c r="N88" s="136">
        <v>0</v>
      </c>
      <c r="V88" s="22"/>
      <c r="W88" s="22"/>
      <c r="AD88" s="113"/>
      <c r="AE88" s="113"/>
      <c r="AF88" s="113"/>
      <c r="BL88" s="113"/>
      <c r="BM88" s="113"/>
      <c r="BN88" s="113"/>
      <c r="CK88" s="113"/>
      <c r="CL88" s="113"/>
      <c r="CM88" s="113"/>
      <c r="CZ88" s="21"/>
    </row>
    <row r="89" spans="2:104" x14ac:dyDescent="0.25">
      <c r="B89" s="23" t="s">
        <v>11</v>
      </c>
      <c r="C89" s="127">
        <v>38827.000000000015</v>
      </c>
      <c r="D89" s="127">
        <v>38827.000000000015</v>
      </c>
      <c r="E89" s="145">
        <v>0</v>
      </c>
      <c r="F89" s="127">
        <v>14728.000000000004</v>
      </c>
      <c r="G89" s="127">
        <v>14728.000000000004</v>
      </c>
      <c r="H89" s="145">
        <v>0</v>
      </c>
      <c r="I89" s="127">
        <v>11550.000000000009</v>
      </c>
      <c r="J89" s="128">
        <v>11550.000000000009</v>
      </c>
      <c r="K89" s="146">
        <v>0</v>
      </c>
      <c r="L89" s="127">
        <v>12548.999999999998</v>
      </c>
      <c r="M89" s="127">
        <v>12548.999999999998</v>
      </c>
      <c r="N89" s="145">
        <v>0</v>
      </c>
      <c r="V89" s="22"/>
      <c r="W89" s="22"/>
      <c r="AD89" s="113"/>
      <c r="AE89" s="113"/>
      <c r="AF89" s="113"/>
      <c r="BL89" s="113"/>
      <c r="BM89" s="113"/>
      <c r="BN89" s="113"/>
      <c r="CK89" s="113"/>
      <c r="CL89" s="113"/>
      <c r="CM89" s="113"/>
      <c r="CZ89" s="21"/>
    </row>
    <row r="90" spans="2:104" x14ac:dyDescent="0.25">
      <c r="B90" s="23" t="s">
        <v>10</v>
      </c>
      <c r="C90" s="127">
        <v>37767</v>
      </c>
      <c r="D90" s="127">
        <v>37767</v>
      </c>
      <c r="E90" s="145">
        <v>0</v>
      </c>
      <c r="F90" s="127">
        <v>14001</v>
      </c>
      <c r="G90" s="127">
        <v>14001</v>
      </c>
      <c r="H90" s="145">
        <v>0</v>
      </c>
      <c r="I90" s="127">
        <v>11137.000000000004</v>
      </c>
      <c r="J90" s="128">
        <v>11137.000000000004</v>
      </c>
      <c r="K90" s="146">
        <v>0</v>
      </c>
      <c r="L90" s="127">
        <v>12628.999999999996</v>
      </c>
      <c r="M90" s="127">
        <v>12628.999999999996</v>
      </c>
      <c r="N90" s="145">
        <v>0</v>
      </c>
      <c r="V90" s="22"/>
      <c r="W90" s="22"/>
      <c r="AD90" s="113"/>
      <c r="AE90" s="113"/>
      <c r="AF90" s="113"/>
      <c r="BL90" s="113"/>
      <c r="BM90" s="113"/>
      <c r="BN90" s="113"/>
      <c r="CK90" s="113"/>
      <c r="CL90" s="113"/>
      <c r="CM90" s="113"/>
      <c r="CZ90" s="21"/>
    </row>
    <row r="91" spans="2:104" ht="4.5" customHeight="1" x14ac:dyDescent="0.25">
      <c r="B91" s="23"/>
      <c r="C91" s="127"/>
      <c r="D91" s="127"/>
      <c r="E91" s="128"/>
      <c r="F91" s="127"/>
      <c r="G91" s="127"/>
      <c r="H91" s="128"/>
      <c r="I91" s="127"/>
      <c r="J91" s="128"/>
      <c r="K91" s="129"/>
      <c r="L91" s="127"/>
      <c r="M91" s="127"/>
      <c r="N91" s="128"/>
      <c r="V91" s="22"/>
      <c r="W91" s="22"/>
      <c r="AD91" s="113"/>
      <c r="AE91" s="113"/>
      <c r="AF91" s="113"/>
      <c r="BL91" s="113"/>
      <c r="BM91" s="113"/>
      <c r="BN91" s="113"/>
      <c r="CK91" s="113"/>
      <c r="CL91" s="113"/>
      <c r="CM91" s="113"/>
      <c r="CZ91" s="21"/>
    </row>
    <row r="92" spans="2:104" x14ac:dyDescent="0.25">
      <c r="B92" s="24" t="s">
        <v>28</v>
      </c>
      <c r="C92" s="135">
        <v>38570</v>
      </c>
      <c r="D92" s="135">
        <v>17767</v>
      </c>
      <c r="E92" s="136">
        <v>20803</v>
      </c>
      <c r="F92" s="135">
        <v>31422</v>
      </c>
      <c r="G92" s="135">
        <v>11285</v>
      </c>
      <c r="H92" s="136">
        <v>20137</v>
      </c>
      <c r="I92" s="156">
        <v>10</v>
      </c>
      <c r="J92" s="148">
        <v>10</v>
      </c>
      <c r="K92" s="138">
        <v>0</v>
      </c>
      <c r="L92" s="135">
        <v>7138</v>
      </c>
      <c r="M92" s="135">
        <v>6472</v>
      </c>
      <c r="N92" s="136">
        <v>666</v>
      </c>
      <c r="V92" s="22"/>
      <c r="W92" s="22"/>
      <c r="AD92" s="113"/>
      <c r="AE92" s="113"/>
      <c r="AF92" s="113"/>
      <c r="BL92" s="113"/>
      <c r="BM92" s="113"/>
      <c r="BN92" s="113"/>
      <c r="CK92" s="113"/>
      <c r="CL92" s="113"/>
      <c r="CM92" s="113"/>
      <c r="CZ92" s="21"/>
    </row>
    <row r="93" spans="2:104" x14ac:dyDescent="0.25">
      <c r="B93" s="23" t="s">
        <v>11</v>
      </c>
      <c r="C93" s="127">
        <v>19930.999999999993</v>
      </c>
      <c r="D93" s="127">
        <v>9063.9999999999982</v>
      </c>
      <c r="E93" s="145">
        <v>10866.999999999996</v>
      </c>
      <c r="F93" s="127">
        <v>16319.999999999996</v>
      </c>
      <c r="G93" s="127">
        <v>5816.9999999999991</v>
      </c>
      <c r="H93" s="145">
        <v>10502.999999999996</v>
      </c>
      <c r="I93" s="157">
        <v>4</v>
      </c>
      <c r="J93" s="150">
        <v>4</v>
      </c>
      <c r="K93" s="146">
        <v>0</v>
      </c>
      <c r="L93" s="127">
        <v>3606.9999999999995</v>
      </c>
      <c r="M93" s="127">
        <v>3242.9999999999995</v>
      </c>
      <c r="N93" s="145">
        <v>364</v>
      </c>
      <c r="V93" s="22"/>
      <c r="W93" s="22"/>
      <c r="AD93" s="113"/>
      <c r="AE93" s="113"/>
      <c r="AF93" s="113"/>
      <c r="BL93" s="113"/>
      <c r="BM93" s="113"/>
      <c r="BN93" s="113"/>
      <c r="CK93" s="113"/>
      <c r="CL93" s="113"/>
      <c r="CM93" s="113"/>
      <c r="CZ93" s="21"/>
    </row>
    <row r="94" spans="2:104" x14ac:dyDescent="0.25">
      <c r="B94" s="23" t="s">
        <v>10</v>
      </c>
      <c r="C94" s="127">
        <v>18639.000000000004</v>
      </c>
      <c r="D94" s="127">
        <v>8703.0000000000018</v>
      </c>
      <c r="E94" s="145">
        <v>9936.0000000000018</v>
      </c>
      <c r="F94" s="127">
        <v>15102.000000000004</v>
      </c>
      <c r="G94" s="127">
        <v>5468.0000000000009</v>
      </c>
      <c r="H94" s="145">
        <v>9634.0000000000018</v>
      </c>
      <c r="I94" s="157">
        <v>6</v>
      </c>
      <c r="J94" s="150">
        <v>6</v>
      </c>
      <c r="K94" s="146">
        <v>0</v>
      </c>
      <c r="L94" s="127">
        <v>3531.0000000000009</v>
      </c>
      <c r="M94" s="127">
        <v>3229.0000000000009</v>
      </c>
      <c r="N94" s="145">
        <v>302</v>
      </c>
      <c r="V94" s="22"/>
      <c r="W94" s="22"/>
      <c r="AD94" s="113"/>
      <c r="AE94" s="113"/>
      <c r="AF94" s="113"/>
      <c r="BL94" s="113"/>
      <c r="BM94" s="113"/>
      <c r="BN94" s="113"/>
      <c r="CK94" s="113"/>
      <c r="CL94" s="113"/>
      <c r="CM94" s="113"/>
      <c r="CZ94" s="21"/>
    </row>
    <row r="95" spans="2:104" ht="4.5" customHeight="1" x14ac:dyDescent="0.25">
      <c r="B95" s="23"/>
      <c r="C95" s="127"/>
      <c r="D95" s="127"/>
      <c r="E95" s="128"/>
      <c r="F95" s="127"/>
      <c r="G95" s="127"/>
      <c r="H95" s="128"/>
      <c r="I95" s="127"/>
      <c r="J95" s="128"/>
      <c r="K95" s="129"/>
      <c r="L95" s="127"/>
      <c r="M95" s="127"/>
      <c r="N95" s="128"/>
      <c r="V95" s="22"/>
      <c r="W95" s="22"/>
      <c r="AD95" s="113"/>
      <c r="AE95" s="113"/>
      <c r="AF95" s="113"/>
      <c r="BL95" s="113"/>
      <c r="BM95" s="113"/>
      <c r="BN95" s="113"/>
      <c r="CK95" s="113"/>
      <c r="CL95" s="113"/>
      <c r="CM95" s="113"/>
      <c r="CZ95" s="21"/>
    </row>
    <row r="96" spans="2:104" x14ac:dyDescent="0.25">
      <c r="B96" s="24" t="s">
        <v>27</v>
      </c>
      <c r="C96" s="135">
        <v>70080.999999999956</v>
      </c>
      <c r="D96" s="135">
        <v>18311</v>
      </c>
      <c r="E96" s="136">
        <v>51769.999999999956</v>
      </c>
      <c r="F96" s="135">
        <v>65709.999999999956</v>
      </c>
      <c r="G96" s="135">
        <v>14835.999999999996</v>
      </c>
      <c r="H96" s="136">
        <v>50873.999999999956</v>
      </c>
      <c r="I96" s="135">
        <v>729</v>
      </c>
      <c r="J96" s="137">
        <v>575</v>
      </c>
      <c r="K96" s="138">
        <v>154</v>
      </c>
      <c r="L96" s="135">
        <v>3642</v>
      </c>
      <c r="M96" s="135">
        <v>2900</v>
      </c>
      <c r="N96" s="136">
        <v>742</v>
      </c>
      <c r="V96" s="22"/>
      <c r="W96" s="22"/>
      <c r="AD96" s="113"/>
      <c r="AE96" s="113"/>
      <c r="AF96" s="113"/>
      <c r="BL96" s="113"/>
      <c r="BM96" s="113"/>
      <c r="BN96" s="113"/>
      <c r="CK96" s="113"/>
      <c r="CL96" s="113"/>
      <c r="CM96" s="113"/>
      <c r="CZ96" s="21"/>
    </row>
    <row r="97" spans="2:104" x14ac:dyDescent="0.25">
      <c r="B97" s="23" t="s">
        <v>11</v>
      </c>
      <c r="C97" s="127">
        <v>36117.999999999971</v>
      </c>
      <c r="D97" s="127">
        <v>9223.9999999999982</v>
      </c>
      <c r="E97" s="145">
        <v>26893.999999999971</v>
      </c>
      <c r="F97" s="127">
        <v>33978.999999999971</v>
      </c>
      <c r="G97" s="127">
        <v>7542.9999999999973</v>
      </c>
      <c r="H97" s="145">
        <v>26435.999999999971</v>
      </c>
      <c r="I97" s="127">
        <v>366</v>
      </c>
      <c r="J97" s="128">
        <v>288</v>
      </c>
      <c r="K97" s="146">
        <v>78</v>
      </c>
      <c r="L97" s="127">
        <v>1773.0000000000002</v>
      </c>
      <c r="M97" s="127">
        <v>1393.0000000000002</v>
      </c>
      <c r="N97" s="145">
        <v>380</v>
      </c>
      <c r="V97" s="22"/>
      <c r="W97" s="22"/>
      <c r="AD97" s="113"/>
      <c r="AE97" s="113"/>
      <c r="AF97" s="113"/>
      <c r="BL97" s="113"/>
      <c r="BM97" s="113"/>
      <c r="BN97" s="113"/>
      <c r="CK97" s="113"/>
      <c r="CL97" s="113"/>
      <c r="CM97" s="113"/>
      <c r="CZ97" s="21"/>
    </row>
    <row r="98" spans="2:104" x14ac:dyDescent="0.25">
      <c r="B98" s="23" t="s">
        <v>10</v>
      </c>
      <c r="C98" s="127">
        <v>33962.999999999985</v>
      </c>
      <c r="D98" s="127">
        <v>9087</v>
      </c>
      <c r="E98" s="145">
        <v>24875.999999999985</v>
      </c>
      <c r="F98" s="127">
        <v>31730.999999999985</v>
      </c>
      <c r="G98" s="127">
        <v>7292.9999999999991</v>
      </c>
      <c r="H98" s="145">
        <v>24437.999999999985</v>
      </c>
      <c r="I98" s="127">
        <v>363</v>
      </c>
      <c r="J98" s="128">
        <v>287</v>
      </c>
      <c r="K98" s="146">
        <v>76</v>
      </c>
      <c r="L98" s="127">
        <v>1869</v>
      </c>
      <c r="M98" s="127">
        <v>1507</v>
      </c>
      <c r="N98" s="145">
        <v>362</v>
      </c>
      <c r="V98" s="22"/>
      <c r="W98" s="22"/>
      <c r="AD98" s="113"/>
      <c r="AE98" s="113"/>
      <c r="AF98" s="113"/>
      <c r="BL98" s="113"/>
      <c r="BM98" s="113"/>
      <c r="BN98" s="113"/>
      <c r="CK98" s="113"/>
      <c r="CL98" s="113"/>
      <c r="CM98" s="113"/>
      <c r="CZ98" s="21"/>
    </row>
    <row r="99" spans="2:104" ht="4.5" customHeight="1" x14ac:dyDescent="0.25">
      <c r="B99" s="23"/>
      <c r="C99" s="127"/>
      <c r="D99" s="127"/>
      <c r="E99" s="128"/>
      <c r="F99" s="127"/>
      <c r="G99" s="127"/>
      <c r="H99" s="128"/>
      <c r="I99" s="127"/>
      <c r="J99" s="128"/>
      <c r="K99" s="129"/>
      <c r="L99" s="127"/>
      <c r="M99" s="127"/>
      <c r="N99" s="128"/>
      <c r="V99" s="22"/>
      <c r="W99" s="22"/>
      <c r="AD99" s="113"/>
      <c r="AE99" s="113"/>
      <c r="AF99" s="113"/>
      <c r="BL99" s="113"/>
      <c r="BM99" s="113"/>
      <c r="BN99" s="113"/>
      <c r="CK99" s="113"/>
      <c r="CL99" s="113"/>
      <c r="CM99" s="113"/>
      <c r="CZ99" s="21"/>
    </row>
    <row r="100" spans="2:104" x14ac:dyDescent="0.25">
      <c r="B100" s="24" t="s">
        <v>26</v>
      </c>
      <c r="C100" s="135">
        <v>41096.000000000007</v>
      </c>
      <c r="D100" s="135">
        <v>20059</v>
      </c>
      <c r="E100" s="136">
        <v>21037.000000000007</v>
      </c>
      <c r="F100" s="135">
        <v>36813.000000000007</v>
      </c>
      <c r="G100" s="135">
        <v>16444</v>
      </c>
      <c r="H100" s="136">
        <v>20369.000000000007</v>
      </c>
      <c r="I100" s="135">
        <v>178</v>
      </c>
      <c r="J100" s="137">
        <v>148</v>
      </c>
      <c r="K100" s="138">
        <v>30</v>
      </c>
      <c r="L100" s="135">
        <v>4105</v>
      </c>
      <c r="M100" s="135">
        <v>3467</v>
      </c>
      <c r="N100" s="136">
        <v>638</v>
      </c>
      <c r="V100" s="22"/>
      <c r="W100" s="22"/>
      <c r="AD100" s="113"/>
      <c r="AE100" s="113"/>
      <c r="AF100" s="113"/>
      <c r="BL100" s="113"/>
      <c r="BM100" s="113"/>
      <c r="BN100" s="113"/>
      <c r="CK100" s="113"/>
      <c r="CL100" s="113"/>
      <c r="CM100" s="113"/>
      <c r="CZ100" s="21"/>
    </row>
    <row r="101" spans="2:104" x14ac:dyDescent="0.25">
      <c r="B101" s="23" t="s">
        <v>11</v>
      </c>
      <c r="C101" s="127">
        <v>21259</v>
      </c>
      <c r="D101" s="127">
        <v>10280.000000000002</v>
      </c>
      <c r="E101" s="145">
        <v>10979</v>
      </c>
      <c r="F101" s="127">
        <v>19117</v>
      </c>
      <c r="G101" s="127">
        <v>8458.0000000000018</v>
      </c>
      <c r="H101" s="145">
        <v>10659</v>
      </c>
      <c r="I101" s="127">
        <v>86</v>
      </c>
      <c r="J101" s="128">
        <v>70</v>
      </c>
      <c r="K101" s="146">
        <v>16</v>
      </c>
      <c r="L101" s="127">
        <v>2056</v>
      </c>
      <c r="M101" s="127">
        <v>1752</v>
      </c>
      <c r="N101" s="145">
        <v>304</v>
      </c>
      <c r="V101" s="22"/>
      <c r="W101" s="22"/>
      <c r="AD101" s="113"/>
      <c r="AE101" s="113"/>
      <c r="AF101" s="113"/>
      <c r="BL101" s="113"/>
      <c r="BM101" s="113"/>
      <c r="BN101" s="113"/>
      <c r="CK101" s="113"/>
      <c r="CL101" s="113"/>
      <c r="CM101" s="113"/>
      <c r="CZ101" s="21"/>
    </row>
    <row r="102" spans="2:104" x14ac:dyDescent="0.25">
      <c r="B102" s="23" t="s">
        <v>10</v>
      </c>
      <c r="C102" s="127">
        <v>19837.000000000007</v>
      </c>
      <c r="D102" s="127">
        <v>9778.9999999999982</v>
      </c>
      <c r="E102" s="145">
        <v>10058.000000000009</v>
      </c>
      <c r="F102" s="127">
        <v>17696.000000000007</v>
      </c>
      <c r="G102" s="127">
        <v>7985.9999999999982</v>
      </c>
      <c r="H102" s="145">
        <v>9710.0000000000091</v>
      </c>
      <c r="I102" s="127">
        <v>92</v>
      </c>
      <c r="J102" s="128">
        <v>78</v>
      </c>
      <c r="K102" s="146">
        <v>14</v>
      </c>
      <c r="L102" s="127">
        <v>2049</v>
      </c>
      <c r="M102" s="127">
        <v>1715.0000000000002</v>
      </c>
      <c r="N102" s="145">
        <v>334</v>
      </c>
      <c r="V102" s="22"/>
      <c r="W102" s="22"/>
      <c r="AD102" s="113"/>
      <c r="AE102" s="113"/>
      <c r="AF102" s="113"/>
      <c r="BL102" s="113"/>
      <c r="BM102" s="113"/>
      <c r="BN102" s="113"/>
      <c r="CK102" s="113"/>
      <c r="CL102" s="113"/>
      <c r="CM102" s="113"/>
      <c r="CZ102" s="21"/>
    </row>
    <row r="103" spans="2:104" ht="4.5" customHeight="1" x14ac:dyDescent="0.25">
      <c r="B103" s="23"/>
      <c r="C103" s="127"/>
      <c r="D103" s="127"/>
      <c r="E103" s="128"/>
      <c r="F103" s="127"/>
      <c r="G103" s="127"/>
      <c r="H103" s="128"/>
      <c r="I103" s="127"/>
      <c r="J103" s="128"/>
      <c r="K103" s="129"/>
      <c r="L103" s="127"/>
      <c r="M103" s="127"/>
      <c r="N103" s="128"/>
      <c r="V103" s="22"/>
      <c r="W103" s="22"/>
      <c r="AD103" s="113"/>
      <c r="AE103" s="113"/>
      <c r="AF103" s="113"/>
      <c r="BL103" s="113"/>
      <c r="BM103" s="113"/>
      <c r="BN103" s="113"/>
      <c r="CK103" s="113"/>
      <c r="CL103" s="113"/>
      <c r="CM103" s="113"/>
      <c r="CZ103" s="21"/>
    </row>
    <row r="104" spans="2:104" x14ac:dyDescent="0.25">
      <c r="B104" s="24" t="s">
        <v>25</v>
      </c>
      <c r="C104" s="135">
        <v>27551.000000000004</v>
      </c>
      <c r="D104" s="135">
        <v>13206.000000000002</v>
      </c>
      <c r="E104" s="136">
        <v>14345</v>
      </c>
      <c r="F104" s="135">
        <v>23555.000000000004</v>
      </c>
      <c r="G104" s="135">
        <v>9607.0000000000018</v>
      </c>
      <c r="H104" s="136">
        <v>13948</v>
      </c>
      <c r="I104" s="135">
        <v>305</v>
      </c>
      <c r="J104" s="137">
        <v>191</v>
      </c>
      <c r="K104" s="138">
        <v>114</v>
      </c>
      <c r="L104" s="135">
        <v>3691</v>
      </c>
      <c r="M104" s="135">
        <v>3408</v>
      </c>
      <c r="N104" s="136">
        <v>283</v>
      </c>
      <c r="V104" s="22"/>
      <c r="W104" s="22"/>
      <c r="AD104" s="113"/>
      <c r="AE104" s="113"/>
      <c r="AF104" s="113"/>
      <c r="BL104" s="113"/>
      <c r="BM104" s="113"/>
      <c r="BN104" s="113"/>
      <c r="CK104" s="113"/>
      <c r="CL104" s="113"/>
      <c r="CM104" s="113"/>
      <c r="CZ104" s="21"/>
    </row>
    <row r="105" spans="2:104" x14ac:dyDescent="0.25">
      <c r="B105" s="23" t="s">
        <v>11</v>
      </c>
      <c r="C105" s="127">
        <v>14075</v>
      </c>
      <c r="D105" s="127">
        <v>6682.0000000000009</v>
      </c>
      <c r="E105" s="145">
        <v>7392.9999999999982</v>
      </c>
      <c r="F105" s="127">
        <v>12153</v>
      </c>
      <c r="G105" s="127">
        <v>4966.0000000000009</v>
      </c>
      <c r="H105" s="145">
        <v>7186.9999999999982</v>
      </c>
      <c r="I105" s="127">
        <v>158</v>
      </c>
      <c r="J105" s="128">
        <v>98</v>
      </c>
      <c r="K105" s="146">
        <v>60</v>
      </c>
      <c r="L105" s="127">
        <v>1764</v>
      </c>
      <c r="M105" s="127">
        <v>1618</v>
      </c>
      <c r="N105" s="145">
        <v>146</v>
      </c>
      <c r="V105" s="22"/>
      <c r="W105" s="22"/>
      <c r="AD105" s="113"/>
      <c r="AE105" s="113"/>
      <c r="AF105" s="113"/>
      <c r="BL105" s="113"/>
      <c r="BM105" s="113"/>
      <c r="BN105" s="113"/>
      <c r="CK105" s="113"/>
      <c r="CL105" s="113"/>
      <c r="CM105" s="113"/>
      <c r="CZ105" s="21"/>
    </row>
    <row r="106" spans="2:104" x14ac:dyDescent="0.25">
      <c r="B106" s="23" t="s">
        <v>10</v>
      </c>
      <c r="C106" s="127">
        <v>13476.000000000004</v>
      </c>
      <c r="D106" s="127">
        <v>6524.0000000000009</v>
      </c>
      <c r="E106" s="145">
        <v>6952.0000000000027</v>
      </c>
      <c r="F106" s="127">
        <v>11402.000000000004</v>
      </c>
      <c r="G106" s="127">
        <v>4641.0000000000009</v>
      </c>
      <c r="H106" s="145">
        <v>6761.0000000000027</v>
      </c>
      <c r="I106" s="127">
        <v>147</v>
      </c>
      <c r="J106" s="128">
        <v>93</v>
      </c>
      <c r="K106" s="146">
        <v>54</v>
      </c>
      <c r="L106" s="127">
        <v>1927</v>
      </c>
      <c r="M106" s="127">
        <v>1790</v>
      </c>
      <c r="N106" s="145">
        <v>137</v>
      </c>
      <c r="V106" s="22"/>
      <c r="W106" s="22"/>
      <c r="AD106" s="113"/>
      <c r="AE106" s="113"/>
      <c r="AF106" s="113"/>
      <c r="BL106" s="113"/>
      <c r="BM106" s="113"/>
      <c r="BN106" s="113"/>
      <c r="CK106" s="113"/>
      <c r="CL106" s="113"/>
      <c r="CM106" s="113"/>
      <c r="CZ106" s="21"/>
    </row>
    <row r="107" spans="2:104" ht="4.5" customHeight="1" x14ac:dyDescent="0.25">
      <c r="B107" s="23"/>
      <c r="C107" s="127"/>
      <c r="D107" s="127"/>
      <c r="E107" s="128"/>
      <c r="F107" s="127"/>
      <c r="G107" s="127"/>
      <c r="H107" s="128"/>
      <c r="I107" s="127"/>
      <c r="J107" s="128"/>
      <c r="K107" s="129"/>
      <c r="L107" s="127"/>
      <c r="M107" s="127"/>
      <c r="N107" s="128"/>
      <c r="V107" s="22"/>
      <c r="W107" s="22"/>
      <c r="AD107" s="113"/>
      <c r="AE107" s="113"/>
      <c r="AF107" s="113"/>
      <c r="BL107" s="113"/>
      <c r="BM107" s="113"/>
      <c r="BN107" s="113"/>
      <c r="CK107" s="113"/>
      <c r="CL107" s="113"/>
      <c r="CM107" s="113"/>
      <c r="CZ107" s="21"/>
    </row>
    <row r="108" spans="2:104" x14ac:dyDescent="0.25">
      <c r="B108" s="24" t="s">
        <v>24</v>
      </c>
      <c r="C108" s="135">
        <v>77455</v>
      </c>
      <c r="D108" s="135">
        <v>35415.000000000007</v>
      </c>
      <c r="E108" s="136">
        <v>42039.999999999985</v>
      </c>
      <c r="F108" s="135">
        <v>69600</v>
      </c>
      <c r="G108" s="135">
        <v>28292.000000000007</v>
      </c>
      <c r="H108" s="136">
        <v>41307.999999999985</v>
      </c>
      <c r="I108" s="135">
        <v>389</v>
      </c>
      <c r="J108" s="137">
        <v>60</v>
      </c>
      <c r="K108" s="138">
        <v>329</v>
      </c>
      <c r="L108" s="135">
        <v>7466.0000000000018</v>
      </c>
      <c r="M108" s="135">
        <v>7063.0000000000018</v>
      </c>
      <c r="N108" s="136">
        <v>403</v>
      </c>
      <c r="V108" s="22"/>
      <c r="W108" s="22"/>
      <c r="AD108" s="113"/>
      <c r="AE108" s="113"/>
      <c r="AF108" s="113"/>
      <c r="BL108" s="113"/>
      <c r="BM108" s="113"/>
      <c r="BN108" s="113"/>
      <c r="CK108" s="113"/>
      <c r="CL108" s="113"/>
      <c r="CM108" s="113"/>
      <c r="CZ108" s="21"/>
    </row>
    <row r="109" spans="2:104" x14ac:dyDescent="0.25">
      <c r="B109" s="23" t="s">
        <v>11</v>
      </c>
      <c r="C109" s="127">
        <v>40132.000000000015</v>
      </c>
      <c r="D109" s="127">
        <v>18129.000000000011</v>
      </c>
      <c r="E109" s="145">
        <v>22003.000000000004</v>
      </c>
      <c r="F109" s="127">
        <v>36257.000000000015</v>
      </c>
      <c r="G109" s="127">
        <v>14606.000000000011</v>
      </c>
      <c r="H109" s="145">
        <v>21651.000000000004</v>
      </c>
      <c r="I109" s="127">
        <v>172</v>
      </c>
      <c r="J109" s="128">
        <v>30</v>
      </c>
      <c r="K109" s="146">
        <v>142</v>
      </c>
      <c r="L109" s="127">
        <v>3703.0000000000005</v>
      </c>
      <c r="M109" s="127">
        <v>3493.0000000000005</v>
      </c>
      <c r="N109" s="145">
        <v>210</v>
      </c>
      <c r="V109" s="22"/>
      <c r="W109" s="22"/>
      <c r="AD109" s="113"/>
      <c r="AE109" s="113"/>
      <c r="AF109" s="113"/>
      <c r="BL109" s="113"/>
      <c r="BM109" s="113"/>
      <c r="BN109" s="113"/>
      <c r="CK109" s="113"/>
      <c r="CL109" s="113"/>
      <c r="CM109" s="113"/>
      <c r="CZ109" s="21"/>
    </row>
    <row r="110" spans="2:104" x14ac:dyDescent="0.25">
      <c r="B110" s="23" t="s">
        <v>10</v>
      </c>
      <c r="C110" s="127">
        <v>37322.999999999985</v>
      </c>
      <c r="D110" s="127">
        <v>17285.999999999996</v>
      </c>
      <c r="E110" s="145">
        <v>20036.999999999985</v>
      </c>
      <c r="F110" s="127">
        <v>33342.999999999985</v>
      </c>
      <c r="G110" s="127">
        <v>13685.999999999996</v>
      </c>
      <c r="H110" s="145">
        <v>19656.999999999985</v>
      </c>
      <c r="I110" s="127">
        <v>217</v>
      </c>
      <c r="J110" s="128">
        <v>30</v>
      </c>
      <c r="K110" s="146">
        <v>187</v>
      </c>
      <c r="L110" s="127">
        <v>3763.0000000000014</v>
      </c>
      <c r="M110" s="127">
        <v>3570.0000000000014</v>
      </c>
      <c r="N110" s="145">
        <v>193</v>
      </c>
      <c r="V110" s="22"/>
      <c r="W110" s="22"/>
      <c r="AD110" s="113"/>
      <c r="AE110" s="113"/>
      <c r="AF110" s="113"/>
      <c r="BL110" s="113"/>
      <c r="BM110" s="113"/>
      <c r="BN110" s="113"/>
      <c r="CK110" s="113"/>
      <c r="CL110" s="113"/>
      <c r="CM110" s="113"/>
      <c r="CZ110" s="21"/>
    </row>
    <row r="111" spans="2:104" ht="4.5" customHeight="1" x14ac:dyDescent="0.25">
      <c r="B111" s="23"/>
      <c r="C111" s="127"/>
      <c r="D111" s="127"/>
      <c r="E111" s="128"/>
      <c r="F111" s="127"/>
      <c r="G111" s="127"/>
      <c r="H111" s="128"/>
      <c r="I111" s="127"/>
      <c r="J111" s="128"/>
      <c r="K111" s="129"/>
      <c r="L111" s="127"/>
      <c r="M111" s="127"/>
      <c r="N111" s="128"/>
      <c r="V111" s="22"/>
      <c r="W111" s="22"/>
      <c r="AD111" s="113"/>
      <c r="AE111" s="113"/>
      <c r="AF111" s="113"/>
      <c r="BL111" s="113"/>
      <c r="BM111" s="113"/>
      <c r="BN111" s="113"/>
      <c r="CK111" s="113"/>
      <c r="CL111" s="113"/>
      <c r="CM111" s="113"/>
      <c r="CZ111" s="21"/>
    </row>
    <row r="112" spans="2:104" x14ac:dyDescent="0.25">
      <c r="B112" s="24" t="s">
        <v>23</v>
      </c>
      <c r="C112" s="135">
        <v>27646.999999999993</v>
      </c>
      <c r="D112" s="135">
        <v>5978</v>
      </c>
      <c r="E112" s="136">
        <v>21668.999999999993</v>
      </c>
      <c r="F112" s="135">
        <v>26349.999999999993</v>
      </c>
      <c r="G112" s="135">
        <v>4943</v>
      </c>
      <c r="H112" s="136">
        <v>21406.999999999993</v>
      </c>
      <c r="I112" s="135">
        <v>291</v>
      </c>
      <c r="J112" s="137">
        <v>214</v>
      </c>
      <c r="K112" s="138">
        <v>77</v>
      </c>
      <c r="L112" s="135">
        <v>1006</v>
      </c>
      <c r="M112" s="135">
        <v>821</v>
      </c>
      <c r="N112" s="136">
        <v>185</v>
      </c>
      <c r="V112" s="22"/>
      <c r="W112" s="22"/>
      <c r="AD112" s="113"/>
      <c r="AE112" s="113"/>
      <c r="AF112" s="113"/>
      <c r="BL112" s="113"/>
      <c r="BM112" s="113"/>
      <c r="BN112" s="113"/>
      <c r="CK112" s="113"/>
      <c r="CL112" s="113"/>
      <c r="CM112" s="113"/>
      <c r="CZ112" s="21"/>
    </row>
    <row r="113" spans="2:104" x14ac:dyDescent="0.25">
      <c r="B113" s="23" t="s">
        <v>11</v>
      </c>
      <c r="C113" s="127">
        <v>14487.999999999998</v>
      </c>
      <c r="D113" s="127">
        <v>3019.0000000000005</v>
      </c>
      <c r="E113" s="145">
        <v>11468.999999999998</v>
      </c>
      <c r="F113" s="127">
        <v>13857.999999999998</v>
      </c>
      <c r="G113" s="127">
        <v>2523.0000000000005</v>
      </c>
      <c r="H113" s="145">
        <v>11334.999999999998</v>
      </c>
      <c r="I113" s="127">
        <v>156</v>
      </c>
      <c r="J113" s="128">
        <v>120</v>
      </c>
      <c r="K113" s="146">
        <v>36</v>
      </c>
      <c r="L113" s="127">
        <v>474</v>
      </c>
      <c r="M113" s="127">
        <v>376</v>
      </c>
      <c r="N113" s="145">
        <v>98</v>
      </c>
      <c r="V113" s="22"/>
      <c r="W113" s="22"/>
      <c r="AD113" s="113"/>
      <c r="AE113" s="113"/>
      <c r="AF113" s="113"/>
      <c r="BL113" s="113"/>
      <c r="BM113" s="113"/>
      <c r="BN113" s="113"/>
      <c r="CK113" s="113"/>
      <c r="CL113" s="113"/>
      <c r="CM113" s="113"/>
      <c r="CZ113" s="21"/>
    </row>
    <row r="114" spans="2:104" x14ac:dyDescent="0.25">
      <c r="B114" s="23" t="s">
        <v>10</v>
      </c>
      <c r="C114" s="127">
        <v>13158.999999999996</v>
      </c>
      <c r="D114" s="127">
        <v>2959</v>
      </c>
      <c r="E114" s="145">
        <v>10199.999999999996</v>
      </c>
      <c r="F114" s="127">
        <v>12491.999999999996</v>
      </c>
      <c r="G114" s="127">
        <v>2420</v>
      </c>
      <c r="H114" s="145">
        <v>10071.999999999996</v>
      </c>
      <c r="I114" s="127">
        <v>135</v>
      </c>
      <c r="J114" s="128">
        <v>94</v>
      </c>
      <c r="K114" s="146">
        <v>41</v>
      </c>
      <c r="L114" s="127">
        <v>532</v>
      </c>
      <c r="M114" s="127">
        <v>445</v>
      </c>
      <c r="N114" s="145">
        <v>87</v>
      </c>
      <c r="V114" s="22"/>
      <c r="W114" s="22"/>
      <c r="AD114" s="113"/>
      <c r="AE114" s="113"/>
      <c r="AF114" s="113"/>
      <c r="BL114" s="113"/>
      <c r="BM114" s="113"/>
      <c r="BN114" s="113"/>
      <c r="CK114" s="113"/>
      <c r="CL114" s="113"/>
      <c r="CM114" s="113"/>
      <c r="CZ114" s="21"/>
    </row>
    <row r="115" spans="2:104" ht="4.5" customHeight="1" x14ac:dyDescent="0.25">
      <c r="B115" s="23"/>
      <c r="C115" s="127"/>
      <c r="D115" s="127"/>
      <c r="E115" s="128"/>
      <c r="F115" s="127"/>
      <c r="G115" s="127"/>
      <c r="H115" s="128"/>
      <c r="I115" s="127"/>
      <c r="J115" s="128"/>
      <c r="K115" s="129"/>
      <c r="L115" s="127"/>
      <c r="M115" s="127"/>
      <c r="N115" s="128"/>
      <c r="V115" s="22"/>
      <c r="W115" s="22"/>
      <c r="AD115" s="113"/>
      <c r="AE115" s="113"/>
      <c r="AF115" s="113"/>
      <c r="BL115" s="113"/>
      <c r="BM115" s="113"/>
      <c r="BN115" s="113"/>
      <c r="CK115" s="113"/>
      <c r="CL115" s="113"/>
      <c r="CM115" s="113"/>
      <c r="CZ115" s="21"/>
    </row>
    <row r="116" spans="2:104" x14ac:dyDescent="0.25">
      <c r="B116" s="24" t="s">
        <v>22</v>
      </c>
      <c r="C116" s="135">
        <v>77478.999999999971</v>
      </c>
      <c r="D116" s="135">
        <v>38676.999999999985</v>
      </c>
      <c r="E116" s="136">
        <v>38801.999999999985</v>
      </c>
      <c r="F116" s="135">
        <v>64827.999999999964</v>
      </c>
      <c r="G116" s="135">
        <v>26960.999999999985</v>
      </c>
      <c r="H116" s="136">
        <v>37866.999999999985</v>
      </c>
      <c r="I116" s="135">
        <v>4127.9999999999991</v>
      </c>
      <c r="J116" s="137">
        <v>3963.9999999999995</v>
      </c>
      <c r="K116" s="138">
        <v>164</v>
      </c>
      <c r="L116" s="135">
        <v>8523</v>
      </c>
      <c r="M116" s="135">
        <v>7752</v>
      </c>
      <c r="N116" s="136">
        <v>771.00000000000011</v>
      </c>
      <c r="V116" s="22"/>
      <c r="W116" s="22"/>
      <c r="AD116" s="113"/>
      <c r="AE116" s="113"/>
      <c r="AF116" s="113"/>
      <c r="BL116" s="113"/>
      <c r="BM116" s="113"/>
      <c r="BN116" s="113"/>
      <c r="CK116" s="113"/>
      <c r="CL116" s="113"/>
      <c r="CM116" s="113"/>
      <c r="CZ116" s="21"/>
    </row>
    <row r="117" spans="2:104" x14ac:dyDescent="0.25">
      <c r="B117" s="23" t="s">
        <v>11</v>
      </c>
      <c r="C117" s="127">
        <v>39870.999999999956</v>
      </c>
      <c r="D117" s="127">
        <v>19668</v>
      </c>
      <c r="E117" s="145">
        <v>20202.999999999956</v>
      </c>
      <c r="F117" s="127">
        <v>33461.999999999956</v>
      </c>
      <c r="G117" s="127">
        <v>13750.000000000002</v>
      </c>
      <c r="H117" s="145">
        <v>19711.999999999956</v>
      </c>
      <c r="I117" s="127">
        <v>2115</v>
      </c>
      <c r="J117" s="128">
        <v>2031.0000000000002</v>
      </c>
      <c r="K117" s="146">
        <v>84</v>
      </c>
      <c r="L117" s="127">
        <v>4294</v>
      </c>
      <c r="M117" s="127">
        <v>3887</v>
      </c>
      <c r="N117" s="145">
        <v>407.00000000000011</v>
      </c>
      <c r="V117" s="22"/>
      <c r="W117" s="22"/>
      <c r="AD117" s="113"/>
      <c r="AE117" s="113"/>
      <c r="AF117" s="113"/>
      <c r="BL117" s="113"/>
      <c r="BM117" s="113"/>
      <c r="BN117" s="113"/>
      <c r="CK117" s="113"/>
      <c r="CL117" s="113"/>
      <c r="CM117" s="113"/>
      <c r="CZ117" s="21"/>
    </row>
    <row r="118" spans="2:104" x14ac:dyDescent="0.25">
      <c r="B118" s="23" t="s">
        <v>10</v>
      </c>
      <c r="C118" s="127">
        <v>37608.000000000007</v>
      </c>
      <c r="D118" s="127">
        <v>19008.999999999982</v>
      </c>
      <c r="E118" s="145">
        <v>18599.000000000025</v>
      </c>
      <c r="F118" s="127">
        <v>31366.000000000007</v>
      </c>
      <c r="G118" s="127">
        <v>13210.999999999982</v>
      </c>
      <c r="H118" s="145">
        <v>18155.000000000025</v>
      </c>
      <c r="I118" s="127">
        <v>2012.9999999999993</v>
      </c>
      <c r="J118" s="128">
        <v>1932.9999999999993</v>
      </c>
      <c r="K118" s="146">
        <v>80</v>
      </c>
      <c r="L118" s="127">
        <v>4229</v>
      </c>
      <c r="M118" s="127">
        <v>3864.9999999999995</v>
      </c>
      <c r="N118" s="145">
        <v>364</v>
      </c>
      <c r="V118" s="22"/>
      <c r="W118" s="22"/>
      <c r="AD118" s="113"/>
      <c r="AE118" s="113"/>
      <c r="AF118" s="113"/>
      <c r="BL118" s="113"/>
      <c r="BM118" s="113"/>
      <c r="BN118" s="113"/>
      <c r="CK118" s="113"/>
      <c r="CL118" s="113"/>
      <c r="CM118" s="113"/>
      <c r="CZ118" s="21"/>
    </row>
    <row r="119" spans="2:104" ht="4.5" customHeight="1" x14ac:dyDescent="0.25">
      <c r="B119" s="23"/>
      <c r="C119" s="127"/>
      <c r="D119" s="127"/>
      <c r="E119" s="128"/>
      <c r="F119" s="127"/>
      <c r="G119" s="127"/>
      <c r="H119" s="128"/>
      <c r="I119" s="127"/>
      <c r="J119" s="128"/>
      <c r="K119" s="129"/>
      <c r="L119" s="127"/>
      <c r="M119" s="127"/>
      <c r="N119" s="128"/>
      <c r="V119" s="22"/>
      <c r="W119" s="22"/>
      <c r="AD119" s="113"/>
      <c r="AE119" s="113"/>
      <c r="AF119" s="113"/>
      <c r="BL119" s="113"/>
      <c r="BM119" s="113"/>
      <c r="BN119" s="113"/>
      <c r="CK119" s="113"/>
      <c r="CL119" s="113"/>
      <c r="CM119" s="113"/>
      <c r="CZ119" s="21"/>
    </row>
    <row r="120" spans="2:104" x14ac:dyDescent="0.25">
      <c r="B120" s="24" t="s">
        <v>21</v>
      </c>
      <c r="C120" s="135">
        <v>16960.999999999996</v>
      </c>
      <c r="D120" s="135">
        <v>10996.999999999996</v>
      </c>
      <c r="E120" s="136">
        <v>5963.9999999999982</v>
      </c>
      <c r="F120" s="135">
        <v>14970.999999999996</v>
      </c>
      <c r="G120" s="135">
        <v>9006.9999999999964</v>
      </c>
      <c r="H120" s="136">
        <v>5963.9999999999982</v>
      </c>
      <c r="I120" s="135">
        <v>617</v>
      </c>
      <c r="J120" s="137">
        <v>617</v>
      </c>
      <c r="K120" s="138">
        <v>0</v>
      </c>
      <c r="L120" s="135">
        <v>1373</v>
      </c>
      <c r="M120" s="135">
        <v>1373</v>
      </c>
      <c r="N120" s="136">
        <v>0</v>
      </c>
      <c r="V120" s="22"/>
      <c r="W120" s="22"/>
      <c r="AD120" s="113"/>
      <c r="AE120" s="113"/>
      <c r="AF120" s="113"/>
      <c r="BL120" s="113"/>
      <c r="BM120" s="113"/>
      <c r="BN120" s="113"/>
      <c r="CK120" s="113"/>
      <c r="CL120" s="113"/>
      <c r="CM120" s="113"/>
      <c r="CZ120" s="21"/>
    </row>
    <row r="121" spans="2:104" x14ac:dyDescent="0.25">
      <c r="B121" s="23" t="s">
        <v>11</v>
      </c>
      <c r="C121" s="127">
        <v>8578.0000000000036</v>
      </c>
      <c r="D121" s="127">
        <v>5506.0000000000018</v>
      </c>
      <c r="E121" s="145">
        <v>3072.0000000000009</v>
      </c>
      <c r="F121" s="127">
        <v>7668.0000000000027</v>
      </c>
      <c r="G121" s="127">
        <v>4596.0000000000018</v>
      </c>
      <c r="H121" s="145">
        <v>3072.0000000000009</v>
      </c>
      <c r="I121" s="127">
        <v>308</v>
      </c>
      <c r="J121" s="128">
        <v>308</v>
      </c>
      <c r="K121" s="146">
        <v>0</v>
      </c>
      <c r="L121" s="127">
        <v>602</v>
      </c>
      <c r="M121" s="127">
        <v>602</v>
      </c>
      <c r="N121" s="145">
        <v>0</v>
      </c>
      <c r="V121" s="22"/>
      <c r="W121" s="22"/>
      <c r="AD121" s="113"/>
      <c r="AE121" s="113"/>
      <c r="AF121" s="113"/>
      <c r="BL121" s="113"/>
      <c r="BM121" s="113"/>
      <c r="BN121" s="113"/>
      <c r="CK121" s="113"/>
      <c r="CL121" s="113"/>
      <c r="CM121" s="113"/>
      <c r="CZ121" s="21"/>
    </row>
    <row r="122" spans="2:104" x14ac:dyDescent="0.25">
      <c r="B122" s="23" t="s">
        <v>10</v>
      </c>
      <c r="C122" s="127">
        <v>8382.9999999999927</v>
      </c>
      <c r="D122" s="127">
        <v>5490.9999999999955</v>
      </c>
      <c r="E122" s="145">
        <v>2891.9999999999977</v>
      </c>
      <c r="F122" s="127">
        <v>7302.9999999999927</v>
      </c>
      <c r="G122" s="127">
        <v>4410.9999999999955</v>
      </c>
      <c r="H122" s="145">
        <v>2891.9999999999977</v>
      </c>
      <c r="I122" s="127">
        <v>309</v>
      </c>
      <c r="J122" s="128">
        <v>309</v>
      </c>
      <c r="K122" s="146">
        <v>0</v>
      </c>
      <c r="L122" s="127">
        <v>771</v>
      </c>
      <c r="M122" s="127">
        <v>771</v>
      </c>
      <c r="N122" s="145">
        <v>0</v>
      </c>
      <c r="V122" s="22"/>
      <c r="W122" s="22"/>
      <c r="AD122" s="113"/>
      <c r="AE122" s="113"/>
      <c r="AF122" s="113"/>
      <c r="BL122" s="113"/>
      <c r="BM122" s="113"/>
      <c r="BN122" s="113"/>
      <c r="CK122" s="113"/>
      <c r="CL122" s="113"/>
      <c r="CM122" s="113"/>
      <c r="CZ122" s="21"/>
    </row>
    <row r="123" spans="2:104" ht="4.5" customHeight="1" x14ac:dyDescent="0.25">
      <c r="B123" s="23"/>
      <c r="C123" s="127"/>
      <c r="D123" s="127"/>
      <c r="E123" s="128"/>
      <c r="F123" s="127"/>
      <c r="G123" s="127"/>
      <c r="H123" s="128"/>
      <c r="I123" s="127"/>
      <c r="J123" s="128"/>
      <c r="K123" s="129"/>
      <c r="L123" s="127"/>
      <c r="M123" s="127"/>
      <c r="N123" s="128"/>
      <c r="V123" s="22"/>
      <c r="W123" s="22"/>
      <c r="AD123" s="113"/>
      <c r="AE123" s="113"/>
      <c r="AF123" s="113"/>
      <c r="BL123" s="113"/>
      <c r="BM123" s="113"/>
      <c r="BN123" s="113"/>
      <c r="CK123" s="113"/>
      <c r="CL123" s="113"/>
      <c r="CM123" s="113"/>
      <c r="CZ123" s="21"/>
    </row>
    <row r="124" spans="2:104" x14ac:dyDescent="0.25">
      <c r="B124" s="24" t="s">
        <v>20</v>
      </c>
      <c r="C124" s="135">
        <v>32431</v>
      </c>
      <c r="D124" s="135">
        <v>14112</v>
      </c>
      <c r="E124" s="136">
        <v>18319</v>
      </c>
      <c r="F124" s="135">
        <v>28796</v>
      </c>
      <c r="G124" s="135">
        <v>10477</v>
      </c>
      <c r="H124" s="136">
        <v>18319</v>
      </c>
      <c r="I124" s="135">
        <v>322</v>
      </c>
      <c r="J124" s="137">
        <v>322</v>
      </c>
      <c r="K124" s="138">
        <v>0</v>
      </c>
      <c r="L124" s="135">
        <v>3313</v>
      </c>
      <c r="M124" s="135">
        <v>3313</v>
      </c>
      <c r="N124" s="136">
        <v>0</v>
      </c>
      <c r="V124" s="22"/>
      <c r="W124" s="22"/>
      <c r="AD124" s="113"/>
      <c r="AE124" s="113"/>
      <c r="AF124" s="113"/>
      <c r="BL124" s="113"/>
      <c r="BM124" s="113"/>
      <c r="BN124" s="113"/>
      <c r="CK124" s="113"/>
      <c r="CL124" s="113"/>
      <c r="CM124" s="113"/>
      <c r="CZ124" s="21"/>
    </row>
    <row r="125" spans="2:104" x14ac:dyDescent="0.25">
      <c r="B125" s="23" t="s">
        <v>11</v>
      </c>
      <c r="C125" s="127">
        <v>16884.000000000007</v>
      </c>
      <c r="D125" s="127">
        <v>7095</v>
      </c>
      <c r="E125" s="145">
        <v>9789.0000000000055</v>
      </c>
      <c r="F125" s="127">
        <v>15081.000000000005</v>
      </c>
      <c r="G125" s="127">
        <v>5292</v>
      </c>
      <c r="H125" s="145">
        <v>9789.0000000000055</v>
      </c>
      <c r="I125" s="127">
        <v>165</v>
      </c>
      <c r="J125" s="128">
        <v>165</v>
      </c>
      <c r="K125" s="146">
        <v>0</v>
      </c>
      <c r="L125" s="127">
        <v>1637.9999999999998</v>
      </c>
      <c r="M125" s="127">
        <v>1637.9999999999998</v>
      </c>
      <c r="N125" s="145">
        <v>0</v>
      </c>
      <c r="V125" s="22"/>
      <c r="W125" s="22"/>
      <c r="AD125" s="113"/>
      <c r="AE125" s="113"/>
      <c r="AF125" s="113"/>
      <c r="BL125" s="113"/>
      <c r="BM125" s="113"/>
      <c r="BN125" s="113"/>
      <c r="CK125" s="113"/>
      <c r="CL125" s="113"/>
      <c r="CM125" s="113"/>
      <c r="CZ125" s="21"/>
    </row>
    <row r="126" spans="2:104" x14ac:dyDescent="0.25">
      <c r="B126" s="23" t="s">
        <v>10</v>
      </c>
      <c r="C126" s="127">
        <v>15546.999999999993</v>
      </c>
      <c r="D126" s="127">
        <v>7016.9999999999991</v>
      </c>
      <c r="E126" s="145">
        <v>8529.9999999999945</v>
      </c>
      <c r="F126" s="127">
        <v>13714.999999999993</v>
      </c>
      <c r="G126" s="127">
        <v>5184.9999999999991</v>
      </c>
      <c r="H126" s="145">
        <v>8529.9999999999945</v>
      </c>
      <c r="I126" s="127">
        <v>157</v>
      </c>
      <c r="J126" s="128">
        <v>157</v>
      </c>
      <c r="K126" s="146">
        <v>0</v>
      </c>
      <c r="L126" s="127">
        <v>1675</v>
      </c>
      <c r="M126" s="127">
        <v>1675</v>
      </c>
      <c r="N126" s="145">
        <v>0</v>
      </c>
      <c r="V126" s="22"/>
      <c r="W126" s="22"/>
      <c r="AD126" s="113"/>
      <c r="AE126" s="113"/>
      <c r="AF126" s="113"/>
      <c r="BL126" s="113"/>
      <c r="BM126" s="113"/>
      <c r="BN126" s="113"/>
      <c r="CK126" s="113"/>
      <c r="CL126" s="113"/>
      <c r="CM126" s="113"/>
      <c r="CZ126" s="21"/>
    </row>
    <row r="127" spans="2:104" ht="4.5" customHeight="1" x14ac:dyDescent="0.25">
      <c r="B127" s="25"/>
      <c r="C127" s="127"/>
      <c r="D127" s="127"/>
      <c r="E127" s="145"/>
      <c r="F127" s="127"/>
      <c r="G127" s="127"/>
      <c r="H127" s="145"/>
      <c r="I127" s="127"/>
      <c r="J127" s="128"/>
      <c r="K127" s="146"/>
      <c r="L127" s="127"/>
      <c r="M127" s="127"/>
      <c r="N127" s="145"/>
      <c r="V127" s="22"/>
      <c r="W127" s="22"/>
      <c r="AD127" s="113"/>
      <c r="AE127" s="113"/>
      <c r="AF127" s="113"/>
      <c r="BL127" s="113"/>
      <c r="BM127" s="113"/>
      <c r="BN127" s="113"/>
      <c r="CK127" s="113"/>
      <c r="CL127" s="113"/>
      <c r="CM127" s="113"/>
      <c r="CZ127" s="21"/>
    </row>
    <row r="128" spans="2:104" x14ac:dyDescent="0.25">
      <c r="B128" s="24" t="s">
        <v>19</v>
      </c>
      <c r="C128" s="135">
        <v>123367.99999999999</v>
      </c>
      <c r="D128" s="135">
        <v>90070.000000000015</v>
      </c>
      <c r="E128" s="136">
        <v>33297.999999999971</v>
      </c>
      <c r="F128" s="135">
        <v>100560.99999999999</v>
      </c>
      <c r="G128" s="135">
        <v>69496.000000000029</v>
      </c>
      <c r="H128" s="136">
        <v>31064.999999999971</v>
      </c>
      <c r="I128" s="135">
        <v>13754.999999999998</v>
      </c>
      <c r="J128" s="137">
        <v>13538.999999999998</v>
      </c>
      <c r="K128" s="138">
        <v>216</v>
      </c>
      <c r="L128" s="135">
        <v>9052.0000000000018</v>
      </c>
      <c r="M128" s="135">
        <v>7035.0000000000018</v>
      </c>
      <c r="N128" s="136">
        <v>2017</v>
      </c>
      <c r="V128" s="22"/>
      <c r="W128" s="22"/>
      <c r="AD128" s="113"/>
      <c r="AE128" s="113"/>
      <c r="AF128" s="113"/>
      <c r="BL128" s="113"/>
      <c r="BM128" s="113"/>
      <c r="BN128" s="113"/>
      <c r="CK128" s="113"/>
      <c r="CL128" s="113"/>
      <c r="CM128" s="113"/>
      <c r="CZ128" s="21"/>
    </row>
    <row r="129" spans="2:104" x14ac:dyDescent="0.25">
      <c r="B129" s="23" t="s">
        <v>11</v>
      </c>
      <c r="C129" s="127">
        <v>62690</v>
      </c>
      <c r="D129" s="127">
        <v>45553</v>
      </c>
      <c r="E129" s="145">
        <v>17136.999999999996</v>
      </c>
      <c r="F129" s="127">
        <v>51289</v>
      </c>
      <c r="G129" s="127">
        <v>35276.000000000007</v>
      </c>
      <c r="H129" s="145">
        <v>16012.999999999996</v>
      </c>
      <c r="I129" s="127">
        <v>6949.9999999999964</v>
      </c>
      <c r="J129" s="128">
        <v>6832.9999999999964</v>
      </c>
      <c r="K129" s="146">
        <v>117.00000000000001</v>
      </c>
      <c r="L129" s="127">
        <v>4451</v>
      </c>
      <c r="M129" s="127">
        <v>3444</v>
      </c>
      <c r="N129" s="145">
        <v>1007.0000000000001</v>
      </c>
      <c r="V129" s="22"/>
      <c r="W129" s="22"/>
      <c r="AD129" s="113"/>
      <c r="AE129" s="113"/>
      <c r="AF129" s="113"/>
      <c r="BL129" s="113"/>
      <c r="BM129" s="113"/>
      <c r="BN129" s="113"/>
      <c r="CK129" s="113"/>
      <c r="CL129" s="113"/>
      <c r="CM129" s="113"/>
      <c r="CZ129" s="21"/>
    </row>
    <row r="130" spans="2:104" x14ac:dyDescent="0.25">
      <c r="B130" s="23" t="s">
        <v>10</v>
      </c>
      <c r="C130" s="127">
        <v>60677.999999999985</v>
      </c>
      <c r="D130" s="127">
        <v>44517.000000000015</v>
      </c>
      <c r="E130" s="145">
        <v>16160.999999999973</v>
      </c>
      <c r="F130" s="127">
        <v>49271.999999999985</v>
      </c>
      <c r="G130" s="127">
        <v>34220.000000000015</v>
      </c>
      <c r="H130" s="145">
        <v>15051.999999999973</v>
      </c>
      <c r="I130" s="127">
        <v>6805.0000000000018</v>
      </c>
      <c r="J130" s="128">
        <v>6706.0000000000018</v>
      </c>
      <c r="K130" s="146">
        <v>99</v>
      </c>
      <c r="L130" s="127">
        <v>4601.0000000000018</v>
      </c>
      <c r="M130" s="127">
        <v>3591.0000000000018</v>
      </c>
      <c r="N130" s="145">
        <v>1009.9999999999999</v>
      </c>
      <c r="V130" s="22"/>
      <c r="W130" s="22"/>
      <c r="AD130" s="113"/>
      <c r="AE130" s="113"/>
      <c r="AF130" s="113"/>
      <c r="BL130" s="113"/>
      <c r="BM130" s="113"/>
      <c r="BN130" s="113"/>
      <c r="CK130" s="113"/>
      <c r="CL130" s="113"/>
      <c r="CM130" s="113"/>
      <c r="CZ130" s="21"/>
    </row>
    <row r="131" spans="2:104" ht="4.5" customHeight="1" x14ac:dyDescent="0.25">
      <c r="B131" s="23"/>
      <c r="C131" s="127"/>
      <c r="D131" s="127"/>
      <c r="E131" s="128"/>
      <c r="F131" s="127"/>
      <c r="G131" s="127"/>
      <c r="H131" s="128"/>
      <c r="I131" s="127"/>
      <c r="J131" s="128"/>
      <c r="K131" s="129"/>
      <c r="L131" s="127"/>
      <c r="M131" s="127"/>
      <c r="N131" s="128"/>
      <c r="V131" s="22"/>
      <c r="W131" s="22"/>
      <c r="AD131" s="113"/>
      <c r="AE131" s="113"/>
      <c r="AF131" s="113"/>
      <c r="BL131" s="113"/>
      <c r="BM131" s="113"/>
      <c r="BN131" s="113"/>
      <c r="CK131" s="113"/>
      <c r="CL131" s="113"/>
      <c r="CM131" s="113"/>
      <c r="CZ131" s="21"/>
    </row>
    <row r="132" spans="2:104" x14ac:dyDescent="0.25">
      <c r="B132" s="24" t="s">
        <v>18</v>
      </c>
      <c r="C132" s="135">
        <v>259620.00000000006</v>
      </c>
      <c r="D132" s="135">
        <v>224200.00000000006</v>
      </c>
      <c r="E132" s="136">
        <v>35420.000000000015</v>
      </c>
      <c r="F132" s="135">
        <v>188697.00000000006</v>
      </c>
      <c r="G132" s="135">
        <v>158400.00000000006</v>
      </c>
      <c r="H132" s="136">
        <v>30297.000000000015</v>
      </c>
      <c r="I132" s="135">
        <v>31538.000000000004</v>
      </c>
      <c r="J132" s="137">
        <v>29712.000000000004</v>
      </c>
      <c r="K132" s="138">
        <v>1826</v>
      </c>
      <c r="L132" s="135">
        <v>39384.999999999985</v>
      </c>
      <c r="M132" s="135">
        <v>36087.999999999985</v>
      </c>
      <c r="N132" s="136">
        <v>3297</v>
      </c>
      <c r="V132" s="22"/>
      <c r="W132" s="22"/>
      <c r="AD132" s="113"/>
      <c r="AE132" s="113"/>
      <c r="AF132" s="113"/>
      <c r="BL132" s="113"/>
      <c r="BM132" s="113"/>
      <c r="BN132" s="113"/>
      <c r="CK132" s="113"/>
      <c r="CL132" s="113"/>
      <c r="CM132" s="113"/>
      <c r="CZ132" s="21"/>
    </row>
    <row r="133" spans="2:104" x14ac:dyDescent="0.25">
      <c r="B133" s="23" t="s">
        <v>11</v>
      </c>
      <c r="C133" s="127">
        <v>132878</v>
      </c>
      <c r="D133" s="127">
        <v>114515.00000000001</v>
      </c>
      <c r="E133" s="145">
        <v>18363</v>
      </c>
      <c r="F133" s="127">
        <v>96796.000000000044</v>
      </c>
      <c r="G133" s="127">
        <v>81023.000000000044</v>
      </c>
      <c r="H133" s="145">
        <v>15773.000000000002</v>
      </c>
      <c r="I133" s="127">
        <v>16174.999999999987</v>
      </c>
      <c r="J133" s="128">
        <v>15231.999999999987</v>
      </c>
      <c r="K133" s="146">
        <v>942.99999999999989</v>
      </c>
      <c r="L133" s="127">
        <v>19906.999999999989</v>
      </c>
      <c r="M133" s="127">
        <v>18259.999999999989</v>
      </c>
      <c r="N133" s="145">
        <v>1647</v>
      </c>
      <c r="V133" s="22"/>
      <c r="W133" s="22"/>
      <c r="AD133" s="113"/>
      <c r="AE133" s="113"/>
      <c r="AF133" s="113"/>
      <c r="BL133" s="113"/>
      <c r="BM133" s="113"/>
      <c r="BN133" s="113"/>
      <c r="CK133" s="113"/>
      <c r="CL133" s="113"/>
      <c r="CM133" s="113"/>
      <c r="CZ133" s="21"/>
    </row>
    <row r="134" spans="2:104" x14ac:dyDescent="0.25">
      <c r="B134" s="23" t="s">
        <v>10</v>
      </c>
      <c r="C134" s="127">
        <v>126742.00000000004</v>
      </c>
      <c r="D134" s="127">
        <v>109685.00000000003</v>
      </c>
      <c r="E134" s="145">
        <v>17057.000000000011</v>
      </c>
      <c r="F134" s="127">
        <v>91901.000000000029</v>
      </c>
      <c r="G134" s="127">
        <v>77377.000000000015</v>
      </c>
      <c r="H134" s="145">
        <v>14524.000000000011</v>
      </c>
      <c r="I134" s="127">
        <v>15363.000000000016</v>
      </c>
      <c r="J134" s="128">
        <v>14480.000000000016</v>
      </c>
      <c r="K134" s="146">
        <v>883.00000000000011</v>
      </c>
      <c r="L134" s="127">
        <v>19477.999999999993</v>
      </c>
      <c r="M134" s="127">
        <v>17827.999999999993</v>
      </c>
      <c r="N134" s="145">
        <v>1650.0000000000002</v>
      </c>
      <c r="V134" s="22"/>
      <c r="W134" s="22"/>
      <c r="AD134" s="113"/>
      <c r="AE134" s="113"/>
      <c r="AF134" s="113"/>
      <c r="BL134" s="113"/>
      <c r="BM134" s="113"/>
      <c r="BN134" s="113"/>
      <c r="CK134" s="113"/>
      <c r="CL134" s="113"/>
      <c r="CM134" s="113"/>
      <c r="CZ134" s="21"/>
    </row>
    <row r="135" spans="2:104" ht="4.5" customHeight="1" x14ac:dyDescent="0.25">
      <c r="B135" s="23"/>
      <c r="C135" s="127"/>
      <c r="D135" s="127"/>
      <c r="E135" s="128"/>
      <c r="F135" s="127"/>
      <c r="G135" s="127"/>
      <c r="H135" s="128"/>
      <c r="I135" s="127"/>
      <c r="J135" s="128"/>
      <c r="K135" s="129"/>
      <c r="L135" s="127"/>
      <c r="M135" s="127"/>
      <c r="N135" s="128"/>
      <c r="V135" s="22"/>
      <c r="W135" s="22"/>
      <c r="AD135" s="113"/>
      <c r="AE135" s="113"/>
      <c r="AF135" s="113"/>
      <c r="BL135" s="113"/>
      <c r="BM135" s="113"/>
      <c r="BN135" s="113"/>
      <c r="CK135" s="113"/>
      <c r="CL135" s="113"/>
      <c r="CM135" s="113"/>
      <c r="CZ135" s="21"/>
    </row>
    <row r="136" spans="2:104" x14ac:dyDescent="0.25">
      <c r="B136" s="24" t="s">
        <v>17</v>
      </c>
      <c r="C136" s="135">
        <v>10153.999999999996</v>
      </c>
      <c r="D136" s="135">
        <v>7591.9999999999982</v>
      </c>
      <c r="E136" s="136">
        <v>2562</v>
      </c>
      <c r="F136" s="135">
        <v>7924.9999999999991</v>
      </c>
      <c r="G136" s="135">
        <v>5362.9999999999982</v>
      </c>
      <c r="H136" s="136">
        <v>2562</v>
      </c>
      <c r="I136" s="147">
        <v>0</v>
      </c>
      <c r="J136" s="154">
        <v>0</v>
      </c>
      <c r="K136" s="138">
        <v>0</v>
      </c>
      <c r="L136" s="135">
        <v>2228.9999999999991</v>
      </c>
      <c r="M136" s="135">
        <v>2228.9999999999991</v>
      </c>
      <c r="N136" s="136">
        <v>0</v>
      </c>
      <c r="V136" s="22"/>
      <c r="W136" s="22"/>
      <c r="AD136" s="113"/>
      <c r="AE136" s="113"/>
      <c r="AF136" s="113"/>
      <c r="BL136" s="113"/>
      <c r="BM136" s="113"/>
      <c r="BN136" s="113"/>
      <c r="CK136" s="113"/>
      <c r="CL136" s="113"/>
      <c r="CM136" s="113"/>
      <c r="CZ136" s="21"/>
    </row>
    <row r="137" spans="2:104" x14ac:dyDescent="0.25">
      <c r="B137" s="23" t="s">
        <v>11</v>
      </c>
      <c r="C137" s="127">
        <v>5118.9999999999982</v>
      </c>
      <c r="D137" s="127">
        <v>3791.9999999999986</v>
      </c>
      <c r="E137" s="145">
        <v>1327</v>
      </c>
      <c r="F137" s="127">
        <v>4010.9999999999991</v>
      </c>
      <c r="G137" s="127">
        <v>2683.9999999999991</v>
      </c>
      <c r="H137" s="145">
        <v>1327</v>
      </c>
      <c r="I137" s="149">
        <v>0</v>
      </c>
      <c r="J137" s="155">
        <v>0</v>
      </c>
      <c r="K137" s="146">
        <v>0</v>
      </c>
      <c r="L137" s="127">
        <v>1107.9999999999995</v>
      </c>
      <c r="M137" s="127">
        <v>1107.9999999999995</v>
      </c>
      <c r="N137" s="145">
        <v>0</v>
      </c>
      <c r="V137" s="22"/>
      <c r="W137" s="22"/>
      <c r="AD137" s="113"/>
      <c r="AE137" s="113"/>
      <c r="AF137" s="113"/>
      <c r="BL137" s="113"/>
      <c r="BM137" s="113"/>
      <c r="BN137" s="113"/>
      <c r="CK137" s="113"/>
      <c r="CL137" s="113"/>
      <c r="CM137" s="113"/>
      <c r="CZ137" s="21"/>
    </row>
    <row r="138" spans="2:104" x14ac:dyDescent="0.25">
      <c r="B138" s="23" t="s">
        <v>10</v>
      </c>
      <c r="C138" s="127">
        <v>5034.9999999999991</v>
      </c>
      <c r="D138" s="127">
        <v>3799.9999999999991</v>
      </c>
      <c r="E138" s="145">
        <v>1235.0000000000002</v>
      </c>
      <c r="F138" s="127">
        <v>3914</v>
      </c>
      <c r="G138" s="127">
        <v>2678.9999999999995</v>
      </c>
      <c r="H138" s="145">
        <v>1235.0000000000002</v>
      </c>
      <c r="I138" s="149">
        <v>0</v>
      </c>
      <c r="J138" s="155">
        <v>0</v>
      </c>
      <c r="K138" s="146">
        <v>0</v>
      </c>
      <c r="L138" s="127">
        <v>1120.9999999999998</v>
      </c>
      <c r="M138" s="127">
        <v>1120.9999999999998</v>
      </c>
      <c r="N138" s="145">
        <v>0</v>
      </c>
      <c r="V138" s="22"/>
      <c r="W138" s="22"/>
      <c r="AD138" s="113"/>
      <c r="AE138" s="113"/>
      <c r="AF138" s="113"/>
      <c r="BL138" s="113"/>
      <c r="BM138" s="113"/>
      <c r="BN138" s="113"/>
      <c r="CK138" s="113"/>
      <c r="CL138" s="113"/>
      <c r="CM138" s="113"/>
      <c r="CZ138" s="21"/>
    </row>
    <row r="139" spans="2:104" ht="4.5" customHeight="1" x14ac:dyDescent="0.25">
      <c r="B139" s="23"/>
      <c r="C139" s="127"/>
      <c r="D139" s="127"/>
      <c r="E139" s="128"/>
      <c r="F139" s="127"/>
      <c r="G139" s="127"/>
      <c r="H139" s="128"/>
      <c r="I139" s="127"/>
      <c r="J139" s="128"/>
      <c r="K139" s="129"/>
      <c r="L139" s="127"/>
      <c r="M139" s="127"/>
      <c r="N139" s="128"/>
      <c r="V139" s="22"/>
      <c r="W139" s="22"/>
      <c r="AD139" s="113"/>
      <c r="AE139" s="113"/>
      <c r="AF139" s="113"/>
      <c r="BL139" s="113"/>
      <c r="BM139" s="113"/>
      <c r="BN139" s="113"/>
      <c r="CK139" s="113"/>
      <c r="CL139" s="113"/>
      <c r="CM139" s="113"/>
      <c r="CZ139" s="21"/>
    </row>
    <row r="140" spans="2:104" x14ac:dyDescent="0.25">
      <c r="B140" s="24" t="s">
        <v>16</v>
      </c>
      <c r="C140" s="135">
        <v>23706.000000000004</v>
      </c>
      <c r="D140" s="135">
        <v>17086</v>
      </c>
      <c r="E140" s="136">
        <v>6620.0000000000036</v>
      </c>
      <c r="F140" s="135">
        <v>19324.000000000004</v>
      </c>
      <c r="G140" s="135">
        <v>12714</v>
      </c>
      <c r="H140" s="136">
        <v>6610.0000000000036</v>
      </c>
      <c r="I140" s="135">
        <v>2054.9999999999995</v>
      </c>
      <c r="J140" s="137">
        <v>2044.9999999999995</v>
      </c>
      <c r="K140" s="138">
        <v>10</v>
      </c>
      <c r="L140" s="135">
        <v>2327</v>
      </c>
      <c r="M140" s="135">
        <v>2327</v>
      </c>
      <c r="N140" s="136">
        <v>0</v>
      </c>
      <c r="V140" s="22"/>
      <c r="W140" s="22"/>
      <c r="AD140" s="113"/>
      <c r="AE140" s="113"/>
      <c r="AF140" s="113"/>
      <c r="BL140" s="113"/>
      <c r="BM140" s="113"/>
      <c r="BN140" s="113"/>
      <c r="CK140" s="113"/>
      <c r="CL140" s="113"/>
      <c r="CM140" s="113"/>
      <c r="CZ140" s="21"/>
    </row>
    <row r="141" spans="2:104" x14ac:dyDescent="0.25">
      <c r="B141" s="23" t="s">
        <v>11</v>
      </c>
      <c r="C141" s="127">
        <v>11854</v>
      </c>
      <c r="D141" s="127">
        <v>8489</v>
      </c>
      <c r="E141" s="145">
        <v>3365.0000000000005</v>
      </c>
      <c r="F141" s="127">
        <v>9677</v>
      </c>
      <c r="G141" s="127">
        <v>6317.9999999999991</v>
      </c>
      <c r="H141" s="145">
        <v>3359.0000000000005</v>
      </c>
      <c r="I141" s="127">
        <v>1017.9999999999999</v>
      </c>
      <c r="J141" s="128">
        <v>1011.9999999999999</v>
      </c>
      <c r="K141" s="146">
        <v>6</v>
      </c>
      <c r="L141" s="127">
        <v>1159</v>
      </c>
      <c r="M141" s="127">
        <v>1159</v>
      </c>
      <c r="N141" s="145">
        <v>0</v>
      </c>
      <c r="V141" s="22"/>
      <c r="W141" s="22"/>
      <c r="AD141" s="113"/>
      <c r="AE141" s="113"/>
      <c r="AF141" s="113"/>
      <c r="BL141" s="113"/>
      <c r="BM141" s="113"/>
      <c r="BN141" s="113"/>
      <c r="CK141" s="113"/>
      <c r="CL141" s="113"/>
      <c r="CM141" s="113"/>
      <c r="CZ141" s="21"/>
    </row>
    <row r="142" spans="2:104" x14ac:dyDescent="0.25">
      <c r="B142" s="23" t="s">
        <v>10</v>
      </c>
      <c r="C142" s="127">
        <v>11852.000000000004</v>
      </c>
      <c r="D142" s="127">
        <v>8597</v>
      </c>
      <c r="E142" s="145">
        <v>3255.0000000000027</v>
      </c>
      <c r="F142" s="127">
        <v>9647.0000000000036</v>
      </c>
      <c r="G142" s="127">
        <v>6396</v>
      </c>
      <c r="H142" s="145">
        <v>3251.0000000000027</v>
      </c>
      <c r="I142" s="127">
        <v>1036.9999999999998</v>
      </c>
      <c r="J142" s="128">
        <v>1032.9999999999998</v>
      </c>
      <c r="K142" s="146">
        <v>4</v>
      </c>
      <c r="L142" s="127">
        <v>1167.9999999999998</v>
      </c>
      <c r="M142" s="127">
        <v>1167.9999999999998</v>
      </c>
      <c r="N142" s="145">
        <v>0</v>
      </c>
      <c r="V142" s="22"/>
      <c r="W142" s="22"/>
      <c r="AD142" s="113"/>
      <c r="AE142" s="113"/>
      <c r="AF142" s="113"/>
      <c r="BL142" s="113"/>
      <c r="BM142" s="113"/>
      <c r="BN142" s="113"/>
      <c r="CK142" s="113"/>
      <c r="CL142" s="113"/>
      <c r="CM142" s="113"/>
      <c r="CZ142" s="21"/>
    </row>
    <row r="143" spans="2:104" ht="4.5" customHeight="1" x14ac:dyDescent="0.25">
      <c r="B143" s="23"/>
      <c r="C143" s="127"/>
      <c r="D143" s="127"/>
      <c r="E143" s="128"/>
      <c r="F143" s="127"/>
      <c r="G143" s="127"/>
      <c r="H143" s="128"/>
      <c r="I143" s="127"/>
      <c r="J143" s="128"/>
      <c r="K143" s="129"/>
      <c r="L143" s="127"/>
      <c r="M143" s="127"/>
      <c r="N143" s="128"/>
      <c r="V143" s="22"/>
      <c r="W143" s="22"/>
      <c r="AD143" s="113"/>
      <c r="AE143" s="113"/>
      <c r="AF143" s="113"/>
      <c r="BL143" s="113"/>
      <c r="BM143" s="113"/>
      <c r="BN143" s="113"/>
      <c r="CK143" s="113"/>
      <c r="CL143" s="113"/>
      <c r="CM143" s="113"/>
      <c r="CZ143" s="21"/>
    </row>
    <row r="144" spans="2:104" x14ac:dyDescent="0.25">
      <c r="B144" s="24" t="s">
        <v>15</v>
      </c>
      <c r="C144" s="135">
        <v>36376.999999999993</v>
      </c>
      <c r="D144" s="135">
        <v>13090.000000000002</v>
      </c>
      <c r="E144" s="136">
        <v>23286.999999999993</v>
      </c>
      <c r="F144" s="135">
        <v>34322.999999999993</v>
      </c>
      <c r="G144" s="135">
        <v>11180.000000000002</v>
      </c>
      <c r="H144" s="136">
        <v>23142.999999999993</v>
      </c>
      <c r="I144" s="135">
        <v>1427</v>
      </c>
      <c r="J144" s="137">
        <v>1283</v>
      </c>
      <c r="K144" s="138">
        <v>144</v>
      </c>
      <c r="L144" s="135">
        <v>627</v>
      </c>
      <c r="M144" s="135">
        <v>627</v>
      </c>
      <c r="N144" s="136">
        <v>0</v>
      </c>
      <c r="V144" s="22"/>
      <c r="W144" s="22"/>
      <c r="AD144" s="113"/>
      <c r="AE144" s="113"/>
      <c r="AF144" s="113"/>
      <c r="BL144" s="113"/>
      <c r="BM144" s="113"/>
      <c r="BN144" s="113"/>
      <c r="CK144" s="113"/>
      <c r="CL144" s="113"/>
      <c r="CM144" s="113"/>
      <c r="CZ144" s="21"/>
    </row>
    <row r="145" spans="1:104" x14ac:dyDescent="0.25">
      <c r="B145" s="23" t="s">
        <v>11</v>
      </c>
      <c r="C145" s="127">
        <v>18760</v>
      </c>
      <c r="D145" s="127">
        <v>6696</v>
      </c>
      <c r="E145" s="145">
        <v>12063.999999999998</v>
      </c>
      <c r="F145" s="127">
        <v>17733</v>
      </c>
      <c r="G145" s="127">
        <v>5759</v>
      </c>
      <c r="H145" s="145">
        <v>11973.999999999998</v>
      </c>
      <c r="I145" s="127">
        <v>741.00000000000011</v>
      </c>
      <c r="J145" s="128">
        <v>651.00000000000011</v>
      </c>
      <c r="K145" s="146">
        <v>90</v>
      </c>
      <c r="L145" s="127">
        <v>286</v>
      </c>
      <c r="M145" s="127">
        <v>286</v>
      </c>
      <c r="N145" s="145">
        <v>0</v>
      </c>
      <c r="V145" s="22"/>
      <c r="W145" s="22"/>
      <c r="AD145" s="113"/>
      <c r="AE145" s="113"/>
      <c r="AF145" s="113"/>
      <c r="BL145" s="113"/>
      <c r="BM145" s="113"/>
      <c r="BN145" s="113"/>
      <c r="CK145" s="113"/>
      <c r="CL145" s="113"/>
      <c r="CM145" s="113"/>
      <c r="CZ145" s="21"/>
    </row>
    <row r="146" spans="1:104" x14ac:dyDescent="0.25">
      <c r="B146" s="23" t="s">
        <v>10</v>
      </c>
      <c r="C146" s="127">
        <v>17616.999999999993</v>
      </c>
      <c r="D146" s="127">
        <v>6394.0000000000018</v>
      </c>
      <c r="E146" s="145">
        <v>11222.999999999993</v>
      </c>
      <c r="F146" s="127">
        <v>16589.999999999993</v>
      </c>
      <c r="G146" s="127">
        <v>5421.0000000000018</v>
      </c>
      <c r="H146" s="145">
        <v>11168.999999999993</v>
      </c>
      <c r="I146" s="127">
        <v>686</v>
      </c>
      <c r="J146" s="128">
        <v>632</v>
      </c>
      <c r="K146" s="146">
        <v>54</v>
      </c>
      <c r="L146" s="127">
        <v>341</v>
      </c>
      <c r="M146" s="127">
        <v>341</v>
      </c>
      <c r="N146" s="145">
        <v>0</v>
      </c>
      <c r="V146" s="22"/>
      <c r="W146" s="22"/>
      <c r="AD146" s="113"/>
      <c r="AE146" s="113"/>
      <c r="AF146" s="113"/>
      <c r="BL146" s="113"/>
      <c r="BM146" s="113"/>
      <c r="BN146" s="113"/>
      <c r="CK146" s="113"/>
      <c r="CL146" s="113"/>
      <c r="CM146" s="113"/>
      <c r="CZ146" s="21"/>
    </row>
    <row r="147" spans="1:104" ht="4.5" customHeight="1" x14ac:dyDescent="0.25">
      <c r="B147" s="23"/>
      <c r="C147" s="127"/>
      <c r="D147" s="127"/>
      <c r="E147" s="128"/>
      <c r="F147" s="127"/>
      <c r="G147" s="127"/>
      <c r="H147" s="128"/>
      <c r="I147" s="127"/>
      <c r="J147" s="128"/>
      <c r="K147" s="129"/>
      <c r="L147" s="127"/>
      <c r="M147" s="127"/>
      <c r="N147" s="128"/>
      <c r="V147" s="22"/>
      <c r="W147" s="22"/>
      <c r="AD147" s="113"/>
      <c r="AE147" s="113"/>
      <c r="AF147" s="113"/>
      <c r="BL147" s="113"/>
      <c r="BM147" s="113"/>
      <c r="BN147" s="113"/>
      <c r="CK147" s="113"/>
      <c r="CL147" s="113"/>
      <c r="CM147" s="113"/>
      <c r="CZ147" s="21"/>
    </row>
    <row r="148" spans="1:104" x14ac:dyDescent="0.25">
      <c r="B148" s="24" t="s">
        <v>14</v>
      </c>
      <c r="C148" s="135">
        <v>18847</v>
      </c>
      <c r="D148" s="135">
        <v>6511.0000000000018</v>
      </c>
      <c r="E148" s="136">
        <v>12335.999999999998</v>
      </c>
      <c r="F148" s="135">
        <v>13405</v>
      </c>
      <c r="G148" s="135">
        <v>3831.0000000000009</v>
      </c>
      <c r="H148" s="136">
        <v>9573.9999999999982</v>
      </c>
      <c r="I148" s="135">
        <v>1641</v>
      </c>
      <c r="J148" s="137">
        <v>614</v>
      </c>
      <c r="K148" s="138">
        <v>1027</v>
      </c>
      <c r="L148" s="135">
        <v>3801.0000000000005</v>
      </c>
      <c r="M148" s="135">
        <v>2066.0000000000005</v>
      </c>
      <c r="N148" s="136">
        <v>1735</v>
      </c>
      <c r="V148" s="22"/>
      <c r="W148" s="22"/>
      <c r="AD148" s="113"/>
      <c r="AE148" s="113"/>
      <c r="AF148" s="113"/>
      <c r="BL148" s="113"/>
      <c r="BM148" s="113"/>
      <c r="BN148" s="113"/>
      <c r="CK148" s="113"/>
      <c r="CL148" s="113"/>
      <c r="CM148" s="113"/>
      <c r="CZ148" s="21"/>
    </row>
    <row r="149" spans="1:104" x14ac:dyDescent="0.25">
      <c r="B149" s="23" t="s">
        <v>11</v>
      </c>
      <c r="C149" s="127">
        <v>9540</v>
      </c>
      <c r="D149" s="127">
        <v>3255.0000000000009</v>
      </c>
      <c r="E149" s="145">
        <v>6284.9999999999991</v>
      </c>
      <c r="F149" s="127">
        <v>6860</v>
      </c>
      <c r="G149" s="127">
        <v>1953.0000000000007</v>
      </c>
      <c r="H149" s="145">
        <v>4906.9999999999991</v>
      </c>
      <c r="I149" s="127">
        <v>814</v>
      </c>
      <c r="J149" s="128">
        <v>312</v>
      </c>
      <c r="K149" s="146">
        <v>502</v>
      </c>
      <c r="L149" s="127">
        <v>1866.0000000000002</v>
      </c>
      <c r="M149" s="127">
        <v>990.00000000000023</v>
      </c>
      <c r="N149" s="145">
        <v>876</v>
      </c>
      <c r="V149" s="22"/>
      <c r="W149" s="22"/>
      <c r="AD149" s="113"/>
      <c r="AE149" s="113"/>
      <c r="AF149" s="113"/>
      <c r="BL149" s="113"/>
      <c r="BM149" s="113"/>
      <c r="BN149" s="113"/>
      <c r="CK149" s="113"/>
      <c r="CL149" s="113"/>
      <c r="CM149" s="113"/>
      <c r="CZ149" s="21"/>
    </row>
    <row r="150" spans="1:104" x14ac:dyDescent="0.25">
      <c r="B150" s="23" t="s">
        <v>10</v>
      </c>
      <c r="C150" s="127">
        <v>9307</v>
      </c>
      <c r="D150" s="127">
        <v>3256.0000000000009</v>
      </c>
      <c r="E150" s="145">
        <v>6050.9999999999991</v>
      </c>
      <c r="F150" s="127">
        <v>6545</v>
      </c>
      <c r="G150" s="127">
        <v>1878.0000000000005</v>
      </c>
      <c r="H150" s="145">
        <v>4666.9999999999991</v>
      </c>
      <c r="I150" s="127">
        <v>827</v>
      </c>
      <c r="J150" s="128">
        <v>302</v>
      </c>
      <c r="K150" s="146">
        <v>525</v>
      </c>
      <c r="L150" s="127">
        <v>1935.0000000000002</v>
      </c>
      <c r="M150" s="127">
        <v>1076.0000000000002</v>
      </c>
      <c r="N150" s="145">
        <v>859</v>
      </c>
      <c r="V150" s="22"/>
      <c r="W150" s="22"/>
      <c r="AD150" s="113"/>
      <c r="AE150" s="113"/>
      <c r="AF150" s="113"/>
      <c r="BL150" s="113"/>
      <c r="BM150" s="113"/>
      <c r="BN150" s="113"/>
      <c r="CK150" s="113"/>
      <c r="CL150" s="113"/>
      <c r="CM150" s="113"/>
      <c r="CZ150" s="21"/>
    </row>
    <row r="151" spans="1:104" ht="4.5" customHeight="1" x14ac:dyDescent="0.25">
      <c r="B151" s="23"/>
      <c r="C151" s="127"/>
      <c r="D151" s="127"/>
      <c r="E151" s="128"/>
      <c r="F151" s="127"/>
      <c r="G151" s="127"/>
      <c r="H151" s="128"/>
      <c r="I151" s="127"/>
      <c r="J151" s="128"/>
      <c r="K151" s="129"/>
      <c r="L151" s="127"/>
      <c r="M151" s="127"/>
      <c r="N151" s="128"/>
      <c r="V151" s="22"/>
      <c r="W151" s="22"/>
      <c r="AD151" s="113"/>
      <c r="AE151" s="113"/>
      <c r="AF151" s="113"/>
      <c r="BL151" s="113"/>
      <c r="BM151" s="113"/>
      <c r="BN151" s="113"/>
      <c r="CK151" s="113"/>
      <c r="CL151" s="113"/>
      <c r="CM151" s="113"/>
      <c r="CZ151" s="21"/>
    </row>
    <row r="152" spans="1:104" x14ac:dyDescent="0.25">
      <c r="B152" s="24" t="s">
        <v>13</v>
      </c>
      <c r="C152" s="135">
        <v>11233</v>
      </c>
      <c r="D152" s="135">
        <v>3689</v>
      </c>
      <c r="E152" s="136">
        <v>7543.9999999999982</v>
      </c>
      <c r="F152" s="135">
        <v>5940.9999999999982</v>
      </c>
      <c r="G152" s="135">
        <v>1487</v>
      </c>
      <c r="H152" s="136">
        <v>4453.9999999999982</v>
      </c>
      <c r="I152" s="135">
        <v>2313</v>
      </c>
      <c r="J152" s="137">
        <v>1403.0000000000002</v>
      </c>
      <c r="K152" s="138">
        <v>910</v>
      </c>
      <c r="L152" s="135">
        <v>2979</v>
      </c>
      <c r="M152" s="135">
        <v>799</v>
      </c>
      <c r="N152" s="136">
        <v>2180</v>
      </c>
      <c r="V152" s="22"/>
      <c r="W152" s="22"/>
      <c r="AD152" s="113"/>
      <c r="AE152" s="113"/>
      <c r="AF152" s="113"/>
      <c r="BL152" s="113"/>
      <c r="BM152" s="113"/>
      <c r="BN152" s="113"/>
      <c r="CK152" s="113"/>
      <c r="CL152" s="113"/>
      <c r="CM152" s="113"/>
      <c r="CZ152" s="21"/>
    </row>
    <row r="153" spans="1:104" x14ac:dyDescent="0.25">
      <c r="B153" s="23" t="s">
        <v>11</v>
      </c>
      <c r="C153" s="127">
        <v>5693</v>
      </c>
      <c r="D153" s="127">
        <v>1869</v>
      </c>
      <c r="E153" s="145">
        <v>3823.9999999999995</v>
      </c>
      <c r="F153" s="127">
        <v>2972.9999999999995</v>
      </c>
      <c r="G153" s="127">
        <v>724</v>
      </c>
      <c r="H153" s="145">
        <v>2248.9999999999995</v>
      </c>
      <c r="I153" s="127">
        <v>1201</v>
      </c>
      <c r="J153" s="128">
        <v>745.00000000000011</v>
      </c>
      <c r="K153" s="146">
        <v>456</v>
      </c>
      <c r="L153" s="127">
        <v>1519</v>
      </c>
      <c r="M153" s="127">
        <v>400</v>
      </c>
      <c r="N153" s="145">
        <v>1119</v>
      </c>
      <c r="V153" s="22"/>
      <c r="W153" s="22"/>
      <c r="AD153" s="113"/>
      <c r="AE153" s="113"/>
      <c r="AF153" s="113"/>
      <c r="BL153" s="113"/>
      <c r="BM153" s="113"/>
      <c r="BN153" s="113"/>
      <c r="CK153" s="113"/>
      <c r="CL153" s="113"/>
      <c r="CM153" s="113"/>
      <c r="CZ153" s="21"/>
    </row>
    <row r="154" spans="1:104" x14ac:dyDescent="0.25">
      <c r="B154" s="23" t="s">
        <v>10</v>
      </c>
      <c r="C154" s="127">
        <v>5539.9999999999991</v>
      </c>
      <c r="D154" s="127">
        <v>1820</v>
      </c>
      <c r="E154" s="145">
        <v>3719.9999999999991</v>
      </c>
      <c r="F154" s="127">
        <v>2967.9999999999991</v>
      </c>
      <c r="G154" s="127">
        <v>763</v>
      </c>
      <c r="H154" s="145">
        <v>2204.9999999999991</v>
      </c>
      <c r="I154" s="127">
        <v>1112</v>
      </c>
      <c r="J154" s="128">
        <v>658.00000000000011</v>
      </c>
      <c r="K154" s="146">
        <v>454</v>
      </c>
      <c r="L154" s="127">
        <v>1460</v>
      </c>
      <c r="M154" s="127">
        <v>399</v>
      </c>
      <c r="N154" s="145">
        <v>1061</v>
      </c>
      <c r="V154" s="22"/>
      <c r="W154" s="22"/>
      <c r="AD154" s="113"/>
      <c r="AE154" s="113"/>
      <c r="AF154" s="113"/>
      <c r="BL154" s="113"/>
      <c r="BM154" s="113"/>
      <c r="BN154" s="113"/>
      <c r="CK154" s="113"/>
      <c r="CL154" s="113"/>
      <c r="CM154" s="113"/>
      <c r="CZ154" s="21"/>
    </row>
    <row r="155" spans="1:104" ht="4.5" customHeight="1" x14ac:dyDescent="0.25">
      <c r="B155" s="23"/>
      <c r="C155" s="127"/>
      <c r="D155" s="127"/>
      <c r="E155" s="128"/>
      <c r="F155" s="127"/>
      <c r="G155" s="127"/>
      <c r="H155" s="128"/>
      <c r="I155" s="127"/>
      <c r="J155" s="128"/>
      <c r="K155" s="129"/>
      <c r="L155" s="127"/>
      <c r="M155" s="127"/>
      <c r="N155" s="128"/>
      <c r="V155" s="22"/>
      <c r="W155" s="22"/>
      <c r="AD155" s="113"/>
      <c r="AE155" s="113"/>
      <c r="AF155" s="113"/>
      <c r="BL155" s="113"/>
      <c r="BM155" s="113"/>
      <c r="BN155" s="113"/>
      <c r="CK155" s="113"/>
      <c r="CL155" s="113"/>
      <c r="CM155" s="113"/>
      <c r="CZ155" s="21"/>
    </row>
    <row r="156" spans="1:104" x14ac:dyDescent="0.25">
      <c r="B156" s="24" t="s">
        <v>12</v>
      </c>
      <c r="C156" s="135">
        <v>3092</v>
      </c>
      <c r="D156" s="135">
        <v>1615</v>
      </c>
      <c r="E156" s="136">
        <v>1477</v>
      </c>
      <c r="F156" s="135">
        <v>2649</v>
      </c>
      <c r="G156" s="135">
        <v>1346</v>
      </c>
      <c r="H156" s="136">
        <v>1303</v>
      </c>
      <c r="I156" s="135">
        <v>71</v>
      </c>
      <c r="J156" s="154">
        <v>0</v>
      </c>
      <c r="K156" s="138">
        <v>71</v>
      </c>
      <c r="L156" s="135">
        <v>372</v>
      </c>
      <c r="M156" s="135">
        <v>269</v>
      </c>
      <c r="N156" s="136">
        <v>103</v>
      </c>
      <c r="V156" s="22"/>
      <c r="W156" s="22"/>
      <c r="AD156" s="113"/>
      <c r="AE156" s="113"/>
      <c r="AF156" s="113"/>
      <c r="BL156" s="113"/>
      <c r="BM156" s="113"/>
      <c r="BN156" s="113"/>
      <c r="CK156" s="113"/>
      <c r="CL156" s="113"/>
      <c r="CM156" s="113"/>
      <c r="CZ156" s="21"/>
    </row>
    <row r="157" spans="1:104" x14ac:dyDescent="0.25">
      <c r="B157" s="23" t="s">
        <v>11</v>
      </c>
      <c r="C157" s="127">
        <v>1597</v>
      </c>
      <c r="D157" s="127">
        <v>821</v>
      </c>
      <c r="E157" s="145">
        <v>776</v>
      </c>
      <c r="F157" s="127">
        <v>1373</v>
      </c>
      <c r="G157" s="127">
        <v>688</v>
      </c>
      <c r="H157" s="145">
        <v>685</v>
      </c>
      <c r="I157" s="127">
        <v>34</v>
      </c>
      <c r="J157" s="155">
        <v>0</v>
      </c>
      <c r="K157" s="146">
        <v>34</v>
      </c>
      <c r="L157" s="127">
        <v>190</v>
      </c>
      <c r="M157" s="127">
        <v>133</v>
      </c>
      <c r="N157" s="145">
        <v>57</v>
      </c>
      <c r="V157" s="22"/>
      <c r="W157" s="22"/>
      <c r="AD157" s="113"/>
      <c r="AE157" s="113"/>
      <c r="AF157" s="113"/>
      <c r="BL157" s="113"/>
      <c r="BM157" s="113"/>
      <c r="BN157" s="113"/>
      <c r="CK157" s="113"/>
      <c r="CL157" s="113"/>
      <c r="CM157" s="113"/>
      <c r="CZ157" s="21"/>
    </row>
    <row r="158" spans="1:104" x14ac:dyDescent="0.25">
      <c r="B158" s="23" t="s">
        <v>10</v>
      </c>
      <c r="C158" s="127">
        <v>1495</v>
      </c>
      <c r="D158" s="127">
        <v>794</v>
      </c>
      <c r="E158" s="145">
        <v>701</v>
      </c>
      <c r="F158" s="127">
        <v>1276</v>
      </c>
      <c r="G158" s="127">
        <v>658</v>
      </c>
      <c r="H158" s="145">
        <v>618</v>
      </c>
      <c r="I158" s="127">
        <v>37</v>
      </c>
      <c r="J158" s="155">
        <v>0</v>
      </c>
      <c r="K158" s="146">
        <v>37</v>
      </c>
      <c r="L158" s="127">
        <v>182</v>
      </c>
      <c r="M158" s="127">
        <v>136</v>
      </c>
      <c r="N158" s="145">
        <v>46</v>
      </c>
      <c r="V158" s="22"/>
      <c r="W158" s="22"/>
      <c r="AD158" s="113"/>
      <c r="AE158" s="113"/>
      <c r="AF158" s="113"/>
      <c r="BL158" s="113"/>
      <c r="BM158" s="113"/>
      <c r="BN158" s="113"/>
      <c r="CK158" s="113"/>
      <c r="CL158" s="113"/>
      <c r="CM158" s="113"/>
      <c r="CZ158" s="21"/>
    </row>
    <row r="159" spans="1:104" s="19" customFormat="1" ht="5.0999999999999996" customHeight="1" thickBot="1" x14ac:dyDescent="0.25">
      <c r="A159" s="5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104" s="19" customFormat="1" ht="5.0999999999999996" customHeight="1" x14ac:dyDescent="0.2">
      <c r="A160" s="5"/>
    </row>
    <row r="161" spans="1:103" s="6" customFormat="1" ht="12" x14ac:dyDescent="0.2">
      <c r="A161" s="14"/>
      <c r="B161" s="6" t="s">
        <v>9</v>
      </c>
      <c r="C161" s="14"/>
      <c r="O161" s="13"/>
      <c r="P161" s="12"/>
      <c r="Q161" s="18" t="s">
        <v>6</v>
      </c>
      <c r="R161" s="17"/>
      <c r="S161" s="17"/>
      <c r="T161" s="16"/>
      <c r="U161" s="18" t="s">
        <v>8</v>
      </c>
      <c r="V161" s="17"/>
      <c r="W161" s="17"/>
      <c r="X161" s="16"/>
      <c r="Y161" s="18" t="s">
        <v>7</v>
      </c>
      <c r="Z161" s="17"/>
      <c r="AA161" s="17"/>
      <c r="AB161" s="16"/>
      <c r="AD161" s="158"/>
      <c r="AE161" s="159"/>
      <c r="AF161" s="159" t="s">
        <v>5</v>
      </c>
      <c r="AG161" s="160">
        <f>+AJ161+AM161+AP161+AS161+AV161+AY161+BB161+BE161+BH161</f>
        <v>16029.000000000004</v>
      </c>
      <c r="AH161" s="161">
        <f>+AK161+AN161+AQ161+AT161+AW161+AZ161+BC161+BF161+BI161</f>
        <v>14844.999999999993</v>
      </c>
      <c r="AI161" s="162">
        <f>+AL161+AO161+AR161+AU161+AX161+BA161+BD161+BG161+BJ161</f>
        <v>30873.999999999982</v>
      </c>
      <c r="AJ161" s="161">
        <v>1915.0000000000027</v>
      </c>
      <c r="AK161" s="161">
        <v>1641.0000000000045</v>
      </c>
      <c r="AL161" s="161">
        <v>3555.9999999999886</v>
      </c>
      <c r="AM161" s="160">
        <v>1857.0000000000032</v>
      </c>
      <c r="AN161" s="161">
        <v>1607.0000000000005</v>
      </c>
      <c r="AO161" s="162">
        <v>3463.9999999999905</v>
      </c>
      <c r="AP161" s="161">
        <v>1901.999999999995</v>
      </c>
      <c r="AQ161" s="161">
        <v>1704.0000000000002</v>
      </c>
      <c r="AR161" s="161">
        <v>3606.0000000000077</v>
      </c>
      <c r="AS161" s="160">
        <v>1891.9999999999984</v>
      </c>
      <c r="AT161" s="161">
        <v>1654.9999999999959</v>
      </c>
      <c r="AU161" s="162">
        <v>3546.9999999999964</v>
      </c>
      <c r="AV161" s="161">
        <v>1710.9999999999961</v>
      </c>
      <c r="AW161" s="161">
        <v>1659.0000000000009</v>
      </c>
      <c r="AX161" s="161">
        <v>3369.9999999999968</v>
      </c>
      <c r="AY161" s="160">
        <v>1689.0000000000023</v>
      </c>
      <c r="AZ161" s="161">
        <v>1701.9999999999936</v>
      </c>
      <c r="BA161" s="162">
        <v>3390.9999999999927</v>
      </c>
      <c r="BB161" s="161">
        <v>1861.0000000000045</v>
      </c>
      <c r="BC161" s="161">
        <v>1608.9999999999955</v>
      </c>
      <c r="BD161" s="161">
        <v>3470.0000000000005</v>
      </c>
      <c r="BE161" s="160">
        <v>1618.0000000000027</v>
      </c>
      <c r="BF161" s="161">
        <v>1643.0000000000018</v>
      </c>
      <c r="BG161" s="162">
        <v>3260.9999999999968</v>
      </c>
      <c r="BH161" s="161">
        <v>1584.0000000000007</v>
      </c>
      <c r="BI161" s="161">
        <v>1624.9999999999977</v>
      </c>
      <c r="BJ161" s="161">
        <v>3209.0000000000109</v>
      </c>
      <c r="BL161" s="158"/>
      <c r="BM161" s="159"/>
      <c r="BN161" s="159" t="s">
        <v>5</v>
      </c>
      <c r="BO161" s="161">
        <v>1915.0000000000027</v>
      </c>
      <c r="BP161" s="161">
        <v>1641.0000000000045</v>
      </c>
      <c r="BQ161" s="161">
        <v>3555.9999999999886</v>
      </c>
      <c r="BR161" s="161">
        <v>1857.0000000000032</v>
      </c>
      <c r="BS161" s="161">
        <v>1607.0000000000005</v>
      </c>
      <c r="BT161" s="161">
        <v>3463.9999999999905</v>
      </c>
      <c r="BU161" s="161">
        <v>1901.999999999995</v>
      </c>
      <c r="BV161" s="161">
        <v>1704.0000000000002</v>
      </c>
      <c r="BW161" s="161">
        <v>3606.0000000000077</v>
      </c>
      <c r="BX161" s="161">
        <v>1891.9999999999984</v>
      </c>
      <c r="BY161" s="161">
        <v>1654.9999999999959</v>
      </c>
      <c r="BZ161" s="161">
        <v>3546.9999999999964</v>
      </c>
      <c r="CA161" s="161">
        <v>1710.9999999999961</v>
      </c>
      <c r="CB161" s="161">
        <v>1659.0000000000009</v>
      </c>
      <c r="CC161" s="161">
        <v>3369.9999999999968</v>
      </c>
      <c r="CD161" s="161">
        <v>1689.0000000000023</v>
      </c>
      <c r="CE161" s="161">
        <v>1701.9999999999936</v>
      </c>
      <c r="CF161" s="161">
        <v>3390.9999999999927</v>
      </c>
      <c r="CG161" s="161">
        <f>SUM(BO161,BR161,BU161,BX161,CA161,CD161)</f>
        <v>10965.999999999996</v>
      </c>
      <c r="CH161" s="161">
        <f>SUM(BP161,BS161,BV161,BY161,CB161,CE161)</f>
        <v>9967.9999999999964</v>
      </c>
      <c r="CI161" s="162">
        <f>SUM(BQ161,BT161,BW161,BZ161,CC161,CF161)</f>
        <v>20933.999999999975</v>
      </c>
      <c r="CK161" s="158"/>
      <c r="CL161" s="159"/>
      <c r="CM161" s="159" t="s">
        <v>5</v>
      </c>
      <c r="CN161" s="161">
        <v>1861.0000000000045</v>
      </c>
      <c r="CO161" s="161">
        <v>1608.9999999999955</v>
      </c>
      <c r="CP161" s="161">
        <v>3470.0000000000005</v>
      </c>
      <c r="CQ161" s="161">
        <v>1618.0000000000027</v>
      </c>
      <c r="CR161" s="161">
        <v>1643.0000000000018</v>
      </c>
      <c r="CS161" s="161">
        <v>3260.9999999999968</v>
      </c>
      <c r="CT161" s="161">
        <v>1584.0000000000007</v>
      </c>
      <c r="CU161" s="161">
        <v>1624.9999999999977</v>
      </c>
      <c r="CV161" s="161">
        <v>3209.0000000000109</v>
      </c>
      <c r="CW161" s="161">
        <f>SUM(CN161,CQ161,CT161)</f>
        <v>5063.0000000000082</v>
      </c>
      <c r="CX161" s="161">
        <f>SUM(CO161,CR161,CU161)</f>
        <v>4876.9999999999945</v>
      </c>
      <c r="CY161" s="162">
        <f>SUM(CP161,CS161,CV161)</f>
        <v>9940.0000000000073</v>
      </c>
    </row>
    <row r="162" spans="1:103" s="6" customFormat="1" ht="5.0999999999999996" customHeight="1" x14ac:dyDescent="0.2">
      <c r="A162" s="14"/>
      <c r="C162" s="14"/>
      <c r="O162" s="13"/>
      <c r="P162" s="12"/>
      <c r="Q162" s="9" t="s">
        <v>6</v>
      </c>
      <c r="R162" s="11" t="s">
        <v>5</v>
      </c>
      <c r="S162" s="11" t="s">
        <v>0</v>
      </c>
      <c r="T162" s="10" t="s">
        <v>2</v>
      </c>
      <c r="U162" s="9" t="s">
        <v>6</v>
      </c>
      <c r="V162" s="11" t="s">
        <v>5</v>
      </c>
      <c r="W162" s="11" t="s">
        <v>0</v>
      </c>
      <c r="X162" s="10" t="s">
        <v>2</v>
      </c>
      <c r="Y162" s="9" t="s">
        <v>6</v>
      </c>
      <c r="Z162" s="11" t="s">
        <v>5</v>
      </c>
      <c r="AA162" s="11" t="s">
        <v>0</v>
      </c>
      <c r="AB162" s="10" t="s">
        <v>2</v>
      </c>
      <c r="AD162" s="158"/>
      <c r="AE162" s="159"/>
      <c r="AF162" s="159" t="s">
        <v>0</v>
      </c>
      <c r="AG162" s="160">
        <f>+AJ162+AM162+AP162+AS162+AV162+AY162+BB162+BE162+BH162</f>
        <v>21</v>
      </c>
      <c r="AH162" s="161">
        <f>+AK162+AN162+AQ162+AT162+AW162+AZ162+BC162+BF162+BI162</f>
        <v>23</v>
      </c>
      <c r="AI162" s="162">
        <f>+AL162+AO162+AR162+AU162+AX162+BA162+BD162+BG162+BJ162</f>
        <v>44.000000000000007</v>
      </c>
      <c r="AJ162" s="161">
        <v>6</v>
      </c>
      <c r="AK162" s="161">
        <v>2.9999999999999996</v>
      </c>
      <c r="AL162" s="161">
        <v>9.0000000000000036</v>
      </c>
      <c r="AM162" s="160">
        <v>0</v>
      </c>
      <c r="AN162" s="161">
        <v>5</v>
      </c>
      <c r="AO162" s="162">
        <v>5</v>
      </c>
      <c r="AP162" s="161">
        <v>2.9999999999999996</v>
      </c>
      <c r="AQ162" s="161">
        <v>5</v>
      </c>
      <c r="AR162" s="161">
        <v>8.0000000000000018</v>
      </c>
      <c r="AS162" s="160">
        <v>5.9999999999999991</v>
      </c>
      <c r="AT162" s="161">
        <v>2.0000000000000004</v>
      </c>
      <c r="AU162" s="162">
        <v>8.0000000000000018</v>
      </c>
      <c r="AV162" s="161">
        <v>2</v>
      </c>
      <c r="AW162" s="161">
        <v>2</v>
      </c>
      <c r="AX162" s="161">
        <v>4</v>
      </c>
      <c r="AY162" s="160">
        <v>1</v>
      </c>
      <c r="AZ162" s="161">
        <v>4</v>
      </c>
      <c r="BA162" s="162">
        <v>5.0000000000000009</v>
      </c>
      <c r="BB162" s="161">
        <v>2</v>
      </c>
      <c r="BC162" s="161">
        <v>0</v>
      </c>
      <c r="BD162" s="161">
        <v>2</v>
      </c>
      <c r="BE162" s="160">
        <v>1</v>
      </c>
      <c r="BF162" s="161">
        <v>2</v>
      </c>
      <c r="BG162" s="162">
        <v>2.9999999999999991</v>
      </c>
      <c r="BH162" s="161">
        <v>0</v>
      </c>
      <c r="BI162" s="161">
        <v>0</v>
      </c>
      <c r="BJ162" s="161">
        <v>0</v>
      </c>
      <c r="BL162" s="158"/>
      <c r="BM162" s="159"/>
      <c r="BN162" s="159" t="s">
        <v>0</v>
      </c>
      <c r="BO162" s="161">
        <v>6</v>
      </c>
      <c r="BP162" s="161">
        <v>2.9999999999999996</v>
      </c>
      <c r="BQ162" s="161">
        <v>9.0000000000000036</v>
      </c>
      <c r="BR162" s="161">
        <v>0</v>
      </c>
      <c r="BS162" s="161">
        <v>5</v>
      </c>
      <c r="BT162" s="161">
        <v>5</v>
      </c>
      <c r="BU162" s="161">
        <v>2.9999999999999996</v>
      </c>
      <c r="BV162" s="161">
        <v>5</v>
      </c>
      <c r="BW162" s="161">
        <v>8.0000000000000018</v>
      </c>
      <c r="BX162" s="161">
        <v>5.9999999999999991</v>
      </c>
      <c r="BY162" s="161">
        <v>2.0000000000000004</v>
      </c>
      <c r="BZ162" s="161">
        <v>8.0000000000000018</v>
      </c>
      <c r="CA162" s="161">
        <v>2</v>
      </c>
      <c r="CB162" s="161">
        <v>2</v>
      </c>
      <c r="CC162" s="161">
        <v>4</v>
      </c>
      <c r="CD162" s="161">
        <v>1</v>
      </c>
      <c r="CE162" s="161">
        <v>4</v>
      </c>
      <c r="CF162" s="161">
        <v>5.0000000000000009</v>
      </c>
      <c r="CG162" s="161">
        <f>SUM(BO162,BR162,BU162,BX162,CA162,CD162)</f>
        <v>18</v>
      </c>
      <c r="CH162" s="161">
        <f>SUM(BP162,BS162,BV162,BY162,CB162,CE162)</f>
        <v>21</v>
      </c>
      <c r="CI162" s="162">
        <f>SUM(BQ162,BT162,BW162,BZ162,CC162,CF162)</f>
        <v>39.000000000000007</v>
      </c>
      <c r="CK162" s="158"/>
      <c r="CL162" s="159"/>
      <c r="CM162" s="159" t="s">
        <v>0</v>
      </c>
      <c r="CN162" s="161">
        <v>2</v>
      </c>
      <c r="CO162" s="161">
        <v>0</v>
      </c>
      <c r="CP162" s="161">
        <v>2</v>
      </c>
      <c r="CQ162" s="161">
        <v>1</v>
      </c>
      <c r="CR162" s="161">
        <v>2</v>
      </c>
      <c r="CS162" s="161">
        <v>2.9999999999999991</v>
      </c>
      <c r="CT162" s="161">
        <v>0</v>
      </c>
      <c r="CU162" s="161">
        <v>0</v>
      </c>
      <c r="CV162" s="161">
        <v>0</v>
      </c>
      <c r="CW162" s="161">
        <f>SUM(CN162,CQ162,CT162)</f>
        <v>3</v>
      </c>
      <c r="CX162" s="161">
        <f>SUM(CO162,CR162,CU162)</f>
        <v>2</v>
      </c>
      <c r="CY162" s="162">
        <f>SUM(CP162,CS162,CV162)</f>
        <v>4.9999999999999991</v>
      </c>
    </row>
    <row r="163" spans="1:103" s="6" customFormat="1" ht="12" x14ac:dyDescent="0.2">
      <c r="A163" s="14"/>
      <c r="B163" s="15" t="s">
        <v>4</v>
      </c>
      <c r="C163" s="14"/>
      <c r="G163" s="14"/>
      <c r="O163" s="13"/>
      <c r="P163" s="12" t="s">
        <v>3</v>
      </c>
      <c r="Q163" s="9">
        <v>5743.9999999999955</v>
      </c>
      <c r="R163" s="11">
        <v>4710.0000000000036</v>
      </c>
      <c r="S163" s="11">
        <v>0</v>
      </c>
      <c r="T163" s="10">
        <v>1034.0000000000002</v>
      </c>
      <c r="U163" s="9">
        <v>3930.9999999999986</v>
      </c>
      <c r="V163" s="8">
        <v>2897.0000000000018</v>
      </c>
      <c r="W163" s="8">
        <v>0</v>
      </c>
      <c r="X163" s="7">
        <v>1034.0000000000002</v>
      </c>
      <c r="Y163" s="9">
        <v>1813.000000000002</v>
      </c>
      <c r="Z163" s="8">
        <v>1813.000000000002</v>
      </c>
      <c r="AA163" s="8">
        <v>0</v>
      </c>
      <c r="AB163" s="7">
        <v>0</v>
      </c>
      <c r="AD163" s="158"/>
      <c r="AE163" s="159"/>
      <c r="AF163" s="159" t="s">
        <v>2</v>
      </c>
      <c r="AG163" s="160">
        <f>+AJ163+AM163+AP163+AS163+AV163+AY163+BB163+BE163+BH163</f>
        <v>3417.9999999999991</v>
      </c>
      <c r="AH163" s="161">
        <f>+AK163+AN163+AQ163+AT163+AW163+AZ163+BC163+BF163+BI163</f>
        <v>3441.0000000000014</v>
      </c>
      <c r="AI163" s="162">
        <f>+AL163+AO163+AR163+AU163+AX163+BA163+BD163+BG163+BJ163</f>
        <v>6858.9999999999964</v>
      </c>
      <c r="AJ163" s="161">
        <v>442</v>
      </c>
      <c r="AK163" s="161">
        <v>375.99999999999994</v>
      </c>
      <c r="AL163" s="161">
        <v>817.99999999999966</v>
      </c>
      <c r="AM163" s="160">
        <v>431.9999999999996</v>
      </c>
      <c r="AN163" s="161">
        <v>420.99999999999989</v>
      </c>
      <c r="AO163" s="162">
        <v>853.00000000000114</v>
      </c>
      <c r="AP163" s="161">
        <v>442.9999999999996</v>
      </c>
      <c r="AQ163" s="161">
        <v>404.00000000000017</v>
      </c>
      <c r="AR163" s="161">
        <v>846.99999999999932</v>
      </c>
      <c r="AS163" s="160">
        <v>453.99999999999994</v>
      </c>
      <c r="AT163" s="161">
        <v>396.99999999999994</v>
      </c>
      <c r="AU163" s="162">
        <v>850.99999999999932</v>
      </c>
      <c r="AV163" s="161">
        <v>384.0000000000004</v>
      </c>
      <c r="AW163" s="161">
        <v>372.00000000000057</v>
      </c>
      <c r="AX163" s="161">
        <v>756.00000000000011</v>
      </c>
      <c r="AY163" s="160">
        <v>390.00000000000028</v>
      </c>
      <c r="AZ163" s="161">
        <v>404.00000000000011</v>
      </c>
      <c r="BA163" s="162">
        <v>793.99999999999932</v>
      </c>
      <c r="BB163" s="161">
        <v>337.99999999999972</v>
      </c>
      <c r="BC163" s="161">
        <v>407.00000000000034</v>
      </c>
      <c r="BD163" s="161">
        <v>744.9999999999992</v>
      </c>
      <c r="BE163" s="160">
        <v>286.99999999999972</v>
      </c>
      <c r="BF163" s="161">
        <v>318.00000000000063</v>
      </c>
      <c r="BG163" s="162">
        <v>605.00000000000125</v>
      </c>
      <c r="BH163" s="161">
        <v>248.00000000000006</v>
      </c>
      <c r="BI163" s="161">
        <v>342.00000000000011</v>
      </c>
      <c r="BJ163" s="161">
        <v>589.99999999999864</v>
      </c>
      <c r="BL163" s="158"/>
      <c r="BM163" s="159"/>
      <c r="BN163" s="159" t="s">
        <v>2</v>
      </c>
      <c r="BO163" s="161">
        <v>442</v>
      </c>
      <c r="BP163" s="161">
        <v>375.99999999999994</v>
      </c>
      <c r="BQ163" s="161">
        <v>817.99999999999966</v>
      </c>
      <c r="BR163" s="161">
        <v>431.9999999999996</v>
      </c>
      <c r="BS163" s="161">
        <v>420.99999999999989</v>
      </c>
      <c r="BT163" s="161">
        <v>853.00000000000114</v>
      </c>
      <c r="BU163" s="161">
        <v>442.9999999999996</v>
      </c>
      <c r="BV163" s="161">
        <v>404.00000000000017</v>
      </c>
      <c r="BW163" s="161">
        <v>846.99999999999932</v>
      </c>
      <c r="BX163" s="161">
        <v>453.99999999999994</v>
      </c>
      <c r="BY163" s="161">
        <v>396.99999999999994</v>
      </c>
      <c r="BZ163" s="161">
        <v>850.99999999999932</v>
      </c>
      <c r="CA163" s="161">
        <v>384.0000000000004</v>
      </c>
      <c r="CB163" s="161">
        <v>372.00000000000057</v>
      </c>
      <c r="CC163" s="161">
        <v>756.00000000000011</v>
      </c>
      <c r="CD163" s="161">
        <v>390.00000000000028</v>
      </c>
      <c r="CE163" s="161">
        <v>404.00000000000011</v>
      </c>
      <c r="CF163" s="161">
        <v>793.99999999999932</v>
      </c>
      <c r="CG163" s="161">
        <f>SUM(BO163,BR163,BU163,BX163,CA163,CD163)</f>
        <v>2545</v>
      </c>
      <c r="CH163" s="161">
        <f>SUM(BP163,BS163,BV163,BY163,CB163,CE163)</f>
        <v>2374.0000000000005</v>
      </c>
      <c r="CI163" s="162">
        <f>SUM(BQ163,BT163,BW163,BZ163,CC163,CF163)</f>
        <v>4918.9999999999982</v>
      </c>
      <c r="CK163" s="158"/>
      <c r="CL163" s="159"/>
      <c r="CM163" s="159" t="s">
        <v>2</v>
      </c>
      <c r="CN163" s="161">
        <v>337.99999999999972</v>
      </c>
      <c r="CO163" s="161">
        <v>407.00000000000034</v>
      </c>
      <c r="CP163" s="161">
        <v>744.9999999999992</v>
      </c>
      <c r="CQ163" s="161">
        <v>286.99999999999972</v>
      </c>
      <c r="CR163" s="161">
        <v>318.00000000000063</v>
      </c>
      <c r="CS163" s="161">
        <v>605.00000000000125</v>
      </c>
      <c r="CT163" s="161">
        <v>248.00000000000006</v>
      </c>
      <c r="CU163" s="161">
        <v>342.00000000000011</v>
      </c>
      <c r="CV163" s="161">
        <v>589.99999999999864</v>
      </c>
      <c r="CW163" s="161">
        <f>SUM(CN163,CQ163,CT163)</f>
        <v>872.99999999999955</v>
      </c>
      <c r="CX163" s="161">
        <f>SUM(CO163,CR163,CU163)</f>
        <v>1067.0000000000009</v>
      </c>
      <c r="CY163" s="162">
        <f>SUM(CP163,CS163,CV163)</f>
        <v>1939.9999999999991</v>
      </c>
    </row>
    <row r="164" spans="1:103" x14ac:dyDescent="0.25">
      <c r="Q164" s="2" t="s">
        <v>1</v>
      </c>
      <c r="AD164" s="130"/>
      <c r="AE164" s="113"/>
      <c r="AF164" s="113" t="s">
        <v>0</v>
      </c>
      <c r="AG164" s="134">
        <f>+AJ164+AM164+AP164+AS164+AV164+AY164+BB164+BE164+BH164</f>
        <v>23.000000000000004</v>
      </c>
      <c r="AH164" s="132">
        <f>+AK164+AN164+AQ164+AT164+AW164+AZ164+BC164+BF164+BI164</f>
        <v>27.000000000000004</v>
      </c>
      <c r="AI164" s="133">
        <f>+AL164+AO164+AR164+AU164+AX164+BA164+BD164+BG164+BJ164</f>
        <v>49.999999999999986</v>
      </c>
      <c r="AJ164" s="132">
        <v>3.0000000000000004</v>
      </c>
      <c r="AK164" s="132">
        <v>6.0000000000000009</v>
      </c>
      <c r="AL164" s="132">
        <v>8.9999999999999964</v>
      </c>
      <c r="AM164" s="134">
        <v>3.0000000000000004</v>
      </c>
      <c r="AN164" s="132">
        <v>7.0000000000000009</v>
      </c>
      <c r="AO164" s="133">
        <v>10</v>
      </c>
      <c r="AP164" s="132">
        <v>4.0000000000000018</v>
      </c>
      <c r="AQ164" s="132">
        <v>2.0000000000000009</v>
      </c>
      <c r="AR164" s="132">
        <v>6.0000000000000009</v>
      </c>
      <c r="AS164" s="134">
        <v>3.0000000000000004</v>
      </c>
      <c r="AT164" s="132">
        <v>6.0000000000000009</v>
      </c>
      <c r="AU164" s="133">
        <v>8.9999999999999964</v>
      </c>
      <c r="AV164" s="132">
        <v>5</v>
      </c>
      <c r="AW164" s="132">
        <v>4</v>
      </c>
      <c r="AX164" s="132">
        <v>8.9999999999999964</v>
      </c>
      <c r="AY164" s="134">
        <v>5</v>
      </c>
      <c r="AZ164" s="132">
        <v>2</v>
      </c>
      <c r="BA164" s="133">
        <v>7.0000000000000018</v>
      </c>
      <c r="BB164" s="132">
        <v>0</v>
      </c>
      <c r="BC164" s="132">
        <v>0</v>
      </c>
      <c r="BD164" s="132">
        <v>0</v>
      </c>
      <c r="BE164" s="134">
        <v>0</v>
      </c>
      <c r="BF164" s="132">
        <v>0</v>
      </c>
      <c r="BG164" s="133">
        <v>0</v>
      </c>
      <c r="BH164" s="132">
        <v>0</v>
      </c>
      <c r="BI164" s="132">
        <v>0</v>
      </c>
      <c r="BJ164" s="132">
        <v>0</v>
      </c>
      <c r="BL164" s="130"/>
      <c r="BM164" s="113"/>
      <c r="BN164" s="113" t="s">
        <v>0</v>
      </c>
      <c r="BO164" s="132">
        <v>3.0000000000000004</v>
      </c>
      <c r="BP164" s="132">
        <v>6.0000000000000009</v>
      </c>
      <c r="BQ164" s="132">
        <v>8.9999999999999964</v>
      </c>
      <c r="BR164" s="132">
        <v>3.0000000000000004</v>
      </c>
      <c r="BS164" s="132">
        <v>7.0000000000000009</v>
      </c>
      <c r="BT164" s="132">
        <v>10</v>
      </c>
      <c r="BU164" s="132">
        <v>4.0000000000000018</v>
      </c>
      <c r="BV164" s="132">
        <v>2.0000000000000009</v>
      </c>
      <c r="BW164" s="132">
        <v>6.0000000000000009</v>
      </c>
      <c r="BX164" s="132">
        <v>3.0000000000000004</v>
      </c>
      <c r="BY164" s="132">
        <v>6.0000000000000009</v>
      </c>
      <c r="BZ164" s="132">
        <v>8.9999999999999964</v>
      </c>
      <c r="CA164" s="132">
        <v>5</v>
      </c>
      <c r="CB164" s="132">
        <v>4</v>
      </c>
      <c r="CC164" s="132">
        <v>8.9999999999999964</v>
      </c>
      <c r="CD164" s="132">
        <v>5</v>
      </c>
      <c r="CE164" s="132">
        <v>2</v>
      </c>
      <c r="CF164" s="132">
        <v>7.0000000000000018</v>
      </c>
      <c r="CG164" s="132">
        <f>SUM(BO164,BR164,BU164,BX164,CA164,CD164)</f>
        <v>23.000000000000004</v>
      </c>
      <c r="CH164" s="132">
        <f>SUM(BP164,BS164,BV164,BY164,CB164,CE164)</f>
        <v>27.000000000000004</v>
      </c>
      <c r="CI164" s="133">
        <f>SUM(BQ164,BT164,BW164,BZ164,CC164,CF164)</f>
        <v>49.999999999999986</v>
      </c>
      <c r="CK164" s="130"/>
      <c r="CL164" s="113"/>
      <c r="CM164" s="113" t="s">
        <v>0</v>
      </c>
      <c r="CN164" s="132">
        <v>0</v>
      </c>
      <c r="CO164" s="132">
        <v>0</v>
      </c>
      <c r="CP164" s="132">
        <v>0</v>
      </c>
      <c r="CQ164" s="132">
        <v>0</v>
      </c>
      <c r="CR164" s="132">
        <v>0</v>
      </c>
      <c r="CS164" s="132">
        <v>0</v>
      </c>
      <c r="CT164" s="132">
        <v>0</v>
      </c>
      <c r="CU164" s="132">
        <v>0</v>
      </c>
      <c r="CV164" s="132">
        <v>0</v>
      </c>
      <c r="CW164" s="132">
        <f>SUM(CN164,CQ164,CT164)</f>
        <v>0</v>
      </c>
      <c r="CX164" s="132">
        <f>SUM(CO164,CR164,CU164)</f>
        <v>0</v>
      </c>
      <c r="CY164" s="133">
        <f>SUM(CP164,CS164,CV164)</f>
        <v>0</v>
      </c>
    </row>
  </sheetData>
  <mergeCells count="94">
    <mergeCell ref="Q81:T81"/>
    <mergeCell ref="U81:X81"/>
    <mergeCell ref="Y81:AB81"/>
    <mergeCell ref="Q161:T161"/>
    <mergeCell ref="U161:X161"/>
    <mergeCell ref="Y161:AB161"/>
    <mergeCell ref="Q73:T73"/>
    <mergeCell ref="U73:X73"/>
    <mergeCell ref="Y73:AB73"/>
    <mergeCell ref="Q77:T77"/>
    <mergeCell ref="U77:X77"/>
    <mergeCell ref="Y77:AB77"/>
    <mergeCell ref="Q65:T65"/>
    <mergeCell ref="U65:X65"/>
    <mergeCell ref="Y65:AB65"/>
    <mergeCell ref="Q69:T69"/>
    <mergeCell ref="U69:X69"/>
    <mergeCell ref="Y69:AB69"/>
    <mergeCell ref="Q57:T57"/>
    <mergeCell ref="U57:X57"/>
    <mergeCell ref="Y57:AB57"/>
    <mergeCell ref="Q61:T61"/>
    <mergeCell ref="U61:X61"/>
    <mergeCell ref="Y61:AB61"/>
    <mergeCell ref="Q45:T45"/>
    <mergeCell ref="U45:X45"/>
    <mergeCell ref="Y45:AB45"/>
    <mergeCell ref="Q53:T53"/>
    <mergeCell ref="U53:X53"/>
    <mergeCell ref="Y53:AB53"/>
    <mergeCell ref="Q37:T37"/>
    <mergeCell ref="U37:X37"/>
    <mergeCell ref="Y37:AB37"/>
    <mergeCell ref="Q41:T41"/>
    <mergeCell ref="U41:X41"/>
    <mergeCell ref="Y41:AB41"/>
    <mergeCell ref="Q29:T29"/>
    <mergeCell ref="U29:X29"/>
    <mergeCell ref="Y29:AB29"/>
    <mergeCell ref="Q33:T33"/>
    <mergeCell ref="U33:X33"/>
    <mergeCell ref="Y33:AB33"/>
    <mergeCell ref="Q21:T21"/>
    <mergeCell ref="U21:X21"/>
    <mergeCell ref="Y21:AB21"/>
    <mergeCell ref="Q25:T25"/>
    <mergeCell ref="U25:X25"/>
    <mergeCell ref="Y25:AB25"/>
    <mergeCell ref="CK6:CM7"/>
    <mergeCell ref="CN6:CP6"/>
    <mergeCell ref="CQ6:CS6"/>
    <mergeCell ref="BE5:BG6"/>
    <mergeCell ref="BH5:BJ6"/>
    <mergeCell ref="BO5:CF5"/>
    <mergeCell ref="CT6:CV6"/>
    <mergeCell ref="Q13:T13"/>
    <mergeCell ref="U13:X13"/>
    <mergeCell ref="Y13:AB13"/>
    <mergeCell ref="Q17:T17"/>
    <mergeCell ref="U17:X17"/>
    <mergeCell ref="Y17:AB17"/>
    <mergeCell ref="BX6:BZ6"/>
    <mergeCell ref="CA6:CC6"/>
    <mergeCell ref="CD6:CF6"/>
    <mergeCell ref="AS5:AU6"/>
    <mergeCell ref="AV5:AX6"/>
    <mergeCell ref="AY5:BA6"/>
    <mergeCell ref="CG5:CI6"/>
    <mergeCell ref="CN5:CV5"/>
    <mergeCell ref="CW5:CY6"/>
    <mergeCell ref="BL6:BN7"/>
    <mergeCell ref="BO6:BQ6"/>
    <mergeCell ref="BR6:BT6"/>
    <mergeCell ref="BU6:BW6"/>
    <mergeCell ref="BB5:BD6"/>
    <mergeCell ref="L5:N5"/>
    <mergeCell ref="Q5:T5"/>
    <mergeCell ref="U5:X5"/>
    <mergeCell ref="Y5:AB5"/>
    <mergeCell ref="AG5:AI6"/>
    <mergeCell ref="AJ5:AL6"/>
    <mergeCell ref="AD6:AF7"/>
    <mergeCell ref="AM5:AO6"/>
    <mergeCell ref="AP5:AR6"/>
    <mergeCell ref="BL3:CI4"/>
    <mergeCell ref="CK3:CY4"/>
    <mergeCell ref="B4:B6"/>
    <mergeCell ref="C4:E4"/>
    <mergeCell ref="F4:N4"/>
    <mergeCell ref="C5:C6"/>
    <mergeCell ref="D5:D6"/>
    <mergeCell ref="E5:E6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59DA-B075-40CF-A890-3297930648C1}">
  <dimension ref="A1:J60"/>
  <sheetViews>
    <sheetView showGridLines="0" zoomScale="90" zoomScaleNormal="90" workbookViewId="0"/>
  </sheetViews>
  <sheetFormatPr baseColWidth="10" defaultColWidth="9.28515625" defaultRowHeight="12.75" x14ac:dyDescent="0.2"/>
  <cols>
    <col min="1" max="1" width="15.42578125" style="86" customWidth="1"/>
    <col min="2" max="2" width="11" style="86" customWidth="1"/>
    <col min="3" max="3" width="10.42578125" style="86" customWidth="1"/>
    <col min="4" max="4" width="13.28515625" style="86" customWidth="1"/>
    <col min="5" max="6" width="9.28515625" style="86"/>
    <col min="7" max="7" width="16.85546875" style="86" bestFit="1" customWidth="1"/>
    <col min="8" max="9" width="9.28515625" style="86"/>
    <col min="10" max="10" width="10.7109375" style="86" bestFit="1" customWidth="1"/>
    <col min="11" max="16384" width="9.28515625" style="86"/>
  </cols>
  <sheetData>
    <row r="1" spans="1:10" s="110" customFormat="1" ht="15" x14ac:dyDescent="0.25">
      <c r="A1" s="111" t="s">
        <v>70</v>
      </c>
    </row>
    <row r="2" spans="1:10" x14ac:dyDescent="0.2">
      <c r="A2" s="101"/>
      <c r="B2" s="101"/>
      <c r="C2" s="101"/>
      <c r="D2" s="101"/>
      <c r="E2" s="101"/>
      <c r="F2" s="100"/>
      <c r="G2" s="100"/>
      <c r="H2" s="100"/>
      <c r="I2" s="100"/>
    </row>
    <row r="3" spans="1:10" ht="13.35" customHeight="1" x14ac:dyDescent="0.2">
      <c r="A3" s="108">
        <v>2017</v>
      </c>
      <c r="B3" s="109" t="s">
        <v>8</v>
      </c>
      <c r="C3" s="109" t="s">
        <v>7</v>
      </c>
      <c r="D3" s="108" t="s">
        <v>6</v>
      </c>
      <c r="E3" s="104"/>
      <c r="F3" s="104"/>
      <c r="G3" s="108">
        <v>2018</v>
      </c>
      <c r="H3" s="109" t="s">
        <v>8</v>
      </c>
      <c r="I3" s="109" t="s">
        <v>7</v>
      </c>
      <c r="J3" s="108" t="s">
        <v>6</v>
      </c>
    </row>
    <row r="4" spans="1:10" x14ac:dyDescent="0.2">
      <c r="A4" s="104" t="s">
        <v>5</v>
      </c>
      <c r="B4" s="107">
        <v>422093</v>
      </c>
      <c r="C4" s="107">
        <v>347212</v>
      </c>
      <c r="D4" s="103">
        <f>SUM(B4:C4)</f>
        <v>769305</v>
      </c>
      <c r="E4" s="104"/>
      <c r="F4" s="104"/>
      <c r="G4" s="104" t="s">
        <v>5</v>
      </c>
      <c r="H4" s="107">
        <v>424398.00000000006</v>
      </c>
      <c r="I4" s="107">
        <v>339200.99999999988</v>
      </c>
      <c r="J4" s="103">
        <f>SUM(H4:I4)</f>
        <v>763599</v>
      </c>
    </row>
    <row r="5" spans="1:10" x14ac:dyDescent="0.2">
      <c r="A5" s="104" t="s">
        <v>0</v>
      </c>
      <c r="B5" s="106">
        <v>77362</v>
      </c>
      <c r="C5" s="106">
        <v>4949</v>
      </c>
      <c r="D5" s="103">
        <f>SUM(B5:C5)</f>
        <v>82311</v>
      </c>
      <c r="E5" s="104"/>
      <c r="F5" s="104"/>
      <c r="G5" s="104" t="s">
        <v>0</v>
      </c>
      <c r="H5" s="106">
        <v>77384.000000000015</v>
      </c>
      <c r="I5" s="106">
        <v>5072</v>
      </c>
      <c r="J5" s="103">
        <f>SUM(H5:I5)</f>
        <v>82456.000000000015</v>
      </c>
    </row>
    <row r="6" spans="1:10" x14ac:dyDescent="0.2">
      <c r="A6" s="104" t="s">
        <v>72</v>
      </c>
      <c r="B6" s="105">
        <v>113022</v>
      </c>
      <c r="C6" s="105">
        <v>13027</v>
      </c>
      <c r="D6" s="103">
        <f>SUM(B6:C6)</f>
        <v>126049</v>
      </c>
      <c r="E6" s="104"/>
      <c r="F6" s="104"/>
      <c r="G6" s="104" t="s">
        <v>72</v>
      </c>
      <c r="H6" s="105">
        <v>113186.99999999997</v>
      </c>
      <c r="I6" s="105">
        <v>13020</v>
      </c>
      <c r="J6" s="103">
        <f>SUM(H6:I6)</f>
        <v>126206.99999999997</v>
      </c>
    </row>
    <row r="7" spans="1:10" x14ac:dyDescent="0.2">
      <c r="A7" s="104"/>
      <c r="B7" s="103"/>
      <c r="C7" s="103"/>
      <c r="D7" s="103"/>
      <c r="E7" s="104"/>
      <c r="F7" s="104"/>
      <c r="G7" s="104"/>
      <c r="H7" s="103"/>
      <c r="I7" s="103"/>
      <c r="J7" s="103"/>
    </row>
    <row r="8" spans="1:10" x14ac:dyDescent="0.2">
      <c r="A8" s="104"/>
      <c r="B8" s="103">
        <f>SUM(B4:B6)</f>
        <v>612477</v>
      </c>
      <c r="C8" s="103">
        <f>SUM(C4:C6)</f>
        <v>365188</v>
      </c>
      <c r="D8" s="102">
        <f>SUM(D4:D6)</f>
        <v>977665</v>
      </c>
      <c r="E8" s="104"/>
      <c r="F8" s="104"/>
      <c r="G8" s="104"/>
      <c r="H8" s="103">
        <f>SUM(H4:H6)</f>
        <v>614969</v>
      </c>
      <c r="I8" s="103">
        <f>SUM(I4:I6)</f>
        <v>357292.99999999988</v>
      </c>
      <c r="J8" s="102">
        <f>SUM(J4:J6)</f>
        <v>972262</v>
      </c>
    </row>
    <row r="9" spans="1:10" x14ac:dyDescent="0.2">
      <c r="A9" s="101"/>
      <c r="B9" s="101"/>
      <c r="C9" s="101"/>
      <c r="D9" s="101"/>
      <c r="E9" s="101"/>
      <c r="F9" s="100"/>
      <c r="G9" s="100"/>
      <c r="H9" s="100"/>
      <c r="I9" s="100"/>
    </row>
    <row r="10" spans="1:10" ht="12.75" customHeight="1" x14ac:dyDescent="0.2">
      <c r="A10" s="99"/>
      <c r="B10" s="96"/>
      <c r="C10" s="96"/>
      <c r="D10" s="95"/>
      <c r="E10" s="97"/>
      <c r="F10" s="97"/>
      <c r="G10" s="97"/>
      <c r="H10" s="97"/>
      <c r="I10" s="97"/>
    </row>
    <row r="11" spans="1:10" ht="12.75" customHeight="1" x14ac:dyDescent="0.2">
      <c r="A11" s="99"/>
      <c r="B11" s="96"/>
      <c r="C11" s="96"/>
      <c r="D11" s="95"/>
      <c r="E11" s="98"/>
      <c r="F11" s="98"/>
      <c r="G11" s="97"/>
      <c r="H11" s="97"/>
      <c r="I11" s="97"/>
    </row>
    <row r="12" spans="1:10" x14ac:dyDescent="0.2">
      <c r="B12" s="96"/>
      <c r="C12" s="96"/>
      <c r="D12" s="95"/>
      <c r="E12" s="94"/>
      <c r="F12" s="94"/>
      <c r="G12" s="94"/>
      <c r="H12" s="94"/>
      <c r="I12" s="94"/>
    </row>
    <row r="14" spans="1:10" x14ac:dyDescent="0.2">
      <c r="B14" s="90"/>
      <c r="C14" s="93"/>
      <c r="D14" s="90"/>
      <c r="E14" s="90"/>
      <c r="F14" s="89"/>
      <c r="G14" s="90"/>
      <c r="H14" s="89"/>
      <c r="I14" s="89"/>
    </row>
    <row r="15" spans="1:10" x14ac:dyDescent="0.2">
      <c r="B15" s="90"/>
      <c r="C15" s="93"/>
      <c r="D15" s="90"/>
      <c r="E15" s="90"/>
      <c r="F15" s="90"/>
      <c r="G15" s="90"/>
      <c r="H15" s="90"/>
      <c r="I15" s="90"/>
    </row>
    <row r="16" spans="1:10" x14ac:dyDescent="0.2">
      <c r="B16" s="93"/>
      <c r="C16" s="92"/>
      <c r="D16" s="90"/>
      <c r="E16" s="90"/>
      <c r="F16" s="90"/>
      <c r="G16" s="90"/>
      <c r="H16" s="90"/>
      <c r="I16" s="90"/>
    </row>
    <row r="17" spans="2:4" x14ac:dyDescent="0.2">
      <c r="B17" s="90"/>
      <c r="C17" s="91"/>
      <c r="D17" s="90"/>
    </row>
    <row r="18" spans="2:4" x14ac:dyDescent="0.2">
      <c r="B18" s="90"/>
      <c r="C18" s="90"/>
      <c r="D18" s="89"/>
    </row>
    <row r="59" spans="2:2" x14ac:dyDescent="0.2">
      <c r="B59" s="88" t="s">
        <v>71</v>
      </c>
    </row>
    <row r="60" spans="2:2" x14ac:dyDescent="0.2">
      <c r="B60" s="87"/>
    </row>
  </sheetData>
  <mergeCells count="6">
    <mergeCell ref="A10:A11"/>
    <mergeCell ref="B10:B12"/>
    <mergeCell ref="C10:C12"/>
    <mergeCell ref="D10:D12"/>
    <mergeCell ref="E10:I10"/>
    <mergeCell ref="G11:I11"/>
  </mergeCells>
  <hyperlinks>
    <hyperlink ref="A1" location="Índice!C52" display="Índice" xr:uid="{DAE3529A-482A-4EC7-AFD7-657EE675E2A3}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3.2.2_A</vt:lpstr>
      <vt:lpstr>Gráf-03.2.2_A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2021-04-21T19:41:45Z</dcterms:created>
  <dcterms:modified xsi:type="dcterms:W3CDTF">2021-04-21T19:43:08Z</dcterms:modified>
</cp:coreProperties>
</file>