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635" windowHeight="9780"/>
  </bookViews>
  <sheets>
    <sheet name="4.3.6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35" i="1" l="1"/>
  <c r="D35" i="1"/>
  <c r="C35" i="1"/>
  <c r="G34" i="1"/>
  <c r="D34" i="1"/>
  <c r="C34" i="1"/>
  <c r="G33" i="1"/>
  <c r="D33" i="1"/>
  <c r="G32" i="1"/>
  <c r="D32" i="1"/>
  <c r="G31" i="1"/>
  <c r="D31" i="1"/>
  <c r="C31" i="1" s="1"/>
  <c r="G30" i="1"/>
  <c r="D30" i="1"/>
  <c r="G29" i="1"/>
  <c r="D29" i="1"/>
  <c r="C29" i="1" s="1"/>
  <c r="G28" i="1"/>
  <c r="D28" i="1"/>
  <c r="C28" i="1" s="1"/>
  <c r="G27" i="1"/>
  <c r="D27" i="1"/>
  <c r="G26" i="1"/>
  <c r="D26" i="1"/>
  <c r="G25" i="1"/>
  <c r="D25" i="1"/>
  <c r="G24" i="1"/>
  <c r="G22" i="1" s="1"/>
  <c r="D24" i="1"/>
  <c r="C24" i="1"/>
  <c r="K22" i="1"/>
  <c r="J22" i="1"/>
  <c r="I22" i="1"/>
  <c r="H22" i="1"/>
  <c r="F22" i="1"/>
  <c r="E22" i="1"/>
  <c r="D22" i="1" s="1"/>
  <c r="G20" i="1"/>
  <c r="D20" i="1"/>
  <c r="C20" i="1"/>
  <c r="G19" i="1"/>
  <c r="D19" i="1"/>
  <c r="C19" i="1" s="1"/>
  <c r="G18" i="1"/>
  <c r="D18" i="1"/>
  <c r="G17" i="1"/>
  <c r="D17" i="1"/>
  <c r="C17" i="1" s="1"/>
  <c r="G16" i="1"/>
  <c r="D16" i="1"/>
  <c r="C16" i="1" s="1"/>
  <c r="G15" i="1"/>
  <c r="D15" i="1"/>
  <c r="G14" i="1"/>
  <c r="C14" i="1" s="1"/>
  <c r="D14" i="1"/>
  <c r="G13" i="1"/>
  <c r="D13" i="1"/>
  <c r="G12" i="1"/>
  <c r="C12" i="1" s="1"/>
  <c r="D12" i="1"/>
  <c r="G11" i="1"/>
  <c r="D11" i="1"/>
  <c r="C11" i="1" s="1"/>
  <c r="G10" i="1"/>
  <c r="D10" i="1"/>
  <c r="G9" i="1"/>
  <c r="D9" i="1"/>
  <c r="C9" i="1" s="1"/>
  <c r="K7" i="1"/>
  <c r="J7" i="1"/>
  <c r="I7" i="1"/>
  <c r="H7" i="1"/>
  <c r="F7" i="1"/>
  <c r="E7" i="1"/>
  <c r="D7" i="1" s="1"/>
  <c r="C33" i="1" l="1"/>
  <c r="C10" i="1"/>
  <c r="C26" i="1"/>
  <c r="C13" i="1"/>
  <c r="C15" i="1"/>
  <c r="C18" i="1"/>
  <c r="C25" i="1"/>
  <c r="C27" i="1"/>
  <c r="C30" i="1"/>
  <c r="C32" i="1"/>
  <c r="C22" i="1"/>
  <c r="G7" i="1"/>
  <c r="C7" i="1" s="1"/>
</calcChain>
</file>

<file path=xl/sharedStrings.xml><?xml version="1.0" encoding="utf-8"?>
<sst xmlns="http://schemas.openxmlformats.org/spreadsheetml/2006/main" count="42" uniqueCount="29">
  <si>
    <t>TOTAL GENERAL</t>
  </si>
  <si>
    <t>CAPITAL</t>
  </si>
  <si>
    <t>INTERIOR</t>
  </si>
  <si>
    <t>TOTAL</t>
  </si>
  <si>
    <t>HOSPITAL CENTRAL</t>
  </si>
  <si>
    <r>
      <t>CLINICAS PERIFERICAS</t>
    </r>
    <r>
      <rPr>
        <vertAlign val="superscript"/>
        <sz val="10"/>
        <rFont val="Times New Roman"/>
        <family val="1"/>
      </rPr>
      <t>1/</t>
    </r>
  </si>
  <si>
    <t>HOSPITALES REGIONALES</t>
  </si>
  <si>
    <t>UNIDADES SANITARIAS</t>
  </si>
  <si>
    <t>PUESTOS SANITARIOS</t>
  </si>
  <si>
    <r>
      <t>CONVENIOS INTERIOR Y TERCERIZADOS</t>
    </r>
    <r>
      <rPr>
        <vertAlign val="superscript"/>
        <sz val="10"/>
        <rFont val="Times New Roman"/>
        <family val="1"/>
      </rPr>
      <t>2/</t>
    </r>
  </si>
  <si>
    <t>TOTAL 2015</t>
  </si>
  <si>
    <t>Consultas Médicas y Odontológicas</t>
  </si>
  <si>
    <t>Hospitalizaciones en general</t>
  </si>
  <si>
    <t>Partos y cesáreas</t>
  </si>
  <si>
    <t>Atención de urgencias</t>
  </si>
  <si>
    <t>Intervenciones quirúrgicas</t>
  </si>
  <si>
    <t>UTI</t>
  </si>
  <si>
    <t>Diálisis Realizadas</t>
  </si>
  <si>
    <t>Estudios laboratoriales</t>
  </si>
  <si>
    <t>Estudios de Alta complejidad</t>
  </si>
  <si>
    <t>Estudios radiológicos</t>
  </si>
  <si>
    <t>Prestaciones enfermería</t>
  </si>
  <si>
    <t>Otros estudios y procedimientos</t>
  </si>
  <si>
    <t>TOTAL 2016</t>
  </si>
  <si>
    <t>1/ Incluye Centros Especializados, Clínicas periféricas, Sanatorios y Hospital Buongermini.</t>
  </si>
  <si>
    <t>2/ Convenios firmados con el Ministerio de Salud Pública y Bienestar Social y Servicios Tercerizados.</t>
  </si>
  <si>
    <t>AÑO Y SERVICIOS</t>
  </si>
  <si>
    <t>FUENTE: Anuarios Estadísticos Institucional correspondiente a los años 2015 y 2016 del Instituto de Previsión Social.</t>
  </si>
  <si>
    <t>CUADRO 4.3.6. I.P.S.: RESUMEN DE SERVICIOS PRESTADOS EN LA RED ASISTENCIAL, SEGÚN AÑO Y SERVICIOS. PERIODO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</si>
</sst>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-* #,##0\ _€_-;\-* #,##0\ _€_-;_-* &quot;-&quot;\ _€_-;_-@_-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7">
    <xf numFmtId="0" fontId="0" fillId="0" borderId="0"/>
    <xf numFmtId="0" fontId="22" fillId="0" borderId="0"/>
    <xf numFmtId="164" fontId="1" fillId="0" borderId="0" applyFon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166" fontId="11" fillId="6" borderId="4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166" fontId="13" fillId="7" borderId="7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166" fontId="12" fillId="0" borderId="6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167" fontId="22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166" fontId="9" fillId="5" borderId="4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41" fontId="22" fillId="0" borderId="0" applyFont="0" applyFill="0" applyBorder="0" applyAlignment="0" applyProtection="0"/>
    <xf numFmtId="175" fontId="22" fillId="0" borderId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6" fontId="22" fillId="0" borderId="0" applyFill="0" applyBorder="0" applyAlignment="0" applyProtection="0"/>
    <xf numFmtId="175" fontId="22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64" fontId="22" fillId="0" borderId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0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0" fontId="45" fillId="0" borderId="0" applyNumberFormat="0" applyBorder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65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0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7" fillId="0" borderId="0"/>
    <xf numFmtId="37" fontId="44" fillId="0" borderId="0"/>
    <xf numFmtId="0" fontId="22" fillId="0" borderId="0"/>
    <xf numFmtId="0" fontId="27" fillId="0" borderId="0"/>
    <xf numFmtId="37" fontId="44" fillId="0" borderId="0"/>
    <xf numFmtId="0" fontId="22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4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1" fontId="47" fillId="0" borderId="0"/>
    <xf numFmtId="37" fontId="44" fillId="0" borderId="0"/>
    <xf numFmtId="0" fontId="1" fillId="0" borderId="0"/>
    <xf numFmtId="191" fontId="47" fillId="0" borderId="0"/>
    <xf numFmtId="37" fontId="44" fillId="0" borderId="0"/>
    <xf numFmtId="192" fontId="47" fillId="0" borderId="0"/>
    <xf numFmtId="191" fontId="47" fillId="0" borderId="0"/>
    <xf numFmtId="37" fontId="44" fillId="0" borderId="0"/>
    <xf numFmtId="192" fontId="47" fillId="0" borderId="0"/>
    <xf numFmtId="191" fontId="47" fillId="0" borderId="0"/>
    <xf numFmtId="37" fontId="44" fillId="0" borderId="0"/>
    <xf numFmtId="192" fontId="47" fillId="0" borderId="0"/>
    <xf numFmtId="37" fontId="44" fillId="0" borderId="0"/>
    <xf numFmtId="192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7" fillId="0" borderId="0"/>
    <xf numFmtId="0" fontId="22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4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1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1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2" fontId="47" fillId="0" borderId="0"/>
    <xf numFmtId="191" fontId="47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37" fontId="44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2" fillId="56" borderId="20" applyNumberFormat="0" applyFont="0" applyAlignment="0" applyProtection="0"/>
    <xf numFmtId="166" fontId="22" fillId="56" borderId="20" applyNumberFormat="0" applyFont="0" applyAlignment="0" applyProtection="0"/>
    <xf numFmtId="166" fontId="22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166" fontId="10" fillId="6" borderId="5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53" fillId="48" borderId="21" applyNumberFormat="0" applyAlignment="0" applyProtection="0"/>
    <xf numFmtId="166" fontId="53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166" fontId="3" fillId="0" borderId="1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166" fontId="4" fillId="0" borderId="2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166" fontId="5" fillId="0" borderId="3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166" fontId="16" fillId="0" borderId="9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  <xf numFmtId="0" fontId="60" fillId="0" borderId="25" applyNumberFormat="0" applyFill="0" applyAlignment="0" applyProtection="0"/>
    <xf numFmtId="166" fontId="60" fillId="0" borderId="25" applyNumberFormat="0" applyFill="0" applyAlignment="0" applyProtection="0"/>
  </cellStyleXfs>
  <cellXfs count="6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Border="1" applyAlignment="1"/>
    <xf numFmtId="0" fontId="18" fillId="0" borderId="0" xfId="0" applyFont="1" applyFill="1" applyAlignment="1">
      <alignment horizontal="center"/>
    </xf>
    <xf numFmtId="0" fontId="19" fillId="33" borderId="0" xfId="0" applyFont="1" applyFill="1"/>
    <xf numFmtId="0" fontId="18" fillId="33" borderId="0" xfId="0" applyFont="1" applyFill="1" applyBorder="1" applyAlignment="1">
      <alignment horizontal="center" vertical="center" wrapText="1"/>
    </xf>
    <xf numFmtId="0" fontId="18" fillId="33" borderId="0" xfId="0" applyFont="1" applyFill="1"/>
    <xf numFmtId="0" fontId="18" fillId="33" borderId="0" xfId="0" applyFont="1" applyFill="1" applyBorder="1" applyAlignment="1">
      <alignment horizontal="right" vertical="center" wrapText="1" indent="1"/>
    </xf>
    <xf numFmtId="0" fontId="18" fillId="33" borderId="0" xfId="0" applyFont="1" applyFill="1" applyBorder="1" applyAlignment="1">
      <alignment horizontal="right" vertical="center" wrapText="1" indent="2"/>
    </xf>
    <xf numFmtId="0" fontId="18" fillId="33" borderId="0" xfId="0" applyFont="1" applyFill="1" applyBorder="1" applyAlignment="1">
      <alignment horizontal="right" vertical="center" wrapText="1" indent="3"/>
    </xf>
    <xf numFmtId="3" fontId="18" fillId="33" borderId="0" xfId="0" applyNumberFormat="1" applyFont="1" applyFill="1" applyBorder="1" applyAlignment="1">
      <alignment horizontal="right" indent="1"/>
    </xf>
    <xf numFmtId="3" fontId="18" fillId="33" borderId="0" xfId="1" applyNumberFormat="1" applyFont="1" applyFill="1" applyBorder="1" applyAlignment="1" applyProtection="1">
      <alignment horizontal="right" vertical="center" wrapText="1" indent="1"/>
    </xf>
    <xf numFmtId="3" fontId="18" fillId="33" borderId="0" xfId="1" applyNumberFormat="1" applyFont="1" applyFill="1" applyBorder="1" applyAlignment="1" applyProtection="1">
      <alignment horizontal="right" vertical="center" wrapText="1" indent="2"/>
    </xf>
    <xf numFmtId="3" fontId="18" fillId="33" borderId="0" xfId="1" applyNumberFormat="1" applyFont="1" applyFill="1" applyBorder="1" applyAlignment="1" applyProtection="1">
      <alignment horizontal="right" vertical="center" wrapText="1" indent="3"/>
    </xf>
    <xf numFmtId="3" fontId="18" fillId="33" borderId="0" xfId="0" applyNumberFormat="1" applyFont="1" applyFill="1"/>
    <xf numFmtId="41" fontId="18" fillId="33" borderId="0" xfId="1" applyNumberFormat="1" applyFont="1" applyFill="1" applyBorder="1" applyAlignment="1" applyProtection="1">
      <alignment horizontal="right" vertical="center" wrapText="1" indent="2"/>
    </xf>
    <xf numFmtId="41" fontId="18" fillId="33" borderId="0" xfId="1" applyNumberFormat="1" applyFont="1" applyFill="1" applyBorder="1" applyAlignment="1" applyProtection="1">
      <alignment horizontal="right" vertical="center" wrapText="1" indent="4"/>
    </xf>
    <xf numFmtId="3" fontId="18" fillId="33" borderId="0" xfId="1" applyNumberFormat="1" applyFont="1" applyFill="1" applyBorder="1" applyAlignment="1">
      <alignment horizontal="right" indent="1"/>
    </xf>
    <xf numFmtId="0" fontId="18" fillId="33" borderId="0" xfId="0" applyFont="1" applyFill="1" applyAlignment="1">
      <alignment horizontal="right" indent="2"/>
    </xf>
    <xf numFmtId="3" fontId="18" fillId="33" borderId="0" xfId="0" applyNumberFormat="1" applyFont="1" applyFill="1" applyBorder="1" applyAlignment="1">
      <alignment horizontal="right" indent="2"/>
    </xf>
    <xf numFmtId="3" fontId="18" fillId="33" borderId="0" xfId="1" applyNumberFormat="1" applyFont="1" applyFill="1" applyBorder="1" applyAlignment="1" applyProtection="1">
      <alignment horizontal="right" indent="2"/>
    </xf>
    <xf numFmtId="3" fontId="18" fillId="33" borderId="0" xfId="2" applyNumberFormat="1" applyFont="1" applyFill="1" applyBorder="1" applyAlignment="1">
      <alignment horizontal="right" vertical="center" wrapText="1" indent="1"/>
    </xf>
    <xf numFmtId="0" fontId="18" fillId="33" borderId="0" xfId="0" applyFont="1" applyFill="1" applyAlignment="1">
      <alignment horizontal="right" indent="3"/>
    </xf>
    <xf numFmtId="0" fontId="18" fillId="0" borderId="0" xfId="0" applyFont="1" applyFill="1" applyBorder="1" applyAlignment="1">
      <alignment horizontal="right" vertical="center" wrapText="1" indent="1"/>
    </xf>
    <xf numFmtId="0" fontId="24" fillId="33" borderId="0" xfId="0" applyFont="1" applyFill="1" applyBorder="1" applyAlignment="1">
      <alignment horizontal="right" vertical="center" wrapText="1" indent="1"/>
    </xf>
    <xf numFmtId="0" fontId="24" fillId="33" borderId="0" xfId="0" applyFont="1" applyFill="1" applyBorder="1" applyAlignment="1">
      <alignment horizontal="right" vertical="center" wrapText="1" indent="2"/>
    </xf>
    <xf numFmtId="0" fontId="24" fillId="33" borderId="0" xfId="0" applyFont="1" applyFill="1" applyBorder="1" applyAlignment="1">
      <alignment horizontal="right" vertical="center" wrapText="1" indent="3"/>
    </xf>
    <xf numFmtId="3" fontId="18" fillId="0" borderId="0" xfId="0" applyNumberFormat="1" applyFont="1" applyFill="1" applyBorder="1" applyAlignment="1">
      <alignment horizontal="right" indent="1"/>
    </xf>
    <xf numFmtId="3" fontId="24" fillId="33" borderId="0" xfId="1" applyNumberFormat="1" applyFont="1" applyFill="1" applyBorder="1" applyAlignment="1" applyProtection="1">
      <alignment horizontal="right" vertical="center" wrapText="1" indent="1"/>
    </xf>
    <xf numFmtId="3" fontId="24" fillId="33" borderId="0" xfId="1" applyNumberFormat="1" applyFont="1" applyFill="1" applyBorder="1" applyAlignment="1" applyProtection="1">
      <alignment horizontal="right" vertical="center" wrapText="1" indent="2"/>
    </xf>
    <xf numFmtId="3" fontId="24" fillId="33" borderId="0" xfId="1" applyNumberFormat="1" applyFont="1" applyFill="1" applyBorder="1" applyAlignment="1" applyProtection="1">
      <alignment horizontal="right" vertical="center" wrapText="1" indent="3"/>
    </xf>
    <xf numFmtId="41" fontId="24" fillId="33" borderId="0" xfId="1" applyNumberFormat="1" applyFont="1" applyFill="1" applyBorder="1" applyAlignment="1" applyProtection="1">
      <alignment horizontal="right" vertical="center" wrapText="1" indent="1"/>
    </xf>
    <xf numFmtId="41" fontId="24" fillId="33" borderId="0" xfId="1" applyNumberFormat="1" applyFont="1" applyFill="1" applyBorder="1" applyAlignment="1" applyProtection="1">
      <alignment horizontal="right" vertical="center" wrapText="1" indent="3"/>
    </xf>
    <xf numFmtId="0" fontId="18" fillId="0" borderId="16" xfId="0" applyFont="1" applyFill="1" applyBorder="1"/>
    <xf numFmtId="3" fontId="21" fillId="0" borderId="16" xfId="0" applyNumberFormat="1" applyFont="1" applyFill="1" applyBorder="1" applyAlignment="1">
      <alignment horizontal="right"/>
    </xf>
    <xf numFmtId="3" fontId="18" fillId="0" borderId="16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left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/>
    <xf numFmtId="0" fontId="18" fillId="0" borderId="0" xfId="0" applyFont="1" applyFill="1" applyAlignment="1" applyProtection="1">
      <alignment horizontal="left"/>
    </xf>
    <xf numFmtId="165" fontId="18" fillId="0" borderId="0" xfId="0" applyNumberFormat="1" applyFont="1" applyFill="1"/>
    <xf numFmtId="3" fontId="21" fillId="57" borderId="0" xfId="0" applyNumberFormat="1" applyFont="1" applyFill="1" applyBorder="1" applyAlignment="1">
      <alignment horizontal="right" indent="1"/>
    </xf>
    <xf numFmtId="3" fontId="21" fillId="57" borderId="0" xfId="0" applyNumberFormat="1" applyFont="1" applyFill="1" applyBorder="1" applyAlignment="1">
      <alignment horizontal="right" indent="2"/>
    </xf>
    <xf numFmtId="3" fontId="21" fillId="57" borderId="0" xfId="0" applyNumberFormat="1" applyFont="1" applyFill="1" applyBorder="1" applyAlignment="1">
      <alignment horizontal="right" indent="3"/>
    </xf>
    <xf numFmtId="3" fontId="23" fillId="57" borderId="0" xfId="0" applyNumberFormat="1" applyFont="1" applyFill="1" applyBorder="1" applyAlignment="1">
      <alignment horizontal="right" indent="1"/>
    </xf>
    <xf numFmtId="3" fontId="23" fillId="57" borderId="0" xfId="0" applyNumberFormat="1" applyFont="1" applyFill="1" applyBorder="1" applyAlignment="1">
      <alignment horizontal="right" indent="2"/>
    </xf>
    <xf numFmtId="3" fontId="23" fillId="57" borderId="0" xfId="0" applyNumberFormat="1" applyFont="1" applyFill="1" applyBorder="1" applyAlignment="1">
      <alignment horizontal="right" indent="3"/>
    </xf>
    <xf numFmtId="0" fontId="18" fillId="33" borderId="0" xfId="0" applyFont="1" applyFill="1" applyBorder="1" applyAlignment="1">
      <alignment horizontal="left" vertical="center" indent="3"/>
    </xf>
    <xf numFmtId="0" fontId="21" fillId="57" borderId="0" xfId="0" applyFont="1" applyFill="1" applyBorder="1" applyAlignment="1">
      <alignment horizontal="left" vertical="center" indent="3"/>
    </xf>
    <xf numFmtId="0" fontId="18" fillId="33" borderId="0" xfId="0" applyFont="1" applyFill="1" applyAlignment="1">
      <alignment horizontal="left" indent="3"/>
    </xf>
    <xf numFmtId="0" fontId="18" fillId="33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vertical="center" indent="3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Border="1" applyAlignment="1">
      <alignment horizontal="left" indent="3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rmal_Hoja1" xfId="1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39.7109375" style="1" customWidth="1"/>
    <col min="3" max="3" width="13.7109375" style="1" customWidth="1"/>
    <col min="4" max="4" width="17.140625" style="1" customWidth="1"/>
    <col min="5" max="5" width="17.5703125" style="1" customWidth="1"/>
    <col min="6" max="6" width="15" style="1" customWidth="1"/>
    <col min="7" max="7" width="17.28515625" style="1" customWidth="1"/>
    <col min="8" max="8" width="14.140625" style="1" customWidth="1"/>
    <col min="9" max="9" width="12.7109375" style="1" customWidth="1"/>
    <col min="10" max="10" width="12.85546875" style="1" customWidth="1"/>
    <col min="11" max="11" width="17.42578125" style="1" customWidth="1"/>
    <col min="12" max="16384" width="11.42578125" style="1"/>
  </cols>
  <sheetData>
    <row r="1" spans="1:12">
      <c r="B1" s="3" t="s">
        <v>28</v>
      </c>
      <c r="C1" s="3"/>
      <c r="D1" s="3"/>
      <c r="E1" s="3"/>
      <c r="F1" s="3"/>
    </row>
    <row r="2" spans="1:12" ht="5.0999999999999996" customHeight="1">
      <c r="B2" s="4"/>
      <c r="C2" s="4"/>
      <c r="D2" s="4"/>
      <c r="E2" s="4"/>
      <c r="F2" s="4"/>
      <c r="G2" s="4"/>
    </row>
    <row r="3" spans="1:12" ht="15" customHeight="1">
      <c r="A3" s="1"/>
      <c r="B3" s="60" t="s">
        <v>26</v>
      </c>
      <c r="C3" s="59" t="s">
        <v>0</v>
      </c>
      <c r="D3" s="63" t="s">
        <v>1</v>
      </c>
      <c r="E3" s="64"/>
      <c r="F3" s="64"/>
      <c r="G3" s="63" t="s">
        <v>2</v>
      </c>
      <c r="H3" s="64"/>
      <c r="I3" s="64"/>
      <c r="J3" s="64"/>
      <c r="K3" s="65"/>
    </row>
    <row r="4" spans="1:12" ht="12.75" customHeight="1">
      <c r="B4" s="61"/>
      <c r="C4" s="59"/>
      <c r="D4" s="59" t="s">
        <v>3</v>
      </c>
      <c r="E4" s="59" t="s">
        <v>4</v>
      </c>
      <c r="F4" s="59" t="s">
        <v>5</v>
      </c>
      <c r="G4" s="59" t="s">
        <v>3</v>
      </c>
      <c r="H4" s="59" t="s">
        <v>6</v>
      </c>
      <c r="I4" s="59" t="s">
        <v>7</v>
      </c>
      <c r="J4" s="57" t="s">
        <v>8</v>
      </c>
      <c r="K4" s="59" t="s">
        <v>9</v>
      </c>
    </row>
    <row r="5" spans="1:12" ht="36" customHeight="1">
      <c r="B5" s="62"/>
      <c r="C5" s="59"/>
      <c r="D5" s="59"/>
      <c r="E5" s="59"/>
      <c r="F5" s="59"/>
      <c r="G5" s="59"/>
      <c r="H5" s="59"/>
      <c r="I5" s="59"/>
      <c r="J5" s="58"/>
      <c r="K5" s="59"/>
    </row>
    <row r="6" spans="1:12" s="7" customFormat="1" ht="5.0999999999999996" customHeight="1">
      <c r="A6" s="5"/>
      <c r="B6" s="50"/>
      <c r="C6" s="6"/>
      <c r="D6" s="6"/>
      <c r="E6" s="6"/>
      <c r="F6" s="6"/>
      <c r="G6" s="6"/>
      <c r="H6" s="6"/>
      <c r="I6" s="6"/>
      <c r="J6" s="6"/>
      <c r="K6" s="6"/>
    </row>
    <row r="7" spans="1:12" s="7" customFormat="1">
      <c r="A7" s="5"/>
      <c r="B7" s="51" t="s">
        <v>10</v>
      </c>
      <c r="C7" s="44">
        <f>SUM(D7+G7)</f>
        <v>21341222</v>
      </c>
      <c r="D7" s="44">
        <f>SUM(E7+F7)</f>
        <v>12210317</v>
      </c>
      <c r="E7" s="44">
        <f t="shared" ref="E7:K7" si="0">SUM(E9:E20)</f>
        <v>9167088</v>
      </c>
      <c r="F7" s="44">
        <f t="shared" si="0"/>
        <v>3043229</v>
      </c>
      <c r="G7" s="45">
        <f t="shared" ref="G7" si="1">SUM(G9:G20)</f>
        <v>9130905</v>
      </c>
      <c r="H7" s="44">
        <f t="shared" si="0"/>
        <v>5593423</v>
      </c>
      <c r="I7" s="44">
        <f t="shared" si="0"/>
        <v>2469746</v>
      </c>
      <c r="J7" s="44">
        <f t="shared" si="0"/>
        <v>682473</v>
      </c>
      <c r="K7" s="46">
        <f t="shared" si="0"/>
        <v>385263</v>
      </c>
    </row>
    <row r="8" spans="1:12" s="7" customFormat="1" ht="8.1" customHeight="1">
      <c r="A8" s="5"/>
      <c r="B8" s="50"/>
      <c r="C8" s="8"/>
      <c r="D8" s="8"/>
      <c r="E8" s="8"/>
      <c r="F8" s="9"/>
      <c r="G8" s="9"/>
      <c r="H8" s="9"/>
      <c r="I8" s="8"/>
      <c r="J8" s="9"/>
      <c r="K8" s="10"/>
    </row>
    <row r="9" spans="1:12" s="7" customFormat="1">
      <c r="A9" s="5"/>
      <c r="B9" s="52" t="s">
        <v>11</v>
      </c>
      <c r="C9" s="11">
        <f t="shared" ref="C9:C20" si="2">SUM(D9,G9)</f>
        <v>4415074</v>
      </c>
      <c r="D9" s="11">
        <f t="shared" ref="D9:D20" si="3">SUM(E9:F9)</f>
        <v>1848628</v>
      </c>
      <c r="E9" s="12">
        <v>835816</v>
      </c>
      <c r="F9" s="12">
        <v>1012812</v>
      </c>
      <c r="G9" s="13">
        <f t="shared" ref="G9:G20" si="4">SUM(H9:K9)</f>
        <v>2566446</v>
      </c>
      <c r="H9" s="12">
        <v>1373667</v>
      </c>
      <c r="I9" s="12">
        <v>667768</v>
      </c>
      <c r="J9" s="12">
        <v>352032</v>
      </c>
      <c r="K9" s="14">
        <v>172979</v>
      </c>
      <c r="L9" s="15"/>
    </row>
    <row r="10" spans="1:12" s="7" customFormat="1">
      <c r="A10" s="5"/>
      <c r="B10" s="52" t="s">
        <v>12</v>
      </c>
      <c r="C10" s="11">
        <f t="shared" si="2"/>
        <v>139910</v>
      </c>
      <c r="D10" s="11">
        <f t="shared" si="3"/>
        <v>89326</v>
      </c>
      <c r="E10" s="12">
        <v>73703</v>
      </c>
      <c r="F10" s="12">
        <v>15623</v>
      </c>
      <c r="G10" s="13">
        <f t="shared" si="4"/>
        <v>50584</v>
      </c>
      <c r="H10" s="12">
        <v>38670</v>
      </c>
      <c r="I10" s="12">
        <v>11204</v>
      </c>
      <c r="J10" s="12">
        <v>269</v>
      </c>
      <c r="K10" s="14">
        <v>441</v>
      </c>
    </row>
    <row r="11" spans="1:12" s="7" customFormat="1">
      <c r="A11" s="5"/>
      <c r="B11" s="52" t="s">
        <v>13</v>
      </c>
      <c r="C11" s="11">
        <f t="shared" si="2"/>
        <v>9941</v>
      </c>
      <c r="D11" s="11">
        <f t="shared" si="3"/>
        <v>6466</v>
      </c>
      <c r="E11" s="12">
        <v>6466</v>
      </c>
      <c r="F11" s="16">
        <v>0</v>
      </c>
      <c r="G11" s="13">
        <f t="shared" si="4"/>
        <v>3475</v>
      </c>
      <c r="H11" s="12">
        <v>2559</v>
      </c>
      <c r="I11" s="12">
        <v>821</v>
      </c>
      <c r="J11" s="12">
        <v>51</v>
      </c>
      <c r="K11" s="14">
        <v>44</v>
      </c>
    </row>
    <row r="12" spans="1:12" s="7" customFormat="1">
      <c r="A12" s="5"/>
      <c r="B12" s="52" t="s">
        <v>14</v>
      </c>
      <c r="C12" s="11">
        <f t="shared" si="2"/>
        <v>1164303</v>
      </c>
      <c r="D12" s="11">
        <f t="shared" si="3"/>
        <v>455301</v>
      </c>
      <c r="E12" s="12">
        <v>179121</v>
      </c>
      <c r="F12" s="12">
        <v>276180</v>
      </c>
      <c r="G12" s="13">
        <f t="shared" si="4"/>
        <v>709002</v>
      </c>
      <c r="H12" s="12">
        <v>466268</v>
      </c>
      <c r="I12" s="12">
        <v>216383</v>
      </c>
      <c r="J12" s="12">
        <v>13531</v>
      </c>
      <c r="K12" s="14">
        <v>12820</v>
      </c>
    </row>
    <row r="13" spans="1:12" s="7" customFormat="1">
      <c r="A13" s="5"/>
      <c r="B13" s="52" t="s">
        <v>15</v>
      </c>
      <c r="C13" s="11">
        <f t="shared" si="2"/>
        <v>34477</v>
      </c>
      <c r="D13" s="11">
        <f t="shared" si="3"/>
        <v>24006</v>
      </c>
      <c r="E13" s="12">
        <v>23034</v>
      </c>
      <c r="F13" s="12">
        <v>972</v>
      </c>
      <c r="G13" s="13">
        <f t="shared" si="4"/>
        <v>10471</v>
      </c>
      <c r="H13" s="12">
        <v>7826</v>
      </c>
      <c r="I13" s="12">
        <v>2041</v>
      </c>
      <c r="J13" s="12">
        <v>460</v>
      </c>
      <c r="K13" s="14">
        <v>144</v>
      </c>
    </row>
    <row r="14" spans="1:12" s="7" customFormat="1">
      <c r="A14" s="5"/>
      <c r="B14" s="52" t="s">
        <v>16</v>
      </c>
      <c r="C14" s="11">
        <f t="shared" si="2"/>
        <v>4995</v>
      </c>
      <c r="D14" s="11">
        <f t="shared" si="3"/>
        <v>4762</v>
      </c>
      <c r="E14" s="12">
        <v>4734</v>
      </c>
      <c r="F14" s="12">
        <v>28</v>
      </c>
      <c r="G14" s="13">
        <f t="shared" si="4"/>
        <v>233</v>
      </c>
      <c r="H14" s="12">
        <v>233</v>
      </c>
      <c r="I14" s="16">
        <v>0</v>
      </c>
      <c r="J14" s="16">
        <v>0</v>
      </c>
      <c r="K14" s="17">
        <v>0</v>
      </c>
    </row>
    <row r="15" spans="1:12" s="7" customFormat="1">
      <c r="A15" s="5"/>
      <c r="B15" s="53" t="s">
        <v>17</v>
      </c>
      <c r="C15" s="11">
        <f t="shared" si="2"/>
        <v>50834</v>
      </c>
      <c r="D15" s="11">
        <f t="shared" si="3"/>
        <v>45732</v>
      </c>
      <c r="E15" s="12">
        <v>45675</v>
      </c>
      <c r="F15" s="12">
        <v>57</v>
      </c>
      <c r="G15" s="13">
        <f t="shared" si="4"/>
        <v>5102</v>
      </c>
      <c r="H15" s="12">
        <v>5102</v>
      </c>
      <c r="I15" s="16">
        <v>0</v>
      </c>
      <c r="J15" s="16">
        <v>0</v>
      </c>
      <c r="K15" s="17">
        <v>0</v>
      </c>
    </row>
    <row r="16" spans="1:12" s="7" customFormat="1">
      <c r="A16" s="5"/>
      <c r="B16" s="52" t="s">
        <v>18</v>
      </c>
      <c r="C16" s="11">
        <f t="shared" si="2"/>
        <v>7713148</v>
      </c>
      <c r="D16" s="11">
        <f t="shared" si="3"/>
        <v>4553622</v>
      </c>
      <c r="E16" s="12">
        <v>3651904</v>
      </c>
      <c r="F16" s="12">
        <v>901718</v>
      </c>
      <c r="G16" s="13">
        <f t="shared" si="4"/>
        <v>3159526</v>
      </c>
      <c r="H16" s="12">
        <v>2274212</v>
      </c>
      <c r="I16" s="12">
        <v>806526</v>
      </c>
      <c r="J16" s="12">
        <v>35012</v>
      </c>
      <c r="K16" s="14">
        <v>43776</v>
      </c>
    </row>
    <row r="17" spans="1:11" s="7" customFormat="1">
      <c r="A17" s="5"/>
      <c r="B17" s="52" t="s">
        <v>19</v>
      </c>
      <c r="C17" s="11">
        <f t="shared" si="2"/>
        <v>363273</v>
      </c>
      <c r="D17" s="11">
        <f t="shared" si="3"/>
        <v>353393</v>
      </c>
      <c r="E17" s="12">
        <v>350476</v>
      </c>
      <c r="F17" s="12">
        <v>2917</v>
      </c>
      <c r="G17" s="13">
        <f t="shared" si="4"/>
        <v>9880</v>
      </c>
      <c r="H17" s="12">
        <v>8260</v>
      </c>
      <c r="I17" s="12">
        <v>1620</v>
      </c>
      <c r="J17" s="16">
        <v>0</v>
      </c>
      <c r="K17" s="17">
        <v>0</v>
      </c>
    </row>
    <row r="18" spans="1:11" s="7" customFormat="1">
      <c r="A18" s="5"/>
      <c r="B18" s="52" t="s">
        <v>20</v>
      </c>
      <c r="C18" s="11">
        <f t="shared" si="2"/>
        <v>422467</v>
      </c>
      <c r="D18" s="11">
        <f t="shared" si="3"/>
        <v>311795</v>
      </c>
      <c r="E18" s="12">
        <v>258418</v>
      </c>
      <c r="F18" s="12">
        <v>53377</v>
      </c>
      <c r="G18" s="13">
        <f t="shared" si="4"/>
        <v>110672</v>
      </c>
      <c r="H18" s="12">
        <v>71146</v>
      </c>
      <c r="I18" s="12">
        <v>36741</v>
      </c>
      <c r="J18" s="12">
        <v>2074</v>
      </c>
      <c r="K18" s="14">
        <v>711</v>
      </c>
    </row>
    <row r="19" spans="1:11" s="7" customFormat="1">
      <c r="A19" s="5"/>
      <c r="B19" s="52" t="s">
        <v>21</v>
      </c>
      <c r="C19" s="11">
        <f t="shared" si="2"/>
        <v>6231503</v>
      </c>
      <c r="D19" s="11">
        <f t="shared" si="3"/>
        <v>3951102</v>
      </c>
      <c r="E19" s="12">
        <v>3281926</v>
      </c>
      <c r="F19" s="12">
        <v>669176</v>
      </c>
      <c r="G19" s="13">
        <f t="shared" si="4"/>
        <v>2280401</v>
      </c>
      <c r="H19" s="12">
        <v>1183742</v>
      </c>
      <c r="I19" s="12">
        <v>671640</v>
      </c>
      <c r="J19" s="12">
        <v>274127</v>
      </c>
      <c r="K19" s="14">
        <v>150892</v>
      </c>
    </row>
    <row r="20" spans="1:11" s="7" customFormat="1">
      <c r="A20" s="5"/>
      <c r="B20" s="52" t="s">
        <v>22</v>
      </c>
      <c r="C20" s="11">
        <f t="shared" si="2"/>
        <v>791297</v>
      </c>
      <c r="D20" s="11">
        <f t="shared" si="3"/>
        <v>566184</v>
      </c>
      <c r="E20" s="12">
        <v>455815</v>
      </c>
      <c r="F20" s="12">
        <v>110369</v>
      </c>
      <c r="G20" s="13">
        <f t="shared" si="4"/>
        <v>225113</v>
      </c>
      <c r="H20" s="12">
        <v>161738</v>
      </c>
      <c r="I20" s="12">
        <v>55002</v>
      </c>
      <c r="J20" s="12">
        <v>4917</v>
      </c>
      <c r="K20" s="14">
        <v>3456</v>
      </c>
    </row>
    <row r="21" spans="1:11" s="7" customFormat="1">
      <c r="A21" s="5"/>
      <c r="B21" s="52"/>
      <c r="C21" s="11"/>
      <c r="D21" s="11"/>
      <c r="E21" s="18"/>
      <c r="F21" s="19"/>
      <c r="G21" s="20"/>
      <c r="H21" s="21"/>
      <c r="I21" s="22"/>
      <c r="J21" s="21"/>
      <c r="K21" s="23"/>
    </row>
    <row r="22" spans="1:11">
      <c r="B22" s="51" t="s">
        <v>23</v>
      </c>
      <c r="C22" s="44">
        <f>SUM(D22+G22)</f>
        <v>25616477</v>
      </c>
      <c r="D22" s="44">
        <f>SUM(E22+F22)</f>
        <v>15221036</v>
      </c>
      <c r="E22" s="47">
        <f t="shared" ref="E22:K22" si="5">SUM(E24:E35)</f>
        <v>12114565</v>
      </c>
      <c r="F22" s="47">
        <f t="shared" si="5"/>
        <v>3106471</v>
      </c>
      <c r="G22" s="48">
        <f t="shared" si="5"/>
        <v>10395441</v>
      </c>
      <c r="H22" s="47">
        <f t="shared" si="5"/>
        <v>6414425</v>
      </c>
      <c r="I22" s="47">
        <f t="shared" si="5"/>
        <v>2827427</v>
      </c>
      <c r="J22" s="47">
        <f t="shared" si="5"/>
        <v>659671</v>
      </c>
      <c r="K22" s="49">
        <f t="shared" si="5"/>
        <v>493918</v>
      </c>
    </row>
    <row r="23" spans="1:11" ht="8.1" customHeight="1">
      <c r="B23" s="54"/>
      <c r="C23" s="24"/>
      <c r="D23" s="24"/>
      <c r="E23" s="25"/>
      <c r="F23" s="26"/>
      <c r="G23" s="26"/>
      <c r="H23" s="26"/>
      <c r="I23" s="25"/>
      <c r="J23" s="26"/>
      <c r="K23" s="27"/>
    </row>
    <row r="24" spans="1:11">
      <c r="B24" s="55" t="s">
        <v>11</v>
      </c>
      <c r="C24" s="28">
        <f t="shared" ref="C24:C35" si="6">SUM(D24,G24)</f>
        <v>4359528</v>
      </c>
      <c r="D24" s="28">
        <f t="shared" ref="D24:D35" si="7">SUM(E24:F24)</f>
        <v>1806718</v>
      </c>
      <c r="E24" s="29">
        <v>818438</v>
      </c>
      <c r="F24" s="29">
        <v>988280</v>
      </c>
      <c r="G24" s="30">
        <f t="shared" ref="G24:G35" si="8">SUM(H24:K24)</f>
        <v>2552810</v>
      </c>
      <c r="H24" s="29">
        <v>1319755</v>
      </c>
      <c r="I24" s="29">
        <v>729840</v>
      </c>
      <c r="J24" s="29">
        <v>326269</v>
      </c>
      <c r="K24" s="31">
        <v>176946</v>
      </c>
    </row>
    <row r="25" spans="1:11">
      <c r="B25" s="55" t="s">
        <v>12</v>
      </c>
      <c r="C25" s="28">
        <f t="shared" si="6"/>
        <v>131347</v>
      </c>
      <c r="D25" s="28">
        <f t="shared" si="7"/>
        <v>85775</v>
      </c>
      <c r="E25" s="29">
        <v>73306</v>
      </c>
      <c r="F25" s="29">
        <v>12469</v>
      </c>
      <c r="G25" s="30">
        <f t="shared" si="8"/>
        <v>45572</v>
      </c>
      <c r="H25" s="29">
        <v>33342</v>
      </c>
      <c r="I25" s="29">
        <v>11158</v>
      </c>
      <c r="J25" s="29">
        <v>140</v>
      </c>
      <c r="K25" s="31">
        <v>932</v>
      </c>
    </row>
    <row r="26" spans="1:11">
      <c r="B26" s="55" t="s">
        <v>13</v>
      </c>
      <c r="C26" s="28">
        <f t="shared" si="6"/>
        <v>10261</v>
      </c>
      <c r="D26" s="28">
        <f t="shared" si="7"/>
        <v>6325</v>
      </c>
      <c r="E26" s="29">
        <v>6325</v>
      </c>
      <c r="F26" s="32">
        <v>0</v>
      </c>
      <c r="G26" s="30">
        <f t="shared" si="8"/>
        <v>3936</v>
      </c>
      <c r="H26" s="29">
        <v>3090</v>
      </c>
      <c r="I26" s="29">
        <v>753</v>
      </c>
      <c r="J26" s="29">
        <v>12</v>
      </c>
      <c r="K26" s="31">
        <v>81</v>
      </c>
    </row>
    <row r="27" spans="1:11">
      <c r="B27" s="55" t="s">
        <v>14</v>
      </c>
      <c r="C27" s="28">
        <f t="shared" si="6"/>
        <v>1260059</v>
      </c>
      <c r="D27" s="28">
        <f t="shared" si="7"/>
        <v>452222</v>
      </c>
      <c r="E27" s="29">
        <v>177092</v>
      </c>
      <c r="F27" s="29">
        <v>275130</v>
      </c>
      <c r="G27" s="30">
        <f t="shared" si="8"/>
        <v>807837</v>
      </c>
      <c r="H27" s="29">
        <v>525407</v>
      </c>
      <c r="I27" s="29">
        <v>241795</v>
      </c>
      <c r="J27" s="29">
        <v>20356</v>
      </c>
      <c r="K27" s="31">
        <v>20279</v>
      </c>
    </row>
    <row r="28" spans="1:11">
      <c r="B28" s="55" t="s">
        <v>15</v>
      </c>
      <c r="C28" s="28">
        <f t="shared" si="6"/>
        <v>32564</v>
      </c>
      <c r="D28" s="28">
        <f t="shared" si="7"/>
        <v>21668</v>
      </c>
      <c r="E28" s="29">
        <v>20836</v>
      </c>
      <c r="F28" s="29">
        <v>832</v>
      </c>
      <c r="G28" s="30">
        <f t="shared" si="8"/>
        <v>10896</v>
      </c>
      <c r="H28" s="29">
        <v>6982</v>
      </c>
      <c r="I28" s="29">
        <v>3194</v>
      </c>
      <c r="J28" s="29">
        <v>493</v>
      </c>
      <c r="K28" s="31">
        <v>227</v>
      </c>
    </row>
    <row r="29" spans="1:11">
      <c r="B29" s="55" t="s">
        <v>16</v>
      </c>
      <c r="C29" s="28">
        <f t="shared" si="6"/>
        <v>5498</v>
      </c>
      <c r="D29" s="28">
        <f t="shared" si="7"/>
        <v>5163</v>
      </c>
      <c r="E29" s="29">
        <v>4969</v>
      </c>
      <c r="F29" s="29">
        <v>194</v>
      </c>
      <c r="G29" s="30">
        <f t="shared" si="8"/>
        <v>335</v>
      </c>
      <c r="H29" s="29">
        <v>335</v>
      </c>
      <c r="I29" s="32">
        <v>0</v>
      </c>
      <c r="J29" s="32">
        <v>0</v>
      </c>
      <c r="K29" s="33">
        <v>0</v>
      </c>
    </row>
    <row r="30" spans="1:11">
      <c r="B30" s="56" t="s">
        <v>17</v>
      </c>
      <c r="C30" s="28">
        <f t="shared" si="6"/>
        <v>73614</v>
      </c>
      <c r="D30" s="28">
        <f t="shared" si="7"/>
        <v>66412</v>
      </c>
      <c r="E30" s="29">
        <v>66412</v>
      </c>
      <c r="F30" s="32">
        <v>0</v>
      </c>
      <c r="G30" s="30">
        <f t="shared" si="8"/>
        <v>7202</v>
      </c>
      <c r="H30" s="29">
        <v>7202</v>
      </c>
      <c r="I30" s="32">
        <v>0</v>
      </c>
      <c r="J30" s="32">
        <v>0</v>
      </c>
      <c r="K30" s="33">
        <v>0</v>
      </c>
    </row>
    <row r="31" spans="1:11">
      <c r="B31" s="55" t="s">
        <v>18</v>
      </c>
      <c r="C31" s="28">
        <f t="shared" si="6"/>
        <v>7898668</v>
      </c>
      <c r="D31" s="28">
        <f t="shared" si="7"/>
        <v>4383611</v>
      </c>
      <c r="E31" s="29">
        <v>4016044</v>
      </c>
      <c r="F31" s="29">
        <v>367567</v>
      </c>
      <c r="G31" s="30">
        <f t="shared" si="8"/>
        <v>3515057</v>
      </c>
      <c r="H31" s="29">
        <v>2514511</v>
      </c>
      <c r="I31" s="29">
        <v>883142</v>
      </c>
      <c r="J31" s="29">
        <v>7693</v>
      </c>
      <c r="K31" s="31">
        <v>109711</v>
      </c>
    </row>
    <row r="32" spans="1:11">
      <c r="B32" s="55" t="s">
        <v>19</v>
      </c>
      <c r="C32" s="28">
        <f t="shared" si="6"/>
        <v>335879</v>
      </c>
      <c r="D32" s="28">
        <f t="shared" si="7"/>
        <v>320363</v>
      </c>
      <c r="E32" s="29">
        <v>319856</v>
      </c>
      <c r="F32" s="29">
        <v>507</v>
      </c>
      <c r="G32" s="30">
        <f t="shared" si="8"/>
        <v>15516</v>
      </c>
      <c r="H32" s="29">
        <v>14402</v>
      </c>
      <c r="I32" s="29">
        <v>1105</v>
      </c>
      <c r="J32" s="32">
        <v>0</v>
      </c>
      <c r="K32" s="31">
        <v>9</v>
      </c>
    </row>
    <row r="33" spans="2:12">
      <c r="B33" s="55" t="s">
        <v>20</v>
      </c>
      <c r="C33" s="28">
        <f t="shared" si="6"/>
        <v>543761</v>
      </c>
      <c r="D33" s="28">
        <f t="shared" si="7"/>
        <v>376522</v>
      </c>
      <c r="E33" s="29">
        <v>303968</v>
      </c>
      <c r="F33" s="29">
        <v>72554</v>
      </c>
      <c r="G33" s="30">
        <f t="shared" si="8"/>
        <v>167239</v>
      </c>
      <c r="H33" s="29">
        <v>107018</v>
      </c>
      <c r="I33" s="29">
        <v>57368</v>
      </c>
      <c r="J33" s="29">
        <v>143</v>
      </c>
      <c r="K33" s="31">
        <v>2710</v>
      </c>
    </row>
    <row r="34" spans="2:12">
      <c r="B34" s="55" t="s">
        <v>21</v>
      </c>
      <c r="C34" s="28">
        <f t="shared" si="6"/>
        <v>9046506</v>
      </c>
      <c r="D34" s="28">
        <f t="shared" si="7"/>
        <v>6021346</v>
      </c>
      <c r="E34" s="29">
        <v>4821135</v>
      </c>
      <c r="F34" s="29">
        <v>1200211</v>
      </c>
      <c r="G34" s="30">
        <f t="shared" si="8"/>
        <v>3025160</v>
      </c>
      <c r="H34" s="29">
        <v>1698396</v>
      </c>
      <c r="I34" s="29">
        <v>849181</v>
      </c>
      <c r="J34" s="29">
        <v>298581</v>
      </c>
      <c r="K34" s="31">
        <v>179002</v>
      </c>
    </row>
    <row r="35" spans="2:12">
      <c r="B35" s="55" t="s">
        <v>22</v>
      </c>
      <c r="C35" s="28">
        <f t="shared" si="6"/>
        <v>1918792</v>
      </c>
      <c r="D35" s="28">
        <f t="shared" si="7"/>
        <v>1674911</v>
      </c>
      <c r="E35" s="29">
        <v>1486184</v>
      </c>
      <c r="F35" s="29">
        <v>188727</v>
      </c>
      <c r="G35" s="30">
        <f t="shared" si="8"/>
        <v>243881</v>
      </c>
      <c r="H35" s="29">
        <v>183985</v>
      </c>
      <c r="I35" s="29">
        <v>49891</v>
      </c>
      <c r="J35" s="29">
        <v>5984</v>
      </c>
      <c r="K35" s="31">
        <v>4021</v>
      </c>
    </row>
    <row r="36" spans="2:12" ht="5.0999999999999996" customHeight="1" thickBot="1">
      <c r="B36" s="34"/>
      <c r="C36" s="35"/>
      <c r="D36" s="35"/>
      <c r="E36" s="36"/>
      <c r="F36" s="36"/>
      <c r="G36" s="35"/>
      <c r="H36" s="36"/>
      <c r="I36" s="36"/>
      <c r="J36" s="36"/>
      <c r="K36" s="36"/>
    </row>
    <row r="37" spans="2:12" ht="5.0999999999999996" customHeight="1">
      <c r="H37" s="37"/>
      <c r="I37" s="37"/>
      <c r="J37" s="38"/>
      <c r="K37" s="37"/>
    </row>
    <row r="38" spans="2:12">
      <c r="B38" s="39" t="s">
        <v>24</v>
      </c>
      <c r="G38" s="37"/>
      <c r="I38" s="37"/>
    </row>
    <row r="39" spans="2:12" ht="12.75" customHeight="1">
      <c r="B39" s="1" t="s">
        <v>25</v>
      </c>
      <c r="J39" s="40"/>
      <c r="K39" s="40"/>
      <c r="L39" s="40"/>
    </row>
    <row r="40" spans="2:12" ht="5.0999999999999996" customHeight="1">
      <c r="B40" s="41"/>
      <c r="J40" s="40"/>
      <c r="K40" s="40"/>
      <c r="L40" s="40"/>
    </row>
    <row r="41" spans="2:12">
      <c r="B41" s="42" t="s">
        <v>27</v>
      </c>
      <c r="E41" s="43"/>
      <c r="F41" s="43"/>
      <c r="H41" s="37"/>
    </row>
  </sheetData>
  <mergeCells count="12">
    <mergeCell ref="J4:J5"/>
    <mergeCell ref="K4:K5"/>
    <mergeCell ref="B3:B5"/>
    <mergeCell ref="C3:C5"/>
    <mergeCell ref="D3:F3"/>
    <mergeCell ref="G3:K3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orientation="portrait" r:id="rId1"/>
  <ignoredErrors>
    <ignoredError sqref="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2019-08-19T12:37:56Z</dcterms:created>
  <dcterms:modified xsi:type="dcterms:W3CDTF">2021-05-11T14:27:39Z</dcterms:modified>
</cp:coreProperties>
</file>