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2.6" sheetId="1" r:id="rId1"/>
    <sheet name="Graf-2.6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F21" i="2" l="1"/>
  <c r="E23" i="2" s="1"/>
  <c r="E21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</calcChain>
</file>

<file path=xl/sharedStrings.xml><?xml version="1.0" encoding="utf-8"?>
<sst xmlns="http://schemas.openxmlformats.org/spreadsheetml/2006/main" count="49" uniqueCount="44">
  <si>
    <t>2.6. Proyección de la población por sexo, según grupos de edad. Año 2018</t>
  </si>
  <si>
    <t>Total</t>
  </si>
  <si>
    <t>Sexo</t>
  </si>
  <si>
    <t>Hombres</t>
  </si>
  <si>
    <t>Mujeres</t>
  </si>
  <si>
    <t>De 0 a 4 años</t>
  </si>
  <si>
    <t>De 5 a 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</si>
  <si>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</si>
  <si>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</si>
  <si>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</si>
  <si>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</si>
  <si>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</si>
  <si>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</si>
  <si>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</si>
  <si>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</si>
  <si>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</si>
  <si>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</si>
  <si>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</si>
  <si>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</si>
  <si>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</si>
  <si>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</si>
  <si>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r>
      <t>Fuente:</t>
    </r>
    <r>
      <rPr>
        <sz val="10"/>
        <rFont val="Times New Roman"/>
        <family val="1"/>
      </rPr>
      <t xml:space="preserve"> Proyección de la Población Nacional, Áreas Urbana y Rural por Sexo y Edad, 2000-2025. Revisión 2015. </t>
    </r>
  </si>
  <si>
    <t xml:space="preserve">               Dirección General de Estadística, Encuestas y Censos.</t>
  </si>
  <si>
    <t>Grupos de edad</t>
  </si>
  <si>
    <t>De 80 años y más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</si>
  <si>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</si>
  <si>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</si>
  <si>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</si>
  <si>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</si>
  <si>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</si>
  <si>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</si>
  <si>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</si>
  <si>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</si>
  <si>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</si>
  <si>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</si>
  <si>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</si>
  <si>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</si>
  <si>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</si>
  <si>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</si>
  <si>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</si>
  <si>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</si>
  <si>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</si>
  <si>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Población:</t>
  </si>
  <si>
    <t>Actualizado Juan Núñez 10062019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</si>
</sst>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sz val="9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9652"/>
      </bottom>
      <diagonal/>
    </border>
    <border>
      <left/>
      <right/>
      <top style="thin">
        <color rgb="FFFF9652"/>
      </top>
      <bottom/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2" fillId="0" borderId="0"/>
    <xf numFmtId="0" fontId="22" fillId="0" borderId="0"/>
    <xf numFmtId="0" fontId="18" fillId="0" borderId="0" applyNumberFormat="0" applyFill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7" fillId="12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7" fillId="16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20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8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32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165" fontId="11" fillId="6" borderId="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8" fillId="47" borderId="14" applyNumberFormat="0" applyAlignment="0" applyProtection="0"/>
    <xf numFmtId="165" fontId="28" fillId="47" borderId="14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165" fontId="13" fillId="7" borderId="7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29" fillId="48" borderId="15" applyNumberFormat="0" applyAlignment="0" applyProtection="0"/>
    <xf numFmtId="165" fontId="29" fillId="48" borderId="15" applyNumberFormat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5" fontId="12" fillId="0" borderId="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0" fontId="30" fillId="0" borderId="16" applyNumberFormat="0" applyFill="0" applyAlignment="0" applyProtection="0"/>
    <xf numFmtId="165" fontId="30" fillId="0" borderId="16" applyNumberFormat="0" applyFill="0" applyAlignment="0" applyProtection="0"/>
    <xf numFmtId="166" fontId="22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165" fontId="17" fillId="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13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7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1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29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165" fontId="9" fillId="5" borderId="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26" fillId="38" borderId="14" applyNumberFormat="0" applyAlignment="0" applyProtection="0"/>
    <xf numFmtId="165" fontId="26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4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22" fillId="0" borderId="0" applyFill="0" applyBorder="0" applyAlignment="0" applyProtection="0"/>
    <xf numFmtId="41" fontId="18" fillId="0" borderId="0" applyFont="0" applyFill="0" applyBorder="0" applyAlignment="0" applyProtection="0"/>
    <xf numFmtId="175" fontId="22" fillId="0" borderId="0" applyFill="0" applyBorder="0" applyAlignment="0" applyProtection="0"/>
    <xf numFmtId="176" fontId="22" fillId="0" borderId="0" applyFill="0" applyBorder="0" applyAlignment="0" applyProtection="0"/>
    <xf numFmtId="175" fontId="22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4" fontId="22" fillId="0" borderId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22" fillId="0" borderId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0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39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77" fontId="22" fillId="0" borderId="0" applyFill="0" applyBorder="0" applyAlignment="0" applyProtection="0"/>
    <xf numFmtId="184" fontId="22" fillId="0" borderId="0" applyFill="0" applyBorder="0" applyAlignment="0" applyProtection="0"/>
    <xf numFmtId="178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0" fontId="22" fillId="0" borderId="0" applyFill="0" applyBorder="0" applyAlignment="0" applyProtection="0"/>
    <xf numFmtId="18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0" fontId="42" fillId="0" borderId="0" applyNumberFormat="0" applyBorder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64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184" fontId="22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1" fontId="44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37" fontId="41" fillId="0" borderId="0"/>
    <xf numFmtId="192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4" fillId="0" borderId="0"/>
    <xf numFmtId="0" fontId="22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1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8" fillId="0" borderId="0" applyNumberFormat="0" applyFill="0" applyBorder="0" applyAlignment="0" applyProtection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2" fillId="55" borderId="17" applyNumberFormat="0" applyFont="0" applyAlignment="0" applyProtection="0"/>
    <xf numFmtId="165" fontId="22" fillId="55" borderId="17" applyNumberFormat="0" applyFont="0" applyAlignment="0" applyProtection="0"/>
    <xf numFmtId="165" fontId="22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0" fontId="24" fillId="55" borderId="17" applyNumberFormat="0" applyFont="0" applyAlignment="0" applyProtection="0"/>
    <xf numFmtId="165" fontId="24" fillId="55" borderId="17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165" fontId="10" fillId="6" borderId="5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50" fillId="47" borderId="18" applyNumberFormat="0" applyAlignment="0" applyProtection="0"/>
    <xf numFmtId="165" fontId="50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165" fontId="3" fillId="0" borderId="1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4" fillId="0" borderId="19" applyNumberFormat="0" applyFill="0" applyAlignment="0" applyProtection="0"/>
    <xf numFmtId="165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4" fillId="0" borderId="2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165" fontId="5" fillId="0" borderId="3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31" fillId="0" borderId="21" applyNumberFormat="0" applyFill="0" applyAlignment="0" applyProtection="0"/>
    <xf numFmtId="165" fontId="31" fillId="0" borderId="2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165" fontId="16" fillId="0" borderId="9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  <xf numFmtId="0" fontId="57" fillId="0" borderId="22" applyNumberFormat="0" applyFill="0" applyAlignment="0" applyProtection="0"/>
    <xf numFmtId="165" fontId="57" fillId="0" borderId="22" applyNumberFormat="0" applyFill="0" applyAlignment="0" applyProtection="0"/>
  </cellStyleXfs>
  <cellXfs count="50">
    <xf numFmtId="0" fontId="0" fillId="0" borderId="0" xfId="0"/>
    <xf numFmtId="0" fontId="18" fillId="0" borderId="0" xfId="0" applyFont="1" applyFill="1"/>
    <xf numFmtId="0" fontId="18" fillId="0" borderId="10" xfId="0" applyFont="1" applyBorder="1"/>
    <xf numFmtId="0" fontId="18" fillId="0" borderId="0" xfId="0" applyFont="1"/>
    <xf numFmtId="0" fontId="18" fillId="0" borderId="12" xfId="0" applyFont="1" applyFill="1" applyBorder="1" applyAlignment="1">
      <alignment horizontal="center"/>
    </xf>
    <xf numFmtId="0" fontId="18" fillId="0" borderId="0" xfId="0" applyFont="1" applyFill="1" applyAlignment="1">
      <alignment horizontal="left" indent="2"/>
    </xf>
    <xf numFmtId="0" fontId="19" fillId="0" borderId="0" xfId="0" applyFont="1" applyFill="1"/>
    <xf numFmtId="0" fontId="20" fillId="0" borderId="0" xfId="0" applyFont="1" applyFill="1" applyAlignment="1">
      <alignment horizontal="left" indent="2"/>
    </xf>
    <xf numFmtId="3" fontId="20" fillId="0" borderId="0" xfId="0" applyNumberFormat="1" applyFont="1" applyFill="1" applyBorder="1" applyAlignment="1">
      <alignment horizontal="right" indent="3"/>
    </xf>
    <xf numFmtId="3" fontId="20" fillId="0" borderId="0" xfId="0" applyNumberFormat="1" applyFont="1" applyFill="1" applyBorder="1" applyAlignment="1">
      <alignment horizontal="right" indent="2"/>
    </xf>
    <xf numFmtId="3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0" fontId="21" fillId="0" borderId="0" xfId="0" applyFont="1" applyFill="1"/>
    <xf numFmtId="3" fontId="18" fillId="0" borderId="0" xfId="0" applyNumberFormat="1" applyFont="1" applyFill="1" applyBorder="1" applyAlignment="1">
      <alignment horizontal="right" indent="3"/>
    </xf>
    <xf numFmtId="3" fontId="18" fillId="0" borderId="0" xfId="0" applyNumberFormat="1" applyFont="1" applyFill="1" applyBorder="1" applyAlignment="1">
      <alignment horizontal="right" indent="2"/>
    </xf>
    <xf numFmtId="3" fontId="18" fillId="0" borderId="0" xfId="1" applyNumberFormat="1" applyFont="1" applyFill="1" applyBorder="1" applyAlignment="1">
      <alignment horizontal="right" indent="3"/>
    </xf>
    <xf numFmtId="3" fontId="18" fillId="0" borderId="0" xfId="2" applyNumberFormat="1" applyFont="1" applyFill="1" applyBorder="1" applyAlignment="1">
      <alignment horizontal="right" indent="2"/>
    </xf>
    <xf numFmtId="0" fontId="18" fillId="0" borderId="0" xfId="0" quotePrefix="1" applyFont="1" applyFill="1" applyAlignment="1">
      <alignment horizontal="left" indent="2"/>
    </xf>
    <xf numFmtId="0" fontId="19" fillId="0" borderId="0" xfId="0" applyFont="1" applyFill="1" applyBorder="1"/>
    <xf numFmtId="0" fontId="23" fillId="0" borderId="0" xfId="0" applyFont="1" applyFill="1"/>
    <xf numFmtId="3" fontId="18" fillId="0" borderId="0" xfId="0" applyNumberFormat="1" applyFont="1" applyFill="1" applyAlignment="1">
      <alignment horizontal="left" indent="2"/>
    </xf>
    <xf numFmtId="164" fontId="18" fillId="0" borderId="13" xfId="0" applyNumberFormat="1" applyFont="1" applyFill="1" applyBorder="1" applyAlignment="1" applyProtection="1">
      <alignment horizontal="left" indent="2"/>
    </xf>
    <xf numFmtId="164" fontId="18" fillId="0" borderId="13" xfId="0" applyNumberFormat="1" applyFont="1" applyFill="1" applyBorder="1" applyAlignment="1" applyProtection="1">
      <alignment horizontal="right"/>
    </xf>
    <xf numFmtId="0" fontId="20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/>
    </xf>
    <xf numFmtId="0" fontId="20" fillId="0" borderId="0" xfId="0" applyFont="1" applyFill="1"/>
    <xf numFmtId="0" fontId="58" fillId="0" borderId="0" xfId="1720" applyFont="1" applyFill="1"/>
    <xf numFmtId="0" fontId="59" fillId="0" borderId="0" xfId="1720" applyFont="1" applyFill="1"/>
    <xf numFmtId="0" fontId="18" fillId="0" borderId="0" xfId="1720" applyFont="1"/>
    <xf numFmtId="0" fontId="60" fillId="0" borderId="0" xfId="1720" applyFont="1" applyFill="1"/>
    <xf numFmtId="0" fontId="60" fillId="0" borderId="0" xfId="1720" applyFont="1" applyFill="1" applyAlignment="1">
      <alignment horizontal="center"/>
    </xf>
    <xf numFmtId="0" fontId="18" fillId="0" borderId="0" xfId="1720" applyFont="1" applyFill="1"/>
    <xf numFmtId="0" fontId="61" fillId="0" borderId="0" xfId="1720" quotePrefix="1" applyFont="1" applyFill="1" applyAlignment="1">
      <alignment horizontal="right"/>
    </xf>
    <xf numFmtId="0" fontId="61" fillId="0" borderId="0" xfId="1720" applyFont="1" applyFill="1"/>
    <xf numFmtId="0" fontId="60" fillId="0" borderId="0" xfId="0" applyFont="1" applyFill="1"/>
    <xf numFmtId="0" fontId="62" fillId="0" borderId="0" xfId="1720" applyFont="1" applyFill="1"/>
    <xf numFmtId="0" fontId="60" fillId="0" borderId="0" xfId="1720" quotePrefix="1" applyFont="1" applyFill="1" applyAlignment="1">
      <alignment horizontal="right"/>
    </xf>
    <xf numFmtId="3" fontId="60" fillId="0" borderId="0" xfId="1720" applyNumberFormat="1" applyFont="1" applyFill="1" applyAlignment="1">
      <alignment horizontal="right"/>
    </xf>
    <xf numFmtId="3" fontId="61" fillId="0" borderId="0" xfId="0" applyNumberFormat="1" applyFont="1" applyFill="1" applyBorder="1"/>
    <xf numFmtId="3" fontId="61" fillId="0" borderId="0" xfId="1" applyNumberFormat="1" applyFont="1" applyFill="1" applyBorder="1"/>
    <xf numFmtId="3" fontId="61" fillId="0" borderId="0" xfId="2" applyNumberFormat="1" applyFont="1" applyFill="1" applyBorder="1"/>
    <xf numFmtId="0" fontId="60" fillId="0" borderId="0" xfId="1720" applyFont="1" applyFill="1" applyAlignment="1">
      <alignment horizontal="right"/>
    </xf>
    <xf numFmtId="3" fontId="61" fillId="0" borderId="0" xfId="1720" applyNumberFormat="1" applyFont="1" applyFill="1" applyBorder="1" applyAlignment="1">
      <alignment horizontal="right"/>
    </xf>
    <xf numFmtId="3" fontId="60" fillId="0" borderId="0" xfId="1720" applyNumberFormat="1" applyFont="1" applyFill="1"/>
    <xf numFmtId="0" fontId="18" fillId="0" borderId="11" xfId="0" applyFont="1" applyFill="1" applyBorder="1" applyAlignment="1">
      <alignment horizontal="left" vertical="center" wrapText="1" indent="2"/>
    </xf>
    <xf numFmtId="0" fontId="18" fillId="0" borderId="10" xfId="0" applyFont="1" applyFill="1" applyBorder="1" applyAlignment="1">
      <alignment horizontal="left" vertical="center" wrapText="1" indent="2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/>
    </xf>
  </cellXfs>
  <cellStyles count="42754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3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7414"/>
    <cellStyle name="Normal 2 10" xfId="7415"/>
    <cellStyle name="Normal 2 10 2" xfId="7416"/>
    <cellStyle name="Normal 2 10 3" xfId="7417"/>
    <cellStyle name="Normal 2 11" xfId="7418"/>
    <cellStyle name="Normal 2 11 2" xfId="7419"/>
    <cellStyle name="Normal 2 11 3" xfId="7420"/>
    <cellStyle name="Normal 2 12" xfId="7421"/>
    <cellStyle name="Normal 2 12 2" xfId="7422"/>
    <cellStyle name="Normal 2 13" xfId="7423"/>
    <cellStyle name="Normal 2 13 2" xfId="7424"/>
    <cellStyle name="Normal 2 14" xfId="7425"/>
    <cellStyle name="Normal 2 14 2" xfId="7426"/>
    <cellStyle name="Normal 2 15" xfId="7427"/>
    <cellStyle name="Normal 2 16" xfId="7428"/>
    <cellStyle name="Normal 2 17" xfId="7429"/>
    <cellStyle name="Normal 2 18" xfId="7430"/>
    <cellStyle name="Normal 2 19" xfId="7431"/>
    <cellStyle name="Normal 2 2" xfId="7432"/>
    <cellStyle name="Normal 2 2 10" xfId="7433"/>
    <cellStyle name="Normal 2 2 10 10" xfId="7434"/>
    <cellStyle name="Normal 2 2 10 2" xfId="7435"/>
    <cellStyle name="Normal 2 2 10 3" xfId="7436"/>
    <cellStyle name="Normal 2 2 10 4" xfId="7437"/>
    <cellStyle name="Normal 2 2 10 5" xfId="7438"/>
    <cellStyle name="Normal 2 2 10 6" xfId="7439"/>
    <cellStyle name="Normal 2 2 10 7" xfId="7440"/>
    <cellStyle name="Normal 2 2 10 8" xfId="7441"/>
    <cellStyle name="Normal 2 2 10 9" xfId="7442"/>
    <cellStyle name="Normal 2 2 10_Tabla M" xfId="7443"/>
    <cellStyle name="Normal 2 2 11" xfId="7444"/>
    <cellStyle name="Normal 2 2 11 10" xfId="7445"/>
    <cellStyle name="Normal 2 2 11 2" xfId="7446"/>
    <cellStyle name="Normal 2 2 11 3" xfId="7447"/>
    <cellStyle name="Normal 2 2 11 4" xfId="7448"/>
    <cellStyle name="Normal 2 2 11 5" xfId="7449"/>
    <cellStyle name="Normal 2 2 11 6" xfId="7450"/>
    <cellStyle name="Normal 2 2 11 7" xfId="7451"/>
    <cellStyle name="Normal 2 2 11 8" xfId="7452"/>
    <cellStyle name="Normal 2 2 11 9" xfId="7453"/>
    <cellStyle name="Normal 2 2 11_Tabla M" xfId="7454"/>
    <cellStyle name="Normal 2 2 12" xfId="7455"/>
    <cellStyle name="Normal 2 2 12 10" xfId="7456"/>
    <cellStyle name="Normal 2 2 12 2" xfId="7457"/>
    <cellStyle name="Normal 2 2 12 3" xfId="7458"/>
    <cellStyle name="Normal 2 2 12 4" xfId="7459"/>
    <cellStyle name="Normal 2 2 12 5" xfId="7460"/>
    <cellStyle name="Normal 2 2 12 6" xfId="7461"/>
    <cellStyle name="Normal 2 2 12 7" xfId="7462"/>
    <cellStyle name="Normal 2 2 12 8" xfId="7463"/>
    <cellStyle name="Normal 2 2 12 9" xfId="7464"/>
    <cellStyle name="Normal 2 2 12_Tabla M" xfId="7465"/>
    <cellStyle name="Normal 2 2 13" xfId="7466"/>
    <cellStyle name="Normal 2 2 13 10" xfId="7467"/>
    <cellStyle name="Normal 2 2 13 2" xfId="7468"/>
    <cellStyle name="Normal 2 2 13 3" xfId="7469"/>
    <cellStyle name="Normal 2 2 13 4" xfId="7470"/>
    <cellStyle name="Normal 2 2 13 5" xfId="7471"/>
    <cellStyle name="Normal 2 2 13 6" xfId="7472"/>
    <cellStyle name="Normal 2 2 13 7" xfId="7473"/>
    <cellStyle name="Normal 2 2 13 8" xfId="7474"/>
    <cellStyle name="Normal 2 2 13 9" xfId="7475"/>
    <cellStyle name="Normal 2 2 13_Tabla M" xfId="7476"/>
    <cellStyle name="Normal 2 2 14" xfId="7477"/>
    <cellStyle name="Normal 2 2 14 10" xfId="7478"/>
    <cellStyle name="Normal 2 2 14 2" xfId="7479"/>
    <cellStyle name="Normal 2 2 14 3" xfId="7480"/>
    <cellStyle name="Normal 2 2 14 4" xfId="7481"/>
    <cellStyle name="Normal 2 2 14 5" xfId="7482"/>
    <cellStyle name="Normal 2 2 14 6" xfId="7483"/>
    <cellStyle name="Normal 2 2 14 7" xfId="7484"/>
    <cellStyle name="Normal 2 2 14 8" xfId="7485"/>
    <cellStyle name="Normal 2 2 14 9" xfId="7486"/>
    <cellStyle name="Normal 2 2 14_Tabla M" xfId="7487"/>
    <cellStyle name="Normal 2 2 15" xfId="7488"/>
    <cellStyle name="Normal 2 2 15 10" xfId="7489"/>
    <cellStyle name="Normal 2 2 15 2" xfId="7490"/>
    <cellStyle name="Normal 2 2 15 3" xfId="7491"/>
    <cellStyle name="Normal 2 2 15 4" xfId="7492"/>
    <cellStyle name="Normal 2 2 15 5" xfId="7493"/>
    <cellStyle name="Normal 2 2 15 6" xfId="7494"/>
    <cellStyle name="Normal 2 2 15 7" xfId="7495"/>
    <cellStyle name="Normal 2 2 15 8" xfId="7496"/>
    <cellStyle name="Normal 2 2 15 9" xfId="7497"/>
    <cellStyle name="Normal 2 2 15_Tabla M" xfId="7498"/>
    <cellStyle name="Normal 2 2 16" xfId="7499"/>
    <cellStyle name="Normal 2 2 16 10" xfId="7500"/>
    <cellStyle name="Normal 2 2 16 2" xfId="7501"/>
    <cellStyle name="Normal 2 2 16 3" xfId="7502"/>
    <cellStyle name="Normal 2 2 16 4" xfId="7503"/>
    <cellStyle name="Normal 2 2 16 5" xfId="7504"/>
    <cellStyle name="Normal 2 2 16 6" xfId="7505"/>
    <cellStyle name="Normal 2 2 16 7" xfId="7506"/>
    <cellStyle name="Normal 2 2 16 8" xfId="7507"/>
    <cellStyle name="Normal 2 2 16 9" xfId="7508"/>
    <cellStyle name="Normal 2 2 16_Tabla M" xfId="7509"/>
    <cellStyle name="Normal 2 2 17" xfId="7510"/>
    <cellStyle name="Normal 2 2 17 10" xfId="7511"/>
    <cellStyle name="Normal 2 2 17 2" xfId="7512"/>
    <cellStyle name="Normal 2 2 17 3" xfId="7513"/>
    <cellStyle name="Normal 2 2 17 4" xfId="7514"/>
    <cellStyle name="Normal 2 2 17 5" xfId="7515"/>
    <cellStyle name="Normal 2 2 17 6" xfId="7516"/>
    <cellStyle name="Normal 2 2 17 7" xfId="7517"/>
    <cellStyle name="Normal 2 2 17 8" xfId="7518"/>
    <cellStyle name="Normal 2 2 17 9" xfId="7519"/>
    <cellStyle name="Normal 2 2 17_Tabla M" xfId="7520"/>
    <cellStyle name="Normal 2 2 18" xfId="7521"/>
    <cellStyle name="Normal 2 2 18 10" xfId="7522"/>
    <cellStyle name="Normal 2 2 18 2" xfId="7523"/>
    <cellStyle name="Normal 2 2 18 3" xfId="7524"/>
    <cellStyle name="Normal 2 2 18 4" xfId="7525"/>
    <cellStyle name="Normal 2 2 18 5" xfId="7526"/>
    <cellStyle name="Normal 2 2 18 6" xfId="7527"/>
    <cellStyle name="Normal 2 2 18 7" xfId="7528"/>
    <cellStyle name="Normal 2 2 18 8" xfId="7529"/>
    <cellStyle name="Normal 2 2 18 9" xfId="7530"/>
    <cellStyle name="Normal 2 2 18_Tabla M" xfId="7531"/>
    <cellStyle name="Normal 2 2 19" xfId="7532"/>
    <cellStyle name="Normal 2 2 19 10" xfId="7533"/>
    <cellStyle name="Normal 2 2 19 2" xfId="7534"/>
    <cellStyle name="Normal 2 2 19 3" xfId="7535"/>
    <cellStyle name="Normal 2 2 19 4" xfId="7536"/>
    <cellStyle name="Normal 2 2 19 5" xfId="7537"/>
    <cellStyle name="Normal 2 2 19 6" xfId="7538"/>
    <cellStyle name="Normal 2 2 19 7" xfId="7539"/>
    <cellStyle name="Normal 2 2 19 8" xfId="7540"/>
    <cellStyle name="Normal 2 2 19 9" xfId="7541"/>
    <cellStyle name="Normal 2 2 19_Tabla M" xfId="7542"/>
    <cellStyle name="Normal 2 2 2" xfId="1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"/>
    <cellStyle name="Normal 3 2 2" xfId="24974"/>
    <cellStyle name="Normal 3 2 2 2" xfId="24975"/>
    <cellStyle name="Normal 3 2 2 3" xfId="24976"/>
    <cellStyle name="Normal 3 2 3" xfId="24977"/>
    <cellStyle name="Normal 3 2 3 2" xfId="24978"/>
    <cellStyle name="Normal 3 2 4" xfId="24979"/>
    <cellStyle name="Normal 3 2 4 2" xfId="24980"/>
    <cellStyle name="Normal 3 2 4 2 2" xfId="24981"/>
    <cellStyle name="Normal 3 2 4 2 2 2" xfId="24982"/>
    <cellStyle name="Normal 3 2 4 2 3" xfId="24983"/>
    <cellStyle name="Normal 3 2 4 3" xfId="24984"/>
    <cellStyle name="Normal 3 2 4 4" xfId="24985"/>
    <cellStyle name="Normal 3 2 5" xfId="24986"/>
    <cellStyle name="Normal 3 2 5 2" xfId="24987"/>
    <cellStyle name="Normal 3 2 5 3" xfId="24988"/>
    <cellStyle name="Normal 3 2 5 3 2" xfId="24989"/>
    <cellStyle name="Normal 3 2 5 4" xfId="24990"/>
    <cellStyle name="Normal 3 2 6" xfId="24991"/>
    <cellStyle name="Normal 3 2 6 2" xfId="24992"/>
    <cellStyle name="Normal 3 2 7" xfId="24993"/>
    <cellStyle name="Normal 3 2 8" xfId="24994"/>
    <cellStyle name="Normal 3 2 9" xfId="24995"/>
    <cellStyle name="Normal 3 3" xfId="24996"/>
    <cellStyle name="Normal 3 3 2" xfId="24997"/>
    <cellStyle name="Normal 3 3 2 2" xfId="24998"/>
    <cellStyle name="Normal 3 3 2 3" xfId="24999"/>
    <cellStyle name="Normal 3 3 3" xfId="25000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Pirámide poblacional (en miles).</a:t>
            </a:r>
          </a:p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 Año 2018</a:t>
            </a:r>
          </a:p>
        </c:rich>
      </c:tx>
      <c:layout>
        <c:manualLayout>
          <c:xMode val="edge"/>
          <c:yMode val="edge"/>
          <c:x val="0.33039204281598583"/>
          <c:y val="1.6516197798516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6969018280056E-2"/>
          <c:y val="0.11975655382321428"/>
          <c:w val="0.92452943756072814"/>
          <c:h val="0.710240680699226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'Graf-2.6'!$B$2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'Graf-2.6'!$A$3:$A$19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'Graf-2.6'!$B$3:$B$19</c:f>
              <c:numCache>
                <c:formatCode>#,##0</c:formatCode>
                <c:ptCount val="17"/>
                <c:pt idx="0">
                  <c:v>-359.352232395481</c:v>
                </c:pt>
                <c:pt idx="1">
                  <c:v>-354.63338639053353</c:v>
                </c:pt>
                <c:pt idx="2">
                  <c:v>-349.62116479986946</c:v>
                </c:pt>
                <c:pt idx="3">
                  <c:v>-342.91851513730069</c:v>
                </c:pt>
                <c:pt idx="4">
                  <c:v>-330.92109128986743</c:v>
                </c:pt>
                <c:pt idx="5">
                  <c:v>-311.33414048301665</c:v>
                </c:pt>
                <c:pt idx="6">
                  <c:v>-283.82091459941466</c:v>
                </c:pt>
                <c:pt idx="7">
                  <c:v>-238.20159412180229</c:v>
                </c:pt>
                <c:pt idx="8">
                  <c:v>-196.71748488274338</c:v>
                </c:pt>
                <c:pt idx="9">
                  <c:v>-176.1777726837694</c:v>
                </c:pt>
                <c:pt idx="10">
                  <c:v>-154.65765942069532</c:v>
                </c:pt>
                <c:pt idx="11">
                  <c:v>-133.42160457749029</c:v>
                </c:pt>
                <c:pt idx="12">
                  <c:v>-111.76307972572386</c:v>
                </c:pt>
                <c:pt idx="13">
                  <c:v>-82.702407647907364</c:v>
                </c:pt>
                <c:pt idx="14">
                  <c:v>-55.55135035790768</c:v>
                </c:pt>
                <c:pt idx="15">
                  <c:v>-36.459534707035004</c:v>
                </c:pt>
                <c:pt idx="16">
                  <c:v>-36.886337598102045</c:v>
                </c:pt>
              </c:numCache>
            </c:numRef>
          </c:val>
        </c:ser>
        <c:ser>
          <c:idx val="1"/>
          <c:order val="1"/>
          <c:tx>
            <c:strRef>
              <c:f>'Graf-2.6'!$C$2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965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'Graf-2.6'!$A$3:$A$19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'Graf-2.6'!$C$3:$C$19</c:f>
              <c:numCache>
                <c:formatCode>#,##0</c:formatCode>
                <c:ptCount val="17"/>
                <c:pt idx="0">
                  <c:v>345.02553505848743</c:v>
                </c:pt>
                <c:pt idx="1">
                  <c:v>341.2440632831312</c:v>
                </c:pt>
                <c:pt idx="2">
                  <c:v>337.16384413070324</c:v>
                </c:pt>
                <c:pt idx="3">
                  <c:v>330.42794294757033</c:v>
                </c:pt>
                <c:pt idx="4">
                  <c:v>318.61700714257779</c:v>
                </c:pt>
                <c:pt idx="5">
                  <c:v>301.88543444072417</c:v>
                </c:pt>
                <c:pt idx="6">
                  <c:v>277.68604983058219</c:v>
                </c:pt>
                <c:pt idx="7">
                  <c:v>237.85679254982108</c:v>
                </c:pt>
                <c:pt idx="8">
                  <c:v>198.8756783973646</c:v>
                </c:pt>
                <c:pt idx="9">
                  <c:v>177.09278754905984</c:v>
                </c:pt>
                <c:pt idx="10">
                  <c:v>154.80761575975384</c:v>
                </c:pt>
                <c:pt idx="11">
                  <c:v>131.71821300485266</c:v>
                </c:pt>
                <c:pt idx="12">
                  <c:v>108.96937482152427</c:v>
                </c:pt>
                <c:pt idx="13">
                  <c:v>82.558900718598139</c:v>
                </c:pt>
                <c:pt idx="14">
                  <c:v>58.163895239954158</c:v>
                </c:pt>
                <c:pt idx="15">
                  <c:v>41.598831419778072</c:v>
                </c:pt>
                <c:pt idx="16">
                  <c:v>54.15096762750278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5731840"/>
        <c:axId val="25733376"/>
      </c:barChart>
      <c:catAx>
        <c:axId val="2573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+mn-lt"/>
              </a:defRPr>
            </a:pPr>
            <a:endParaRPr lang="es-PY"/>
          </a:p>
        </c:txPr>
        <c:crossAx val="2573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33376"/>
        <c:scaling>
          <c:orientation val="minMax"/>
          <c:max val="400"/>
          <c:min val="-400"/>
        </c:scaling>
        <c:delete val="0"/>
        <c:axPos val="b"/>
        <c:numFmt formatCode="#,##0;[Black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7318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22566</xdr:colOff>
      <xdr:row>0</xdr:row>
      <xdr:rowOff>67235</xdr:rowOff>
    </xdr:from>
    <xdr:to>
      <xdr:col>10</xdr:col>
      <xdr:colOff>199372</xdr:colOff>
      <xdr:row>35</xdr:row>
      <xdr:rowOff>134158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0.0327</cdr:x>
      <cdr:y>0.92495</cdr:y>
    </cdr:from>
    <cdr:to>
      <cdr:x>0.20182</cdr:x>
      <cdr:y>0.95151</cdr:y>
    </cdr:to>
    <cdr:sp macro="" textlink="">
      <cdr:nvSpPr>
        <cdr:cNvPr id="112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95" y="5548191"/>
          <a:ext cx="128104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2.6</a:t>
          </a:r>
        </a:p>
      </cdr:txBody>
    </cdr:sp>
  </cdr:relSizeAnchor>
  <cdr:relSizeAnchor xmlns:cdr="http://schemas.openxmlformats.org/drawingml/2006/chartDrawing">
    <cdr:from>
      <cdr:x>0.17735</cdr:x>
      <cdr:y>0.39991</cdr:y>
    </cdr:from>
    <cdr:to>
      <cdr:x>0.2482</cdr:x>
      <cdr:y>0.42988</cdr:y>
    </cdr:to>
    <cdr:sp macro="" textlink="">
      <cdr:nvSpPr>
        <cdr:cNvPr id="1126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8665" y="2188141"/>
          <a:ext cx="446917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Hombres</a:t>
          </a:r>
          <a:endParaRPr lang="es-ES" sz="975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  <cdr:relSizeAnchor xmlns:cdr="http://schemas.openxmlformats.org/drawingml/2006/chartDrawing">
    <cdr:from>
      <cdr:x>0.74522</cdr:x>
      <cdr:y>0.39639</cdr:y>
    </cdr:from>
    <cdr:to>
      <cdr:x>0.80955</cdr:x>
      <cdr:y>0.42636</cdr:y>
    </cdr:to>
    <cdr:sp macro="" textlink="">
      <cdr:nvSpPr>
        <cdr:cNvPr id="1126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620" y="2168898"/>
          <a:ext cx="405752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Mujeres</a:t>
          </a:r>
          <a:endParaRPr lang="es-ES" sz="975" b="0" i="0" strike="noStrike">
            <a:solidFill>
              <a:srgbClr val="000000"/>
            </a:solidFill>
            <a:latin typeface="+mn-lt"/>
            <a:cs typeface="Tahom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E28"/>
  <sheetViews>
    <sheetView showGridLines="0" tabSelected="1" zoomScaleNormal="100" workbookViewId="0"/>
  </sheetViews>
  <sheetFormatPr baseColWidth="10" defaultColWidth="13.28515625" defaultRowHeight="15"/>
  <cols>
    <col min="1" max="1" width="2.7109375" style="20" customWidth="1"/>
    <col min="2" max="2" width="18.5703125" style="3" customWidth="1"/>
    <col min="3" max="3" width="15.85546875" style="3" customWidth="1"/>
    <col min="4" max="4" width="16.85546875" style="3" customWidth="1"/>
    <col min="5" max="5" width="13.85546875" style="3" customWidth="1"/>
    <col min="6" max="16384" width="13.28515625" style="3"/>
  </cols>
  <sheetData>
    <row r="1" spans="1:5" s="1" customFormat="1" ht="15" customHeight="1">
      <c r="B1" s="1" t="s">
        <v>0</v>
      </c>
    </row>
    <row r="2" spans="1:5" ht="5.0999999999999996" customHeight="1">
      <c r="A2" s="1"/>
      <c r="B2" s="2"/>
      <c r="C2" s="2"/>
      <c r="D2" s="2"/>
      <c r="E2" s="2"/>
    </row>
    <row r="3" spans="1:5" ht="15.95" customHeight="1">
      <c r="A3" s="1"/>
      <c r="B3" s="45" t="s">
        <v>23</v>
      </c>
      <c r="C3" s="47" t="s">
        <v>1</v>
      </c>
      <c r="D3" s="49" t="s">
        <v>2</v>
      </c>
      <c r="E3" s="49"/>
    </row>
    <row r="4" spans="1:5" ht="15.95" customHeight="1">
      <c r="A4" s="1"/>
      <c r="B4" s="46"/>
      <c r="C4" s="48"/>
      <c r="D4" s="4" t="s">
        <v>3</v>
      </c>
      <c r="E4" s="4" t="s">
        <v>4</v>
      </c>
    </row>
    <row r="5" spans="1:5" s="1" customFormat="1" ht="5.0999999999999996" customHeight="1">
      <c r="B5" s="5"/>
    </row>
    <row r="6" spans="1:5" s="1" customFormat="1" ht="12.75">
      <c r="A6" s="6"/>
      <c r="B6" s="7" t="s">
        <v>1</v>
      </c>
      <c r="C6" s="8">
        <v>7052983.2047406454</v>
      </c>
      <c r="D6" s="8">
        <v>3555140.2708186596</v>
      </c>
      <c r="E6" s="9">
        <v>3497842.9339219853</v>
      </c>
    </row>
    <row r="7" spans="1:5" s="1" customFormat="1" ht="5.0999999999999996" customHeight="1">
      <c r="A7" s="6"/>
      <c r="B7" s="5"/>
      <c r="C7" s="10"/>
      <c r="D7" s="11"/>
      <c r="E7" s="12"/>
    </row>
    <row r="8" spans="1:5" ht="15" customHeight="1">
      <c r="A8" s="13"/>
      <c r="B8" s="5" t="s">
        <v>5</v>
      </c>
      <c r="C8" s="10">
        <v>704377.76745396841</v>
      </c>
      <c r="D8" s="14">
        <v>359352.23239548097</v>
      </c>
      <c r="E8" s="15">
        <v>345025.53505848744</v>
      </c>
    </row>
    <row r="9" spans="1:5" ht="15" customHeight="1">
      <c r="A9" s="6"/>
      <c r="B9" s="5" t="s">
        <v>6</v>
      </c>
      <c r="C9" s="10">
        <v>695877.44967366476</v>
      </c>
      <c r="D9" s="14">
        <v>354633.38639053353</v>
      </c>
      <c r="E9" s="15">
        <v>341244.06328313123</v>
      </c>
    </row>
    <row r="10" spans="1:5" ht="15" customHeight="1">
      <c r="A10" s="6"/>
      <c r="B10" s="5" t="s">
        <v>7</v>
      </c>
      <c r="C10" s="10">
        <v>686785.00893057277</v>
      </c>
      <c r="D10" s="14">
        <v>349621.16479986947</v>
      </c>
      <c r="E10" s="15">
        <v>337163.84413070325</v>
      </c>
    </row>
    <row r="11" spans="1:5" ht="15" customHeight="1">
      <c r="A11" s="6"/>
      <c r="B11" s="5" t="s">
        <v>8</v>
      </c>
      <c r="C11" s="10">
        <v>673346.45808487106</v>
      </c>
      <c r="D11" s="14">
        <v>342918.51513730071</v>
      </c>
      <c r="E11" s="15">
        <v>330427.94294757035</v>
      </c>
    </row>
    <row r="12" spans="1:5" ht="15" customHeight="1">
      <c r="A12" s="6"/>
      <c r="B12" s="5" t="s">
        <v>9</v>
      </c>
      <c r="C12" s="10">
        <v>649538.0984324452</v>
      </c>
      <c r="D12" s="16">
        <v>330921.09128986741</v>
      </c>
      <c r="E12" s="17">
        <v>318617.00714257779</v>
      </c>
    </row>
    <row r="13" spans="1:5" ht="15" customHeight="1">
      <c r="A13" s="13"/>
      <c r="B13" s="5" t="s">
        <v>10</v>
      </c>
      <c r="C13" s="10">
        <v>613219.57492374082</v>
      </c>
      <c r="D13" s="16">
        <v>311334.14048301667</v>
      </c>
      <c r="E13" s="17">
        <v>301885.43444072414</v>
      </c>
    </row>
    <row r="14" spans="1:5" ht="15" customHeight="1">
      <c r="A14" s="6"/>
      <c r="B14" s="5" t="s">
        <v>11</v>
      </c>
      <c r="C14" s="10">
        <v>561506.96442999691</v>
      </c>
      <c r="D14" s="16">
        <v>283820.91459941468</v>
      </c>
      <c r="E14" s="17">
        <v>277686.04983058217</v>
      </c>
    </row>
    <row r="15" spans="1:5" ht="15" customHeight="1">
      <c r="A15" s="6"/>
      <c r="B15" s="5" t="s">
        <v>12</v>
      </c>
      <c r="C15" s="10">
        <v>476058.38667162333</v>
      </c>
      <c r="D15" s="16">
        <v>238201.59412180228</v>
      </c>
      <c r="E15" s="17">
        <v>237856.79254982108</v>
      </c>
    </row>
    <row r="16" spans="1:5" ht="15" customHeight="1">
      <c r="A16" s="1"/>
      <c r="B16" s="18" t="s">
        <v>13</v>
      </c>
      <c r="C16" s="10">
        <v>395593.16328010801</v>
      </c>
      <c r="D16" s="16">
        <v>196717.48488274339</v>
      </c>
      <c r="E16" s="17">
        <v>198875.67839736459</v>
      </c>
    </row>
    <row r="17" spans="1:5" ht="15" customHeight="1">
      <c r="A17" s="1"/>
      <c r="B17" s="5" t="s">
        <v>14</v>
      </c>
      <c r="C17" s="10">
        <v>353270.56023282924</v>
      </c>
      <c r="D17" s="16">
        <v>176177.77268376941</v>
      </c>
      <c r="E17" s="17">
        <v>177092.78754905984</v>
      </c>
    </row>
    <row r="18" spans="1:5" ht="15" customHeight="1">
      <c r="A18" s="19"/>
      <c r="B18" s="5" t="s">
        <v>15</v>
      </c>
      <c r="C18" s="10">
        <v>309465.27518044919</v>
      </c>
      <c r="D18" s="16">
        <v>154657.65942069533</v>
      </c>
      <c r="E18" s="17">
        <v>154807.61575975385</v>
      </c>
    </row>
    <row r="19" spans="1:5" ht="15" customHeight="1">
      <c r="A19" s="6"/>
      <c r="B19" s="5" t="s">
        <v>16</v>
      </c>
      <c r="C19" s="10">
        <v>265139.81758234289</v>
      </c>
      <c r="D19" s="16">
        <v>133421.60457749027</v>
      </c>
      <c r="E19" s="17">
        <v>131718.21300485265</v>
      </c>
    </row>
    <row r="20" spans="1:5" ht="15" customHeight="1">
      <c r="B20" s="5" t="s">
        <v>17</v>
      </c>
      <c r="C20" s="10">
        <v>220732.45454724814</v>
      </c>
      <c r="D20" s="16">
        <v>111763.07972572386</v>
      </c>
      <c r="E20" s="17">
        <v>108969.37482152427</v>
      </c>
    </row>
    <row r="21" spans="1:5" ht="15" customHeight="1">
      <c r="B21" s="21" t="s">
        <v>18</v>
      </c>
      <c r="C21" s="10">
        <v>165261.30836650549</v>
      </c>
      <c r="D21" s="16">
        <v>82702.40764790737</v>
      </c>
      <c r="E21" s="17">
        <v>82558.900718598132</v>
      </c>
    </row>
    <row r="22" spans="1:5" ht="15" customHeight="1">
      <c r="B22" s="5" t="s">
        <v>19</v>
      </c>
      <c r="C22" s="10">
        <v>113715.24559786184</v>
      </c>
      <c r="D22" s="16">
        <v>55551.350357907679</v>
      </c>
      <c r="E22" s="17">
        <v>58163.895239954159</v>
      </c>
    </row>
    <row r="23" spans="1:5" ht="15" customHeight="1">
      <c r="B23" s="5" t="s">
        <v>20</v>
      </c>
      <c r="C23" s="10">
        <v>78058.366126813082</v>
      </c>
      <c r="D23" s="16">
        <v>36459.534707035004</v>
      </c>
      <c r="E23" s="17">
        <v>41598.831419778071</v>
      </c>
    </row>
    <row r="24" spans="1:5" ht="15" customHeight="1">
      <c r="B24" s="5" t="s">
        <v>24</v>
      </c>
      <c r="C24" s="10">
        <v>91037.305225604825</v>
      </c>
      <c r="D24" s="16">
        <v>36886.337598102044</v>
      </c>
      <c r="E24" s="17">
        <v>54150.967627502781</v>
      </c>
    </row>
    <row r="25" spans="1:5" s="1" customFormat="1" ht="5.0999999999999996" customHeight="1" thickBot="1">
      <c r="B25" s="22"/>
      <c r="C25" s="23"/>
      <c r="D25" s="23"/>
      <c r="E25" s="23"/>
    </row>
    <row r="26" spans="1:5" s="1" customFormat="1" ht="5.0999999999999996" customHeight="1"/>
    <row r="27" spans="1:5" s="1" customFormat="1">
      <c r="A27" s="20"/>
      <c r="B27" s="24" t="s">
        <v>21</v>
      </c>
      <c r="C27" s="25"/>
    </row>
    <row r="28" spans="1:5" s="1" customFormat="1">
      <c r="A28" s="20"/>
      <c r="B28" s="1" t="s">
        <v>22</v>
      </c>
      <c r="E28" s="26"/>
    </row>
  </sheetData>
  <mergeCells count="3">
    <mergeCell ref="B3:B4"/>
    <mergeCell ref="C3:C4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G31"/>
  <sheetViews>
    <sheetView showGridLines="0" zoomScale="85" zoomScaleNormal="85" workbookViewId="0">
      <selection activeCell="O46" sqref="O46"/>
    </sheetView>
  </sheetViews>
  <sheetFormatPr baseColWidth="10" defaultRowHeight="12.75"/>
  <cols>
    <col min="1" max="1" width="8.140625" style="34" customWidth="1"/>
    <col min="2" max="2" width="7.85546875" style="34" bestFit="1" customWidth="1"/>
    <col min="3" max="3" width="7.7109375" style="34" customWidth="1"/>
    <col min="4" max="4" width="3" style="34" customWidth="1"/>
    <col min="5" max="6" width="11.42578125" style="34" bestFit="1" customWidth="1"/>
    <col min="7" max="7" width="11.42578125" style="32"/>
    <col min="8" max="16384" width="11.42578125" style="29"/>
  </cols>
  <sheetData>
    <row r="1" spans="1:7">
      <c r="A1" s="27"/>
      <c r="B1" s="27"/>
      <c r="C1" s="27"/>
      <c r="D1" s="27"/>
      <c r="E1" s="27"/>
      <c r="F1" s="27"/>
      <c r="G1" s="28"/>
    </row>
    <row r="2" spans="1:7">
      <c r="A2" s="30"/>
      <c r="B2" s="30" t="s">
        <v>3</v>
      </c>
      <c r="C2" s="30" t="s">
        <v>4</v>
      </c>
      <c r="E2" s="31" t="s">
        <v>3</v>
      </c>
      <c r="F2" s="31" t="s">
        <v>4</v>
      </c>
      <c r="G2" s="28"/>
    </row>
    <row r="3" spans="1:7">
      <c r="A3" s="37" t="s">
        <v>25</v>
      </c>
      <c r="B3" s="38">
        <f>+((-1)*E3)/1000</f>
        <v>-359.352232395481</v>
      </c>
      <c r="C3" s="38">
        <f>+((1)*F3)/1000</f>
        <v>345.02553505848743</v>
      </c>
      <c r="E3" s="39">
        <v>359352.23239548097</v>
      </c>
      <c r="F3" s="39">
        <v>345025.53505848744</v>
      </c>
      <c r="G3" s="28"/>
    </row>
    <row r="4" spans="1:7">
      <c r="A4" s="37" t="s">
        <v>26</v>
      </c>
      <c r="B4" s="38">
        <f t="shared" ref="B4:B18" si="0">+((-1)*E4)/1000</f>
        <v>-354.63338639053353</v>
      </c>
      <c r="C4" s="38">
        <f t="shared" ref="C4:C18" si="1">+((1)*F4)/1000</f>
        <v>341.2440632831312</v>
      </c>
      <c r="E4" s="39">
        <v>354633.38639053353</v>
      </c>
      <c r="F4" s="39">
        <v>341244.06328313123</v>
      </c>
      <c r="G4" s="28"/>
    </row>
    <row r="5" spans="1:7">
      <c r="A5" s="37" t="s">
        <v>27</v>
      </c>
      <c r="B5" s="38">
        <f t="shared" si="0"/>
        <v>-349.62116479986946</v>
      </c>
      <c r="C5" s="38">
        <f t="shared" si="1"/>
        <v>337.16384413070324</v>
      </c>
      <c r="E5" s="39">
        <v>349621.16479986947</v>
      </c>
      <c r="F5" s="39">
        <v>337163.84413070325</v>
      </c>
      <c r="G5" s="28"/>
    </row>
    <row r="6" spans="1:7">
      <c r="A6" s="37" t="s">
        <v>28</v>
      </c>
      <c r="B6" s="38">
        <f t="shared" si="0"/>
        <v>-342.91851513730069</v>
      </c>
      <c r="C6" s="38">
        <f t="shared" si="1"/>
        <v>330.42794294757033</v>
      </c>
      <c r="E6" s="39">
        <v>342918.51513730071</v>
      </c>
      <c r="F6" s="39">
        <v>330427.94294757035</v>
      </c>
      <c r="G6" s="28"/>
    </row>
    <row r="7" spans="1:7">
      <c r="A7" s="37" t="s">
        <v>29</v>
      </c>
      <c r="B7" s="38">
        <f t="shared" si="0"/>
        <v>-330.92109128986743</v>
      </c>
      <c r="C7" s="38">
        <f t="shared" si="1"/>
        <v>318.61700714257779</v>
      </c>
      <c r="E7" s="40">
        <v>330921.09128986741</v>
      </c>
      <c r="F7" s="41">
        <v>318617.00714257779</v>
      </c>
      <c r="G7" s="28"/>
    </row>
    <row r="8" spans="1:7">
      <c r="A8" s="37" t="s">
        <v>30</v>
      </c>
      <c r="B8" s="38">
        <f t="shared" si="0"/>
        <v>-311.33414048301665</v>
      </c>
      <c r="C8" s="38">
        <f t="shared" si="1"/>
        <v>301.88543444072417</v>
      </c>
      <c r="E8" s="40">
        <v>311334.14048301667</v>
      </c>
      <c r="F8" s="41">
        <v>301885.43444072414</v>
      </c>
      <c r="G8" s="28"/>
    </row>
    <row r="9" spans="1:7">
      <c r="A9" s="37" t="s">
        <v>31</v>
      </c>
      <c r="B9" s="38">
        <f t="shared" si="0"/>
        <v>-283.82091459941466</v>
      </c>
      <c r="C9" s="38">
        <f t="shared" si="1"/>
        <v>277.68604983058219</v>
      </c>
      <c r="E9" s="40">
        <v>283820.91459941468</v>
      </c>
      <c r="F9" s="41">
        <v>277686.04983058217</v>
      </c>
      <c r="G9" s="28"/>
    </row>
    <row r="10" spans="1:7">
      <c r="A10" s="37" t="s">
        <v>32</v>
      </c>
      <c r="B10" s="38">
        <f t="shared" si="0"/>
        <v>-238.20159412180229</v>
      </c>
      <c r="C10" s="38">
        <f t="shared" si="1"/>
        <v>237.85679254982108</v>
      </c>
      <c r="E10" s="40">
        <v>238201.59412180228</v>
      </c>
      <c r="F10" s="41">
        <v>237856.79254982108</v>
      </c>
      <c r="G10" s="28"/>
    </row>
    <row r="11" spans="1:7">
      <c r="A11" s="37" t="s">
        <v>33</v>
      </c>
      <c r="B11" s="38">
        <f t="shared" si="0"/>
        <v>-196.71748488274338</v>
      </c>
      <c r="C11" s="38">
        <f t="shared" si="1"/>
        <v>198.8756783973646</v>
      </c>
      <c r="E11" s="40">
        <v>196717.48488274339</v>
      </c>
      <c r="F11" s="41">
        <v>198875.67839736459</v>
      </c>
      <c r="G11" s="28"/>
    </row>
    <row r="12" spans="1:7">
      <c r="A12" s="37" t="s">
        <v>34</v>
      </c>
      <c r="B12" s="38">
        <f t="shared" si="0"/>
        <v>-176.1777726837694</v>
      </c>
      <c r="C12" s="38">
        <f t="shared" si="1"/>
        <v>177.09278754905984</v>
      </c>
      <c r="E12" s="40">
        <v>176177.77268376941</v>
      </c>
      <c r="F12" s="41">
        <v>177092.78754905984</v>
      </c>
      <c r="G12" s="28"/>
    </row>
    <row r="13" spans="1:7">
      <c r="A13" s="37" t="s">
        <v>35</v>
      </c>
      <c r="B13" s="38">
        <f t="shared" si="0"/>
        <v>-154.65765942069532</v>
      </c>
      <c r="C13" s="38">
        <f t="shared" si="1"/>
        <v>154.80761575975384</v>
      </c>
      <c r="E13" s="40">
        <v>154657.65942069533</v>
      </c>
      <c r="F13" s="41">
        <v>154807.61575975385</v>
      </c>
      <c r="G13" s="28"/>
    </row>
    <row r="14" spans="1:7">
      <c r="A14" s="37" t="s">
        <v>36</v>
      </c>
      <c r="B14" s="38">
        <f t="shared" si="0"/>
        <v>-133.42160457749029</v>
      </c>
      <c r="C14" s="38">
        <f t="shared" si="1"/>
        <v>131.71821300485266</v>
      </c>
      <c r="E14" s="40">
        <v>133421.60457749027</v>
      </c>
      <c r="F14" s="41">
        <v>131718.21300485265</v>
      </c>
      <c r="G14" s="28"/>
    </row>
    <row r="15" spans="1:7">
      <c r="A15" s="37" t="s">
        <v>37</v>
      </c>
      <c r="B15" s="38">
        <f t="shared" si="0"/>
        <v>-111.76307972572386</v>
      </c>
      <c r="C15" s="38">
        <f t="shared" si="1"/>
        <v>108.96937482152427</v>
      </c>
      <c r="E15" s="40">
        <v>111763.07972572386</v>
      </c>
      <c r="F15" s="41">
        <v>108969.37482152427</v>
      </c>
      <c r="G15" s="28"/>
    </row>
    <row r="16" spans="1:7">
      <c r="A16" s="37" t="s">
        <v>38</v>
      </c>
      <c r="B16" s="38">
        <f t="shared" si="0"/>
        <v>-82.702407647907364</v>
      </c>
      <c r="C16" s="38">
        <f t="shared" si="1"/>
        <v>82.558900718598139</v>
      </c>
      <c r="E16" s="40">
        <v>82702.40764790737</v>
      </c>
      <c r="F16" s="41">
        <v>82558.900718598132</v>
      </c>
      <c r="G16" s="28"/>
    </row>
    <row r="17" spans="1:7">
      <c r="A17" s="37" t="s">
        <v>39</v>
      </c>
      <c r="B17" s="38">
        <f t="shared" si="0"/>
        <v>-55.55135035790768</v>
      </c>
      <c r="C17" s="38">
        <f t="shared" si="1"/>
        <v>58.163895239954158</v>
      </c>
      <c r="E17" s="40">
        <v>55551.350357907679</v>
      </c>
      <c r="F17" s="41">
        <v>58163.895239954159</v>
      </c>
      <c r="G17" s="28"/>
    </row>
    <row r="18" spans="1:7">
      <c r="A18" s="37" t="s">
        <v>40</v>
      </c>
      <c r="B18" s="38">
        <f t="shared" si="0"/>
        <v>-36.459534707035004</v>
      </c>
      <c r="C18" s="38">
        <f t="shared" si="1"/>
        <v>41.598831419778072</v>
      </c>
      <c r="E18" s="40">
        <v>36459.534707035004</v>
      </c>
      <c r="F18" s="41">
        <v>41598.831419778071</v>
      </c>
      <c r="G18" s="28"/>
    </row>
    <row r="19" spans="1:7">
      <c r="A19" s="42" t="s">
        <v>41</v>
      </c>
      <c r="B19" s="38">
        <f>+((-1)*E19)/1000</f>
        <v>-36.886337598102045</v>
      </c>
      <c r="C19" s="38">
        <f>+((1)*F19)/1000</f>
        <v>54.15096762750278</v>
      </c>
      <c r="E19" s="40">
        <v>36886.337598102044</v>
      </c>
      <c r="F19" s="41">
        <v>54150.967627502781</v>
      </c>
      <c r="G19" s="28"/>
    </row>
    <row r="20" spans="1:7">
      <c r="A20" s="37"/>
      <c r="B20" s="38"/>
      <c r="C20" s="38"/>
      <c r="E20" s="43"/>
      <c r="F20" s="43"/>
      <c r="G20" s="28"/>
    </row>
    <row r="21" spans="1:7">
      <c r="E21" s="44">
        <f>SUM(E3:E19)</f>
        <v>3555140.2708186596</v>
      </c>
      <c r="F21" s="44">
        <f>SUM(F3:F19)</f>
        <v>3497842.9339219853</v>
      </c>
      <c r="G21" s="28"/>
    </row>
    <row r="22" spans="1:7">
      <c r="E22" s="44"/>
      <c r="F22" s="44"/>
      <c r="G22" s="28"/>
    </row>
    <row r="23" spans="1:7">
      <c r="A23" s="30"/>
      <c r="B23" s="30"/>
      <c r="C23" s="30" t="s">
        <v>42</v>
      </c>
      <c r="D23" s="30"/>
      <c r="E23" s="44">
        <f>+E21+F21</f>
        <v>7052983.2047406454</v>
      </c>
      <c r="F23" s="44"/>
      <c r="G23" s="28"/>
    </row>
    <row r="24" spans="1:7">
      <c r="A24" s="30"/>
      <c r="B24" s="31"/>
      <c r="C24" s="31"/>
      <c r="D24" s="30"/>
      <c r="E24" s="30"/>
      <c r="F24" s="30"/>
    </row>
    <row r="25" spans="1:7">
      <c r="A25" s="33"/>
    </row>
    <row r="26" spans="1:7">
      <c r="A26" s="30"/>
      <c r="B26" s="30"/>
      <c r="C26" s="30"/>
      <c r="D26" s="30"/>
      <c r="E26" s="30"/>
    </row>
    <row r="27" spans="1:7">
      <c r="B27" s="35"/>
    </row>
    <row r="28" spans="1:7">
      <c r="B28" s="35" t="s">
        <v>43</v>
      </c>
    </row>
    <row r="30" spans="1:7">
      <c r="B30" s="36"/>
      <c r="C30" s="36"/>
      <c r="D30" s="36"/>
      <c r="E30" s="36"/>
      <c r="F30" s="36"/>
    </row>
    <row r="31" spans="1:7">
      <c r="A31" s="36"/>
      <c r="B31" s="36"/>
      <c r="C31" s="36"/>
      <c r="D31" s="36"/>
      <c r="E31" s="36"/>
      <c r="F31" s="36"/>
    </row>
  </sheetData>
  <pageMargins left="0.75" right="0.75" top="1" bottom="1" header="0" footer="0"/>
  <pageSetup paperSize="516" orientation="landscape" horizontalDpi="300" verticalDpi="300" r:id="rId1"/>
  <headerFooter alignWithMargins="0"/>
  <ignoredErrors>
    <ignoredError sqref="A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2.6</vt:lpstr>
      <vt:lpstr>Graf-2.6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2020-05-19T18:52:17Z</dcterms:created>
  <dcterms:modified xsi:type="dcterms:W3CDTF">2020-05-21T12:51:50Z</dcterms:modified>
</cp:coreProperties>
</file>