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5.3.1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M13" i="1" l="1"/>
  <c r="N27" i="1" s="1"/>
  <c r="K13" i="1"/>
  <c r="L27" i="1" s="1"/>
  <c r="I13" i="1"/>
  <c r="J26" i="1" s="1"/>
  <c r="G13" i="1"/>
  <c r="H26" i="1" s="1"/>
  <c r="E13" i="1"/>
  <c r="F27" i="1" s="1"/>
  <c r="C13" i="1"/>
  <c r="D27" i="1" s="1"/>
  <c r="M7" i="1"/>
  <c r="N10" i="1" s="1"/>
  <c r="K7" i="1"/>
  <c r="L10" i="1" s="1"/>
  <c r="I7" i="1"/>
  <c r="J11" i="1" s="1"/>
  <c r="G7" i="1"/>
  <c r="H11" i="1" s="1"/>
  <c r="E7" i="1"/>
  <c r="F10" i="1" s="1"/>
  <c r="C7" i="1"/>
  <c r="D10" i="1" s="1"/>
  <c r="D9" i="1" l="1"/>
  <c r="D11" i="1"/>
  <c r="H15" i="1"/>
  <c r="D16" i="1"/>
  <c r="L16" i="1"/>
  <c r="H17" i="1"/>
  <c r="D18" i="1"/>
  <c r="L18" i="1"/>
  <c r="H19" i="1"/>
  <c r="D20" i="1"/>
  <c r="L20" i="1"/>
  <c r="H21" i="1"/>
  <c r="D22" i="1"/>
  <c r="L22" i="1"/>
  <c r="H23" i="1"/>
  <c r="D24" i="1"/>
  <c r="L24" i="1"/>
  <c r="H25" i="1"/>
  <c r="D26" i="1"/>
  <c r="L26" i="1"/>
  <c r="H27" i="1"/>
  <c r="L9" i="1"/>
  <c r="H10" i="1"/>
  <c r="L11" i="1"/>
  <c r="F9" i="1"/>
  <c r="N9" i="1"/>
  <c r="J10" i="1"/>
  <c r="F11" i="1"/>
  <c r="N11" i="1"/>
  <c r="J15" i="1"/>
  <c r="F16" i="1"/>
  <c r="N16" i="1"/>
  <c r="J17" i="1"/>
  <c r="F18" i="1"/>
  <c r="N18" i="1"/>
  <c r="J19" i="1"/>
  <c r="F20" i="1"/>
  <c r="N20" i="1"/>
  <c r="J21" i="1"/>
  <c r="F22" i="1"/>
  <c r="N22" i="1"/>
  <c r="J23" i="1"/>
  <c r="F24" i="1"/>
  <c r="N24" i="1"/>
  <c r="J25" i="1"/>
  <c r="F26" i="1"/>
  <c r="N26" i="1"/>
  <c r="J27" i="1"/>
  <c r="H9" i="1"/>
  <c r="D15" i="1"/>
  <c r="L15" i="1"/>
  <c r="H16" i="1"/>
  <c r="D17" i="1"/>
  <c r="L17" i="1"/>
  <c r="H18" i="1"/>
  <c r="D19" i="1"/>
  <c r="L19" i="1"/>
  <c r="H20" i="1"/>
  <c r="D21" i="1"/>
  <c r="L21" i="1"/>
  <c r="H22" i="1"/>
  <c r="D23" i="1"/>
  <c r="L23" i="1"/>
  <c r="H24" i="1"/>
  <c r="D25" i="1"/>
  <c r="L25" i="1"/>
  <c r="J9" i="1"/>
  <c r="J7" i="1" s="1"/>
  <c r="F15" i="1"/>
  <c r="N15" i="1"/>
  <c r="J16" i="1"/>
  <c r="F17" i="1"/>
  <c r="N17" i="1"/>
  <c r="J18" i="1"/>
  <c r="F19" i="1"/>
  <c r="N19" i="1"/>
  <c r="J20" i="1"/>
  <c r="F21" i="1"/>
  <c r="N21" i="1"/>
  <c r="J22" i="1"/>
  <c r="F23" i="1"/>
  <c r="N23" i="1"/>
  <c r="J24" i="1"/>
  <c r="F25" i="1"/>
  <c r="N25" i="1"/>
  <c r="H7" i="1" l="1"/>
  <c r="D7" i="1"/>
  <c r="F13" i="1"/>
  <c r="L13" i="1"/>
  <c r="H13" i="1"/>
  <c r="D13" i="1"/>
  <c r="J13" i="1"/>
  <c r="N7" i="1"/>
  <c r="L7" i="1"/>
  <c r="N13" i="1"/>
  <c r="F7" i="1"/>
</calcChain>
</file>

<file path=xl/sharedStrings.xml><?xml version="1.0" encoding="utf-8"?>
<sst xmlns="http://schemas.openxmlformats.org/spreadsheetml/2006/main" count="40" uniqueCount="30">
  <si>
    <t>CUADRO 5.3.1. RESULTADOS DE LAS ELECCIONES Y CARGOS ELECTOS, SEGÚN TIPO DE VOTO Y PARTIDO POLÍTICO. AÑOS 2014/2015/2016/2017</t>
  </si>
  <si>
    <t>PARTIDO</t>
  </si>
  <si>
    <r>
      <t>MUNICIPALES 2014</t>
    </r>
    <r>
      <rPr>
        <vertAlign val="superscript"/>
        <sz val="10"/>
        <rFont val="Times New Roman"/>
        <family val="1"/>
      </rPr>
      <t>1/</t>
    </r>
  </si>
  <si>
    <t>MUNICIPALES 2015</t>
  </si>
  <si>
    <r>
      <t>MUNICIPALES 2016</t>
    </r>
    <r>
      <rPr>
        <vertAlign val="superscript"/>
        <sz val="10"/>
        <rFont val="Times New Roman"/>
        <family val="1"/>
      </rPr>
      <t>2/</t>
    </r>
  </si>
  <si>
    <r>
      <t>MUNICIPALES 2017</t>
    </r>
    <r>
      <rPr>
        <vertAlign val="superscript"/>
        <sz val="10"/>
        <rFont val="Times New Roman"/>
        <family val="1"/>
      </rPr>
      <t>3/</t>
    </r>
  </si>
  <si>
    <t>Intendente</t>
  </si>
  <si>
    <t>%</t>
  </si>
  <si>
    <t>Junta Departamental</t>
  </si>
  <si>
    <t>Votos emitidos</t>
  </si>
  <si>
    <t>Votos positivos</t>
  </si>
  <si>
    <t>En Blanco</t>
  </si>
  <si>
    <t>Nulos</t>
  </si>
  <si>
    <t>Asociación Nacional Republicana (ANR)</t>
  </si>
  <si>
    <t>Concertación Frente Guazú (FG)</t>
  </si>
  <si>
    <t>Partido Demócrata Progresista (PDP)</t>
  </si>
  <si>
    <t>Partido Liberal Radical Autentico (PLRA)</t>
  </si>
  <si>
    <t>Partido Encuentro Nacional (PEN)</t>
  </si>
  <si>
    <t>Partido Revolucionario Febrerista (PRF)</t>
  </si>
  <si>
    <t>Partido Popular Tekojoja (PPT)</t>
  </si>
  <si>
    <t>Partido Patria Querida (MPQ)</t>
  </si>
  <si>
    <t>Partido Unión Nacional de Ciudadanos Éticos (UNACE)</t>
  </si>
  <si>
    <t>Partido Frente Amplio (PFA)</t>
  </si>
  <si>
    <t>Movimiento Independiente Pioneros de Maracaná</t>
  </si>
  <si>
    <t>Alianza Democrática del Pueblo</t>
  </si>
  <si>
    <t>Otros partidos</t>
  </si>
  <si>
    <t>1/ Elecciones realizadas en: Abaí y Yatytay.</t>
  </si>
  <si>
    <t>2/ Elecciones realizadas en: Tacuatí y Bella Vista Norte.</t>
  </si>
  <si>
    <t>3/ Elecciones realizadas en: María Antonia, Arroyito, San Vicente Pancholo, Maracaná y Emboscada.</t>
  </si>
  <si>
    <t>FUENTE: Estadísticas Electorales 2014, 2015, 2016 y 2017. Tribunal Superior de Justicia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</si>
</sst>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###,###.00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7" fillId="12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7" fillId="16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20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8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32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166" fontId="6" fillId="2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6" fillId="35" borderId="0" applyNumberFormat="0" applyBorder="0" applyAlignment="0" applyProtection="0"/>
    <xf numFmtId="166" fontId="26" fillId="35" borderId="0" applyNumberFormat="0" applyBorder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166" fontId="11" fillId="6" borderId="4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7" fillId="47" borderId="19" applyNumberFormat="0" applyAlignment="0" applyProtection="0"/>
    <xf numFmtId="166" fontId="27" fillId="47" borderId="19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166" fontId="13" fillId="7" borderId="7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8" fillId="48" borderId="20" applyNumberFormat="0" applyAlignment="0" applyProtection="0"/>
    <xf numFmtId="166" fontId="28" fillId="48" borderId="20" applyNumberFormat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166" fontId="12" fillId="0" borderId="6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0" fontId="29" fillId="0" borderId="21" applyNumberFormat="0" applyFill="0" applyAlignment="0" applyProtection="0"/>
    <xf numFmtId="166" fontId="29" fillId="0" borderId="21" applyNumberFormat="0" applyFill="0" applyAlignment="0" applyProtection="0"/>
    <xf numFmtId="167" fontId="24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17" fillId="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13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7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1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166" fontId="9" fillId="5" borderId="4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25" fillId="38" borderId="19" applyNumberFormat="0" applyAlignment="0" applyProtection="0"/>
    <xf numFmtId="166" fontId="25" fillId="38" borderId="19" applyNumberFormat="0" applyAlignment="0" applyProtection="0"/>
    <xf numFmtId="0" fontId="1" fillId="0" borderId="0" applyNumberFormat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NumberFormat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ill="0" applyBorder="0" applyAlignment="0" applyProtection="0"/>
    <xf numFmtId="166" fontId="24" fillId="0" borderId="0" applyFont="0" applyFill="0" applyBorder="0" applyAlignment="0" applyProtection="0"/>
    <xf numFmtId="170" fontId="24" fillId="0" borderId="0" applyFill="0" applyBorder="0" applyAlignment="0" applyProtection="0"/>
    <xf numFmtId="171" fontId="24" fillId="0" borderId="0" applyFill="0" applyBorder="0" applyAlignment="0" applyProtection="0"/>
    <xf numFmtId="172" fontId="24" fillId="0" borderId="0" applyFill="0" applyBorder="0" applyAlignment="0" applyProtection="0"/>
    <xf numFmtId="173" fontId="24" fillId="0" borderId="0" applyFont="0" applyFill="0" applyBorder="0" applyAlignment="0" applyProtection="0"/>
    <xf numFmtId="0" fontId="31" fillId="53" borderId="0" applyNumberFormat="0" applyFont="0" applyBorder="0" applyProtection="0"/>
    <xf numFmtId="174" fontId="32" fillId="0" borderId="0"/>
    <xf numFmtId="0" fontId="33" fillId="0" borderId="0">
      <alignment horizontal="center"/>
    </xf>
    <xf numFmtId="0" fontId="33" fillId="0" borderId="0">
      <alignment horizontal="center" textRotation="90"/>
    </xf>
    <xf numFmtId="0" fontId="3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66" fontId="7" fillId="3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5" fontId="1" fillId="0" borderId="0" applyFont="0" applyFill="0" applyBorder="0" applyAlignment="0" applyProtection="0"/>
    <xf numFmtId="41" fontId="24" fillId="0" borderId="0" applyFont="0" applyFill="0" applyBorder="0" applyAlignment="0" applyProtection="0"/>
    <xf numFmtId="176" fontId="24" fillId="0" borderId="0" applyFill="0" applyBorder="0" applyAlignment="0" applyProtection="0"/>
    <xf numFmtId="41" fontId="18" fillId="0" borderId="0" applyFont="0" applyFill="0" applyBorder="0" applyAlignment="0" applyProtection="0"/>
    <xf numFmtId="176" fontId="24" fillId="0" borderId="0" applyFill="0" applyBorder="0" applyAlignment="0" applyProtection="0"/>
    <xf numFmtId="177" fontId="24" fillId="0" borderId="0" applyFill="0" applyBorder="0" applyAlignment="0" applyProtection="0"/>
    <xf numFmtId="176" fontId="24" fillId="0" borderId="0" applyFill="0" applyBorder="0" applyAlignment="0" applyProtection="0"/>
    <xf numFmtId="41" fontId="38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4" fillId="0" borderId="0" applyFill="0" applyBorder="0" applyAlignment="0" applyProtection="0"/>
    <xf numFmtId="175" fontId="24" fillId="0" borderId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9" fillId="0" borderId="0" applyFont="0" applyFill="0" applyBorder="0" applyAlignment="0" applyProtection="0"/>
    <xf numFmtId="182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43" fontId="40" fillId="0" borderId="0" applyFont="0" applyFill="0" applyBorder="0" applyAlignment="0" applyProtection="0"/>
    <xf numFmtId="184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3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5" fontId="24" fillId="0" borderId="0" applyFill="0" applyBorder="0" applyAlignment="0" applyProtection="0"/>
    <xf numFmtId="181" fontId="24" fillId="0" borderId="0" applyFont="0" applyFill="0" applyBorder="0" applyAlignment="0" applyProtection="0"/>
    <xf numFmtId="18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38" fillId="0" borderId="0" applyFont="0" applyFill="0" applyBorder="0" applyAlignment="0" applyProtection="0"/>
    <xf numFmtId="187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9" fontId="24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79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79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43" fontId="1" fillId="0" borderId="0" applyFont="0" applyFill="0" applyBorder="0" applyAlignment="0" applyProtection="0"/>
    <xf numFmtId="180" fontId="24" fillId="0" borderId="0" applyFill="0" applyBorder="0" applyAlignment="0" applyProtection="0"/>
    <xf numFmtId="178" fontId="24" fillId="0" borderId="0" applyFill="0" applyBorder="0" applyAlignment="0" applyProtection="0"/>
    <xf numFmtId="181" fontId="24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85" fontId="24" fillId="0" borderId="0" applyFill="0" applyBorder="0" applyAlignment="0" applyProtection="0"/>
    <xf numFmtId="183" fontId="24" fillId="0" borderId="0" applyFill="0" applyBorder="0" applyAlignment="0" applyProtection="0"/>
    <xf numFmtId="178" fontId="24" fillId="0" borderId="0" applyFill="0" applyBorder="0" applyAlignment="0" applyProtection="0"/>
    <xf numFmtId="185" fontId="24" fillId="0" borderId="0" applyFill="0" applyBorder="0" applyAlignment="0" applyProtection="0"/>
    <xf numFmtId="179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1" fontId="24" fillId="0" borderId="0" applyFill="0" applyBorder="0" applyAlignment="0" applyProtection="0"/>
    <xf numFmtId="189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0" fontId="41" fillId="0" borderId="0" applyNumberFormat="0" applyBorder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1" fillId="0" borderId="0" applyNumberFormat="0" applyBorder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9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185" fontId="24" fillId="0" borderId="0" applyFill="0" applyBorder="0" applyAlignment="0" applyProtection="0"/>
    <xf numFmtId="4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8" fontId="24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166" fontId="8" fillId="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42" fillId="54" borderId="0" applyNumberFormat="0" applyBorder="0" applyAlignment="0" applyProtection="0"/>
    <xf numFmtId="166" fontId="42" fillId="54" borderId="0" applyNumberFormat="0" applyBorder="0" applyAlignment="0" applyProtection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0" fontId="22" fillId="0" borderId="0"/>
    <xf numFmtId="37" fontId="40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0" fontId="4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37" fontId="40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/>
    <xf numFmtId="193" fontId="43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194" fontId="43" fillId="0" borderId="0"/>
    <xf numFmtId="37" fontId="40" fillId="0" borderId="0"/>
    <xf numFmtId="194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6" fontId="22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93" fontId="43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37" fontId="40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8" fillId="0" borderId="0" applyNumberFormat="0" applyFill="0" applyBorder="0" applyAlignment="0" applyProtection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193" fontId="43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94" fontId="43" fillId="0" borderId="0"/>
    <xf numFmtId="193" fontId="43" fillId="0" borderId="0"/>
    <xf numFmtId="37" fontId="40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37" fontId="40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5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166" fontId="22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166" fontId="1" fillId="0" borderId="0"/>
    <xf numFmtId="0" fontId="24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166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6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8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0" fontId="32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1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 applyNumberFormat="0" applyFill="0" applyBorder="0" applyAlignment="0" applyProtection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40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37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4" fillId="55" borderId="22" applyNumberFormat="0" applyFont="0" applyAlignment="0" applyProtection="0"/>
    <xf numFmtId="166" fontId="24" fillId="55" borderId="22" applyNumberFormat="0" applyFont="0" applyAlignment="0" applyProtection="0"/>
    <xf numFmtId="166" fontId="24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0" fontId="22" fillId="55" borderId="22" applyNumberFormat="0" applyFont="0" applyAlignment="0" applyProtection="0"/>
    <xf numFmtId="166" fontId="22" fillId="55" borderId="22" applyNumberFormat="0" applyFont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8" fillId="0" borderId="0"/>
    <xf numFmtId="0" fontId="48" fillId="0" borderId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166" fontId="10" fillId="6" borderId="5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49" fillId="47" borderId="23" applyNumberFormat="0" applyAlignment="0" applyProtection="0"/>
    <xf numFmtId="166" fontId="49" fillId="47" borderId="2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6" fontId="52" fillId="0" borderId="0" applyNumberFormat="0" applyFill="0" applyBorder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166" fontId="3" fillId="0" borderId="1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3" fillId="0" borderId="24" applyNumberFormat="0" applyFill="0" applyAlignment="0" applyProtection="0"/>
    <xf numFmtId="166" fontId="53" fillId="0" borderId="24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166" fontId="4" fillId="0" borderId="2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5" fillId="0" borderId="25" applyNumberFormat="0" applyFill="0" applyAlignment="0" applyProtection="0"/>
    <xf numFmtId="166" fontId="55" fillId="0" borderId="25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166" fontId="5" fillId="0" borderId="3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30" fillId="0" borderId="26" applyNumberFormat="0" applyFill="0" applyAlignment="0" applyProtection="0"/>
    <xf numFmtId="166" fontId="30" fillId="0" borderId="26" applyNumberFormat="0" applyFill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66" fontId="54" fillId="0" borderId="0" applyNumberFormat="0" applyFill="0" applyBorder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166" fontId="16" fillId="0" borderId="9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  <xf numFmtId="0" fontId="56" fillId="0" borderId="27" applyNumberFormat="0" applyFill="0" applyAlignment="0" applyProtection="0"/>
    <xf numFmtId="166" fontId="56" fillId="0" borderId="27" applyNumberFormat="0" applyFill="0" applyAlignment="0" applyProtection="0"/>
  </cellStyleXfs>
  <cellXfs count="35">
    <xf numFmtId="0" fontId="0" fillId="0" borderId="0" xfId="0"/>
    <xf numFmtId="0" fontId="18" fillId="0" borderId="0" xfId="0" applyFont="1" applyFill="1"/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0" xfId="0" applyFont="1" applyFill="1" applyAlignment="1">
      <alignment horizontal="center" vertical="center"/>
    </xf>
    <xf numFmtId="3" fontId="18" fillId="0" borderId="16" xfId="0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indent="2"/>
    </xf>
    <xf numFmtId="3" fontId="20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horizontal="left" indent="2"/>
    </xf>
    <xf numFmtId="3" fontId="18" fillId="0" borderId="0" xfId="0" applyNumberFormat="1" applyFont="1" applyFill="1" applyAlignment="1">
      <alignment horizontal="right" indent="2"/>
    </xf>
    <xf numFmtId="2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>
      <alignment horizontal="right" indent="2"/>
    </xf>
    <xf numFmtId="0" fontId="18" fillId="0" borderId="0" xfId="0" applyFont="1" applyFill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164" fontId="18" fillId="0" borderId="0" xfId="0" applyNumberFormat="1" applyFont="1" applyFill="1" applyAlignment="1">
      <alignment horizontal="right" indent="2"/>
    </xf>
    <xf numFmtId="0" fontId="18" fillId="0" borderId="0" xfId="0" applyFont="1" applyFill="1" applyAlignment="1">
      <alignment horizontal="left" wrapText="1" indent="2"/>
    </xf>
    <xf numFmtId="4" fontId="18" fillId="0" borderId="0" xfId="0" applyNumberFormat="1" applyFont="1" applyFill="1" applyAlignment="1">
      <alignment horizontal="right" indent="1"/>
    </xf>
    <xf numFmtId="164" fontId="18" fillId="0" borderId="0" xfId="0" applyNumberFormat="1" applyFont="1" applyFill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164" fontId="21" fillId="0" borderId="0" xfId="0" applyNumberFormat="1" applyFont="1" applyFill="1" applyAlignment="1">
      <alignment horizontal="right" indent="1"/>
    </xf>
    <xf numFmtId="0" fontId="18" fillId="0" borderId="18" xfId="0" applyFont="1" applyFill="1" applyBorder="1"/>
    <xf numFmtId="0" fontId="18" fillId="0" borderId="18" xfId="0" applyFont="1" applyFill="1" applyBorder="1" applyAlignment="1">
      <alignment horizontal="right" indent="2"/>
    </xf>
    <xf numFmtId="0" fontId="21" fillId="0" borderId="18" xfId="0" applyFont="1" applyFill="1" applyBorder="1"/>
    <xf numFmtId="0" fontId="18" fillId="0" borderId="18" xfId="0" applyFont="1" applyFill="1" applyBorder="1" applyAlignment="1">
      <alignment horizontal="left" indent="1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42766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3 3" xfId="2817"/>
    <cellStyle name="Euro 4" xfId="2818"/>
    <cellStyle name="Euro 4 2" xfId="2819"/>
    <cellStyle name="Euro 5" xfId="2820"/>
    <cellStyle name="Euro 5 2" xfId="2821"/>
    <cellStyle name="Euro 6" xfId="2822"/>
    <cellStyle name="Euro 7" xfId="2823"/>
    <cellStyle name="Euro 8" xfId="2824"/>
    <cellStyle name="Excel Built-in Excel Built-in Excel Built-in 40% - Accent2" xfId="2825"/>
    <cellStyle name="Excel_BuiltIn_Comma" xfId="2826"/>
    <cellStyle name="Heading" xfId="2827"/>
    <cellStyle name="Heading1" xfId="2828"/>
    <cellStyle name="Hipervínculo 2" xfId="2829"/>
    <cellStyle name="Hipervínculo 3" xfId="2830"/>
    <cellStyle name="Hipervínculo 4" xfId="2831"/>
    <cellStyle name="Hipervínculo 5" xfId="2832"/>
    <cellStyle name="Incorrecto 10" xfId="2833"/>
    <cellStyle name="Incorrecto 10 2" xfId="2834"/>
    <cellStyle name="Incorrecto 11" xfId="2835"/>
    <cellStyle name="Incorrecto 11 2" xfId="2836"/>
    <cellStyle name="Incorrecto 12" xfId="2837"/>
    <cellStyle name="Incorrecto 12 2" xfId="2838"/>
    <cellStyle name="Incorrecto 13" xfId="2839"/>
    <cellStyle name="Incorrecto 13 2" xfId="2840"/>
    <cellStyle name="Incorrecto 14" xfId="2841"/>
    <cellStyle name="Incorrecto 14 2" xfId="2842"/>
    <cellStyle name="Incorrecto 15" xfId="2843"/>
    <cellStyle name="Incorrecto 15 2" xfId="2844"/>
    <cellStyle name="Incorrecto 16" xfId="2845"/>
    <cellStyle name="Incorrecto 16 2" xfId="2846"/>
    <cellStyle name="Incorrecto 17" xfId="2847"/>
    <cellStyle name="Incorrecto 17 2" xfId="2848"/>
    <cellStyle name="Incorrecto 18" xfId="2849"/>
    <cellStyle name="Incorrecto 18 2" xfId="2850"/>
    <cellStyle name="Incorrecto 19" xfId="2851"/>
    <cellStyle name="Incorrecto 19 2" xfId="2852"/>
    <cellStyle name="Incorrecto 2" xfId="2853"/>
    <cellStyle name="Incorrecto 2 2" xfId="2854"/>
    <cellStyle name="Incorrecto 20" xfId="2855"/>
    <cellStyle name="Incorrecto 20 2" xfId="2856"/>
    <cellStyle name="Incorrecto 21" xfId="2857"/>
    <cellStyle name="Incorrecto 21 2" xfId="2858"/>
    <cellStyle name="Incorrecto 22" xfId="2859"/>
    <cellStyle name="Incorrecto 22 2" xfId="2860"/>
    <cellStyle name="Incorrecto 23" xfId="2861"/>
    <cellStyle name="Incorrecto 23 2" xfId="2862"/>
    <cellStyle name="Incorrecto 24" xfId="2863"/>
    <cellStyle name="Incorrecto 24 2" xfId="2864"/>
    <cellStyle name="Incorrecto 25" xfId="2865"/>
    <cellStyle name="Incorrecto 25 2" xfId="2866"/>
    <cellStyle name="Incorrecto 26" xfId="2867"/>
    <cellStyle name="Incorrecto 26 2" xfId="2868"/>
    <cellStyle name="Incorrecto 27" xfId="2869"/>
    <cellStyle name="Incorrecto 27 2" xfId="2870"/>
    <cellStyle name="Incorrecto 28" xfId="2871"/>
    <cellStyle name="Incorrecto 28 2" xfId="2872"/>
    <cellStyle name="Incorrecto 29" xfId="2873"/>
    <cellStyle name="Incorrecto 29 2" xfId="2874"/>
    <cellStyle name="Incorrecto 3" xfId="2875"/>
    <cellStyle name="Incorrecto 3 2" xfId="2876"/>
    <cellStyle name="Incorrecto 30" xfId="2877"/>
    <cellStyle name="Incorrecto 30 2" xfId="2878"/>
    <cellStyle name="Incorrecto 31" xfId="2879"/>
    <cellStyle name="Incorrecto 31 2" xfId="2880"/>
    <cellStyle name="Incorrecto 32" xfId="2881"/>
    <cellStyle name="Incorrecto 32 2" xfId="2882"/>
    <cellStyle name="Incorrecto 33" xfId="2883"/>
    <cellStyle name="Incorrecto 33 2" xfId="2884"/>
    <cellStyle name="Incorrecto 34" xfId="2885"/>
    <cellStyle name="Incorrecto 34 2" xfId="2886"/>
    <cellStyle name="Incorrecto 35" xfId="2887"/>
    <cellStyle name="Incorrecto 35 2" xfId="2888"/>
    <cellStyle name="Incorrecto 36" xfId="2889"/>
    <cellStyle name="Incorrecto 36 2" xfId="2890"/>
    <cellStyle name="Incorrecto 37" xfId="2891"/>
    <cellStyle name="Incorrecto 37 2" xfId="2892"/>
    <cellStyle name="Incorrecto 38" xfId="2893"/>
    <cellStyle name="Incorrecto 38 2" xfId="2894"/>
    <cellStyle name="Incorrecto 39" xfId="2895"/>
    <cellStyle name="Incorrecto 39 2" xfId="2896"/>
    <cellStyle name="Incorrecto 4" xfId="2897"/>
    <cellStyle name="Incorrecto 4 2" xfId="2898"/>
    <cellStyle name="Incorrecto 40" xfId="2899"/>
    <cellStyle name="Incorrecto 40 2" xfId="2900"/>
    <cellStyle name="Incorrecto 41" xfId="2901"/>
    <cellStyle name="Incorrecto 41 2" xfId="2902"/>
    <cellStyle name="Incorrecto 42" xfId="2903"/>
    <cellStyle name="Incorrecto 42 2" xfId="2904"/>
    <cellStyle name="Incorrecto 43" xfId="2905"/>
    <cellStyle name="Incorrecto 43 2" xfId="2906"/>
    <cellStyle name="Incorrecto 44" xfId="2907"/>
    <cellStyle name="Incorrecto 44 2" xfId="2908"/>
    <cellStyle name="Incorrecto 45" xfId="2909"/>
    <cellStyle name="Incorrecto 45 2" xfId="2910"/>
    <cellStyle name="Incorrecto 46" xfId="2911"/>
    <cellStyle name="Incorrecto 47" xfId="2912"/>
    <cellStyle name="Incorrecto 5" xfId="2913"/>
    <cellStyle name="Incorrecto 5 2" xfId="2914"/>
    <cellStyle name="Incorrecto 6" xfId="2915"/>
    <cellStyle name="Incorrecto 6 2" xfId="2916"/>
    <cellStyle name="Incorrecto 7" xfId="2917"/>
    <cellStyle name="Incorrecto 7 2" xfId="2918"/>
    <cellStyle name="Incorrecto 8" xfId="2919"/>
    <cellStyle name="Incorrecto 8 2" xfId="2920"/>
    <cellStyle name="Incorrecto 9" xfId="2921"/>
    <cellStyle name="Incorrecto 9 2" xfId="2922"/>
    <cellStyle name="Millares [0] 2" xfId="2923"/>
    <cellStyle name="Millares [0] 2 2" xfId="2924"/>
    <cellStyle name="Millares [0] 2 2 2" xfId="2925"/>
    <cellStyle name="Millares [0] 2 2 3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showGridLines="0" tabSelected="1" zoomScale="85" zoomScaleNormal="85" workbookViewId="0"/>
  </sheetViews>
  <sheetFormatPr baseColWidth="10" defaultRowHeight="12.75"/>
  <cols>
    <col min="1" max="1" width="3.7109375" style="1" customWidth="1"/>
    <col min="2" max="2" width="57.7109375" style="1" customWidth="1"/>
    <col min="3" max="3" width="11.28515625" style="1" bestFit="1" customWidth="1"/>
    <col min="4" max="4" width="9" style="1" customWidth="1"/>
    <col min="5" max="5" width="11.28515625" style="1" bestFit="1" customWidth="1"/>
    <col min="6" max="6" width="8.42578125" style="1" customWidth="1"/>
    <col min="7" max="7" width="14.140625" style="1" customWidth="1"/>
    <col min="8" max="8" width="9" style="1" customWidth="1"/>
    <col min="9" max="9" width="11.28515625" style="1" customWidth="1"/>
    <col min="10" max="10" width="9.140625" style="1" customWidth="1"/>
    <col min="11" max="11" width="12" style="1" customWidth="1"/>
    <col min="12" max="12" width="9.140625" style="2" customWidth="1"/>
    <col min="13" max="13" width="14.28515625" style="2" customWidth="1"/>
    <col min="14" max="14" width="9.42578125" style="2" customWidth="1"/>
    <col min="15" max="16384" width="11.42578125" style="1"/>
  </cols>
  <sheetData>
    <row r="2" spans="1:15">
      <c r="B2" s="1" t="s">
        <v>0</v>
      </c>
    </row>
    <row r="3" spans="1:15" ht="5.0999999999999996" customHeight="1">
      <c r="C3" s="3"/>
      <c r="D3" s="3"/>
    </row>
    <row r="4" spans="1:15" s="4" customFormat="1" ht="18.75" customHeight="1">
      <c r="A4" s="1"/>
      <c r="B4" s="30" t="s">
        <v>1</v>
      </c>
      <c r="C4" s="32" t="s">
        <v>2</v>
      </c>
      <c r="D4" s="33"/>
      <c r="E4" s="32" t="s">
        <v>3</v>
      </c>
      <c r="F4" s="34"/>
      <c r="G4" s="34"/>
      <c r="H4" s="33"/>
      <c r="I4" s="32" t="s">
        <v>4</v>
      </c>
      <c r="J4" s="33"/>
      <c r="K4" s="32" t="s">
        <v>5</v>
      </c>
      <c r="L4" s="34"/>
      <c r="M4" s="34"/>
      <c r="N4" s="33"/>
    </row>
    <row r="5" spans="1:15" s="4" customFormat="1" ht="24.75" customHeight="1">
      <c r="A5" s="1"/>
      <c r="B5" s="31"/>
      <c r="C5" s="5" t="s">
        <v>6</v>
      </c>
      <c r="D5" s="6" t="s">
        <v>7</v>
      </c>
      <c r="E5" s="7" t="s">
        <v>6</v>
      </c>
      <c r="F5" s="8" t="s">
        <v>7</v>
      </c>
      <c r="G5" s="7" t="s">
        <v>8</v>
      </c>
      <c r="H5" s="8" t="s">
        <v>7</v>
      </c>
      <c r="I5" s="5" t="s">
        <v>6</v>
      </c>
      <c r="J5" s="8" t="s">
        <v>7</v>
      </c>
      <c r="K5" s="7" t="s">
        <v>6</v>
      </c>
      <c r="L5" s="8" t="s">
        <v>7</v>
      </c>
      <c r="M5" s="7" t="s">
        <v>8</v>
      </c>
      <c r="N5" s="8" t="s">
        <v>7</v>
      </c>
    </row>
    <row r="6" spans="1:15" ht="5.0999999999999996" customHeight="1">
      <c r="B6" s="9"/>
      <c r="C6" s="10"/>
      <c r="D6" s="11"/>
      <c r="E6" s="11"/>
      <c r="F6" s="11"/>
      <c r="G6" s="11"/>
      <c r="H6" s="11"/>
      <c r="I6" s="10"/>
      <c r="J6" s="11"/>
    </row>
    <row r="7" spans="1:15">
      <c r="B7" s="12" t="s">
        <v>9</v>
      </c>
      <c r="C7" s="13">
        <f t="shared" ref="C7:N7" si="0">SUM(C9:C11)</f>
        <v>9218</v>
      </c>
      <c r="D7" s="14">
        <f t="shared" si="0"/>
        <v>99.999999999999986</v>
      </c>
      <c r="E7" s="15">
        <f t="shared" si="0"/>
        <v>2232214</v>
      </c>
      <c r="F7" s="14">
        <f t="shared" si="0"/>
        <v>100</v>
      </c>
      <c r="G7" s="13">
        <f t="shared" si="0"/>
        <v>2232420</v>
      </c>
      <c r="H7" s="14">
        <f t="shared" si="0"/>
        <v>100</v>
      </c>
      <c r="I7" s="13">
        <f t="shared" si="0"/>
        <v>7306</v>
      </c>
      <c r="J7" s="14">
        <f t="shared" si="0"/>
        <v>100.00000000000001</v>
      </c>
      <c r="K7" s="13">
        <f t="shared" si="0"/>
        <v>21470</v>
      </c>
      <c r="L7" s="14">
        <f t="shared" si="0"/>
        <v>99.999999999999986</v>
      </c>
      <c r="M7" s="16">
        <f t="shared" si="0"/>
        <v>14654</v>
      </c>
      <c r="N7" s="14">
        <f t="shared" si="0"/>
        <v>100</v>
      </c>
    </row>
    <row r="8" spans="1:15" ht="5.0999999999999996" customHeight="1">
      <c r="B8" s="12"/>
      <c r="C8" s="13"/>
      <c r="D8" s="14"/>
      <c r="E8" s="15"/>
      <c r="F8" s="14"/>
      <c r="G8" s="13"/>
      <c r="H8" s="14"/>
      <c r="I8" s="13"/>
      <c r="J8" s="14"/>
      <c r="K8" s="17"/>
      <c r="L8" s="18"/>
      <c r="M8" s="16"/>
      <c r="N8" s="18"/>
    </row>
    <row r="9" spans="1:15">
      <c r="B9" s="12" t="s">
        <v>10</v>
      </c>
      <c r="C9" s="13">
        <v>9083</v>
      </c>
      <c r="D9" s="14">
        <f>+C9/$C$7*100</f>
        <v>98.535474072466911</v>
      </c>
      <c r="E9" s="15">
        <v>2121087</v>
      </c>
      <c r="F9" s="14">
        <f>E9/$E$7*100</f>
        <v>95.021669069363426</v>
      </c>
      <c r="G9" s="13">
        <v>2066550</v>
      </c>
      <c r="H9" s="14">
        <f>G9/$G$7*100</f>
        <v>92.569946515440634</v>
      </c>
      <c r="I9" s="13">
        <v>7190</v>
      </c>
      <c r="J9" s="14">
        <f>+I9/$I$7*100</f>
        <v>98.412263892690945</v>
      </c>
      <c r="K9" s="13">
        <v>20841</v>
      </c>
      <c r="L9" s="14">
        <f>+K9/$K$7*100</f>
        <v>97.070330693991608</v>
      </c>
      <c r="M9" s="16">
        <v>13971</v>
      </c>
      <c r="N9" s="14">
        <f>+M9/$M$7*100</f>
        <v>95.339156544288244</v>
      </c>
    </row>
    <row r="10" spans="1:15">
      <c r="B10" s="12" t="s">
        <v>11</v>
      </c>
      <c r="C10" s="13">
        <v>76</v>
      </c>
      <c r="D10" s="14">
        <f>+C10/$C$7*100</f>
        <v>0.82447385550010843</v>
      </c>
      <c r="E10" s="15">
        <v>32961</v>
      </c>
      <c r="F10" s="14">
        <f>E10/$E$7*100</f>
        <v>1.4766057376219304</v>
      </c>
      <c r="G10" s="13">
        <v>48318</v>
      </c>
      <c r="H10" s="14">
        <f>G10/$G$7*100</f>
        <v>2.1643776708683853</v>
      </c>
      <c r="I10" s="13">
        <v>58</v>
      </c>
      <c r="J10" s="14">
        <f>+I10/$I$7*100</f>
        <v>0.7938680536545305</v>
      </c>
      <c r="K10" s="13">
        <v>200</v>
      </c>
      <c r="L10" s="14">
        <f>+K10/$K$7*100</f>
        <v>0.9315323707498836</v>
      </c>
      <c r="M10" s="16">
        <v>301</v>
      </c>
      <c r="N10" s="14">
        <f>+M10/$M$7*100</f>
        <v>2.0540466766753105</v>
      </c>
    </row>
    <row r="11" spans="1:15">
      <c r="B11" s="12" t="s">
        <v>12</v>
      </c>
      <c r="C11" s="13">
        <v>59</v>
      </c>
      <c r="D11" s="14">
        <f>+C11/$C$7*100</f>
        <v>0.64005207203297898</v>
      </c>
      <c r="E11" s="15">
        <v>78166</v>
      </c>
      <c r="F11" s="14">
        <f>E11/$E$7*100</f>
        <v>3.5017251930146478</v>
      </c>
      <c r="G11" s="13">
        <v>117552</v>
      </c>
      <c r="H11" s="14">
        <f>G11/$G$7*100</f>
        <v>5.2656758136909723</v>
      </c>
      <c r="I11" s="13">
        <v>58</v>
      </c>
      <c r="J11" s="14">
        <f>+I11/$I$7*100</f>
        <v>0.7938680536545305</v>
      </c>
      <c r="K11" s="13">
        <v>429</v>
      </c>
      <c r="L11" s="14">
        <f>+K11/$K$7*100</f>
        <v>1.9981369352585001</v>
      </c>
      <c r="M11" s="16">
        <v>382</v>
      </c>
      <c r="N11" s="14">
        <f>+M11/$M$7*100</f>
        <v>2.6067967790364408</v>
      </c>
    </row>
    <row r="12" spans="1:15" ht="5.0999999999999996" customHeight="1">
      <c r="B12" s="12"/>
      <c r="C12" s="13"/>
      <c r="D12" s="14"/>
      <c r="E12" s="15"/>
      <c r="F12" s="14"/>
      <c r="G12" s="13"/>
      <c r="H12" s="14"/>
      <c r="I12" s="13"/>
      <c r="J12" s="14"/>
      <c r="K12" s="17"/>
      <c r="L12" s="18"/>
      <c r="M12" s="16"/>
      <c r="N12" s="19"/>
    </row>
    <row r="13" spans="1:15">
      <c r="B13" s="12" t="s">
        <v>10</v>
      </c>
      <c r="C13" s="13">
        <f t="shared" ref="C13:N13" si="1">SUM(C15:C27)</f>
        <v>9083</v>
      </c>
      <c r="D13" s="14">
        <f t="shared" si="1"/>
        <v>100</v>
      </c>
      <c r="E13" s="15">
        <f t="shared" si="1"/>
        <v>2121087</v>
      </c>
      <c r="F13" s="14">
        <f t="shared" si="1"/>
        <v>100</v>
      </c>
      <c r="G13" s="13">
        <f t="shared" si="1"/>
        <v>2066550</v>
      </c>
      <c r="H13" s="14">
        <f t="shared" si="1"/>
        <v>99.999999999999986</v>
      </c>
      <c r="I13" s="13">
        <f t="shared" si="1"/>
        <v>7190</v>
      </c>
      <c r="J13" s="14">
        <f t="shared" si="1"/>
        <v>100</v>
      </c>
      <c r="K13" s="13">
        <f t="shared" si="1"/>
        <v>20841</v>
      </c>
      <c r="L13" s="14">
        <f t="shared" si="1"/>
        <v>100.00000000000001</v>
      </c>
      <c r="M13" s="16">
        <f t="shared" si="1"/>
        <v>13971</v>
      </c>
      <c r="N13" s="14">
        <f t="shared" si="1"/>
        <v>100.00000000000001</v>
      </c>
      <c r="O13" s="20"/>
    </row>
    <row r="14" spans="1:15" ht="5.0999999999999996" customHeight="1">
      <c r="B14" s="12"/>
      <c r="C14" s="13"/>
      <c r="D14" s="14"/>
      <c r="E14" s="15"/>
      <c r="F14" s="14"/>
      <c r="G14" s="13"/>
      <c r="H14" s="14"/>
      <c r="I14" s="13"/>
      <c r="J14" s="14"/>
      <c r="K14" s="17"/>
      <c r="L14" s="18"/>
      <c r="M14" s="16"/>
      <c r="N14" s="19"/>
    </row>
    <row r="15" spans="1:15">
      <c r="B15" s="21" t="s">
        <v>13</v>
      </c>
      <c r="C15" s="13">
        <v>6256</v>
      </c>
      <c r="D15" s="14">
        <f>+C15/$C$13*100</f>
        <v>68.875922052185402</v>
      </c>
      <c r="E15" s="15">
        <v>1022449</v>
      </c>
      <c r="F15" s="14">
        <f>E15/$E$13*100</f>
        <v>48.204010490847381</v>
      </c>
      <c r="G15" s="13">
        <v>864323</v>
      </c>
      <c r="H15" s="22">
        <f>G15/$G$13*100</f>
        <v>41.824441702354164</v>
      </c>
      <c r="I15" s="13">
        <v>4807</v>
      </c>
      <c r="J15" s="14">
        <f>+I15/$I$13*100</f>
        <v>66.856745479833108</v>
      </c>
      <c r="K15" s="20">
        <v>9195</v>
      </c>
      <c r="L15" s="14">
        <f>+K15/$K$13*100</f>
        <v>44.11976392687491</v>
      </c>
      <c r="M15" s="16">
        <v>5730</v>
      </c>
      <c r="N15" s="14">
        <f>+M15/$M$13*100</f>
        <v>41.013528022331975</v>
      </c>
    </row>
    <row r="16" spans="1:15">
      <c r="B16" s="12" t="s">
        <v>14</v>
      </c>
      <c r="C16" s="20">
        <v>0</v>
      </c>
      <c r="D16" s="23">
        <f t="shared" ref="D16:D27" si="2">+C16/$C$13*100</f>
        <v>0</v>
      </c>
      <c r="E16" s="15">
        <v>56302</v>
      </c>
      <c r="F16" s="14">
        <f t="shared" ref="F16:F27" si="3">E16/$E$13*100</f>
        <v>2.6543937141663685</v>
      </c>
      <c r="G16" s="13">
        <v>99053</v>
      </c>
      <c r="H16" s="22">
        <f t="shared" ref="H16:H27" si="4">G16/$G$13*100</f>
        <v>4.7931576782560308</v>
      </c>
      <c r="I16" s="20">
        <v>0</v>
      </c>
      <c r="J16" s="23">
        <f t="shared" ref="J16:J27" si="5">+I16/$I$13*100</f>
        <v>0</v>
      </c>
      <c r="K16" s="20">
        <v>1432</v>
      </c>
      <c r="L16" s="22">
        <f t="shared" ref="L16:L27" si="6">+K16/$K$13*100</f>
        <v>6.8710714457079796</v>
      </c>
      <c r="M16" s="16">
        <v>1567</v>
      </c>
      <c r="N16" s="22">
        <f t="shared" ref="N16:N27" si="7">+M16/$M$13*100</f>
        <v>11.216090473122897</v>
      </c>
    </row>
    <row r="17" spans="2:14">
      <c r="B17" s="12" t="s">
        <v>15</v>
      </c>
      <c r="C17" s="20">
        <v>0</v>
      </c>
      <c r="D17" s="23">
        <f t="shared" si="2"/>
        <v>0</v>
      </c>
      <c r="E17" s="15">
        <v>16615</v>
      </c>
      <c r="F17" s="14">
        <f t="shared" si="3"/>
        <v>0.78332477640002496</v>
      </c>
      <c r="G17" s="13">
        <v>40622</v>
      </c>
      <c r="H17" s="22">
        <f t="shared" si="4"/>
        <v>1.9656916116232368</v>
      </c>
      <c r="I17" s="20">
        <v>1497</v>
      </c>
      <c r="J17" s="24">
        <f t="shared" si="5"/>
        <v>20.820584144645341</v>
      </c>
      <c r="K17" s="20">
        <v>0</v>
      </c>
      <c r="L17" s="23">
        <f t="shared" si="6"/>
        <v>0</v>
      </c>
      <c r="M17" s="16">
        <v>0</v>
      </c>
      <c r="N17" s="23">
        <f t="shared" si="7"/>
        <v>0</v>
      </c>
    </row>
    <row r="18" spans="2:14">
      <c r="B18" s="12" t="s">
        <v>16</v>
      </c>
      <c r="C18" s="20">
        <v>0</v>
      </c>
      <c r="D18" s="23">
        <f t="shared" si="2"/>
        <v>0</v>
      </c>
      <c r="E18" s="15">
        <v>727061</v>
      </c>
      <c r="F18" s="14">
        <f t="shared" si="3"/>
        <v>34.277754754991193</v>
      </c>
      <c r="G18" s="13">
        <v>612132</v>
      </c>
      <c r="H18" s="22">
        <f t="shared" si="4"/>
        <v>29.620962473688028</v>
      </c>
      <c r="I18" s="13">
        <v>886</v>
      </c>
      <c r="J18" s="14">
        <f t="shared" si="5"/>
        <v>12.322670375521557</v>
      </c>
      <c r="K18" s="20">
        <v>7737</v>
      </c>
      <c r="L18" s="22">
        <f t="shared" si="6"/>
        <v>37.123938390672237</v>
      </c>
      <c r="M18" s="16">
        <v>3788</v>
      </c>
      <c r="N18" s="22">
        <f t="shared" si="7"/>
        <v>27.113306134134994</v>
      </c>
    </row>
    <row r="19" spans="2:14">
      <c r="B19" s="21" t="s">
        <v>17</v>
      </c>
      <c r="C19" s="20">
        <v>0</v>
      </c>
      <c r="D19" s="23">
        <f t="shared" si="2"/>
        <v>0</v>
      </c>
      <c r="E19" s="15">
        <v>5508</v>
      </c>
      <c r="F19" s="14">
        <f t="shared" si="3"/>
        <v>0.25967817444546126</v>
      </c>
      <c r="G19" s="13">
        <v>36592</v>
      </c>
      <c r="H19" s="22">
        <f t="shared" si="4"/>
        <v>1.7706806029372624</v>
      </c>
      <c r="I19" s="20">
        <v>0</v>
      </c>
      <c r="J19" s="23">
        <f t="shared" si="5"/>
        <v>0</v>
      </c>
      <c r="K19" s="20">
        <v>0</v>
      </c>
      <c r="L19" s="23">
        <f t="shared" si="6"/>
        <v>0</v>
      </c>
      <c r="M19" s="16">
        <v>202</v>
      </c>
      <c r="N19" s="22">
        <f t="shared" si="7"/>
        <v>1.4458521222532388</v>
      </c>
    </row>
    <row r="20" spans="2:14">
      <c r="B20" s="21" t="s">
        <v>18</v>
      </c>
      <c r="C20" s="20">
        <v>0</v>
      </c>
      <c r="D20" s="23">
        <f t="shared" si="2"/>
        <v>0</v>
      </c>
      <c r="E20" s="15">
        <v>115107</v>
      </c>
      <c r="F20" s="14">
        <f t="shared" si="3"/>
        <v>5.4267929604019072</v>
      </c>
      <c r="G20" s="13">
        <v>4955</v>
      </c>
      <c r="H20" s="22">
        <f t="shared" si="4"/>
        <v>0.23977160000967795</v>
      </c>
      <c r="I20" s="20">
        <v>0</v>
      </c>
      <c r="J20" s="23">
        <f t="shared" si="5"/>
        <v>0</v>
      </c>
      <c r="K20" s="20">
        <v>908</v>
      </c>
      <c r="L20" s="22">
        <f t="shared" si="6"/>
        <v>4.3567966988148363</v>
      </c>
      <c r="M20" s="16">
        <v>940</v>
      </c>
      <c r="N20" s="22">
        <f t="shared" si="7"/>
        <v>6.7282227471190321</v>
      </c>
    </row>
    <row r="21" spans="2:14">
      <c r="B21" s="21" t="s">
        <v>19</v>
      </c>
      <c r="C21" s="20">
        <v>0</v>
      </c>
      <c r="D21" s="23">
        <f t="shared" si="2"/>
        <v>0</v>
      </c>
      <c r="E21" s="15">
        <v>10497</v>
      </c>
      <c r="F21" s="14">
        <f t="shared" si="3"/>
        <v>0.49488776273674773</v>
      </c>
      <c r="G21" s="13">
        <v>5865</v>
      </c>
      <c r="H21" s="22">
        <f t="shared" si="4"/>
        <v>0.28380634390651083</v>
      </c>
      <c r="I21" s="20">
        <v>0</v>
      </c>
      <c r="J21" s="23">
        <f t="shared" si="5"/>
        <v>0</v>
      </c>
      <c r="K21" s="20">
        <v>0</v>
      </c>
      <c r="L21" s="23">
        <f t="shared" si="6"/>
        <v>0</v>
      </c>
      <c r="M21" s="16">
        <v>0</v>
      </c>
      <c r="N21" s="23">
        <f t="shared" si="7"/>
        <v>0</v>
      </c>
    </row>
    <row r="22" spans="2:14">
      <c r="B22" s="21" t="s">
        <v>20</v>
      </c>
      <c r="C22" s="20">
        <v>0</v>
      </c>
      <c r="D22" s="23">
        <f t="shared" si="2"/>
        <v>0</v>
      </c>
      <c r="E22" s="15">
        <v>3213</v>
      </c>
      <c r="F22" s="14">
        <f t="shared" si="3"/>
        <v>0.15147893509318569</v>
      </c>
      <c r="G22" s="13">
        <v>37319</v>
      </c>
      <c r="H22" s="22">
        <f t="shared" si="4"/>
        <v>1.8058600082262708</v>
      </c>
      <c r="I22" s="20">
        <v>0</v>
      </c>
      <c r="J22" s="23">
        <f t="shared" si="5"/>
        <v>0</v>
      </c>
      <c r="K22" s="20">
        <v>0</v>
      </c>
      <c r="L22" s="23">
        <f t="shared" si="6"/>
        <v>0</v>
      </c>
      <c r="M22" s="16">
        <v>0</v>
      </c>
      <c r="N22" s="23">
        <f t="shared" si="7"/>
        <v>0</v>
      </c>
    </row>
    <row r="23" spans="2:14">
      <c r="B23" s="21" t="s">
        <v>21</v>
      </c>
      <c r="C23" s="20">
        <v>0</v>
      </c>
      <c r="D23" s="23">
        <f t="shared" si="2"/>
        <v>0</v>
      </c>
      <c r="E23" s="15">
        <v>22769</v>
      </c>
      <c r="F23" s="14">
        <f t="shared" si="3"/>
        <v>1.0734590330335343</v>
      </c>
      <c r="G23" s="13">
        <v>75956</v>
      </c>
      <c r="H23" s="22">
        <f t="shared" si="4"/>
        <v>3.675497810360262</v>
      </c>
      <c r="I23" s="20">
        <v>0</v>
      </c>
      <c r="J23" s="23">
        <f t="shared" si="5"/>
        <v>0</v>
      </c>
      <c r="K23" s="20">
        <v>931</v>
      </c>
      <c r="L23" s="22">
        <f t="shared" si="6"/>
        <v>4.4671560865601458</v>
      </c>
      <c r="M23" s="16">
        <v>1103</v>
      </c>
      <c r="N23" s="22">
        <f t="shared" si="7"/>
        <v>7.8949252022045666</v>
      </c>
    </row>
    <row r="24" spans="2:14">
      <c r="B24" s="21" t="s">
        <v>22</v>
      </c>
      <c r="C24" s="13">
        <v>2827</v>
      </c>
      <c r="D24" s="14">
        <f t="shared" si="2"/>
        <v>31.124077947814598</v>
      </c>
      <c r="E24" s="23">
        <v>0</v>
      </c>
      <c r="F24" s="23">
        <f t="shared" si="3"/>
        <v>0</v>
      </c>
      <c r="G24" s="20">
        <v>0</v>
      </c>
      <c r="H24" s="23">
        <f t="shared" si="4"/>
        <v>0</v>
      </c>
      <c r="I24" s="20">
        <v>0</v>
      </c>
      <c r="J24" s="23">
        <f t="shared" si="5"/>
        <v>0</v>
      </c>
      <c r="K24" s="20">
        <v>0</v>
      </c>
      <c r="L24" s="23">
        <f t="shared" si="6"/>
        <v>0</v>
      </c>
      <c r="M24" s="16">
        <v>0</v>
      </c>
      <c r="N24" s="23">
        <f t="shared" si="7"/>
        <v>0</v>
      </c>
    </row>
    <row r="25" spans="2:14">
      <c r="B25" s="21" t="s">
        <v>23</v>
      </c>
      <c r="C25" s="20">
        <v>0</v>
      </c>
      <c r="D25" s="25">
        <f t="shared" si="2"/>
        <v>0</v>
      </c>
      <c r="E25" s="23">
        <v>0</v>
      </c>
      <c r="F25" s="23">
        <f t="shared" si="3"/>
        <v>0</v>
      </c>
      <c r="G25" s="20">
        <v>0</v>
      </c>
      <c r="H25" s="23">
        <f t="shared" si="4"/>
        <v>0</v>
      </c>
      <c r="I25" s="20">
        <v>0</v>
      </c>
      <c r="J25" s="23">
        <f t="shared" si="5"/>
        <v>0</v>
      </c>
      <c r="K25" s="20">
        <v>21</v>
      </c>
      <c r="L25" s="22">
        <f t="shared" si="6"/>
        <v>0.10076291924571758</v>
      </c>
      <c r="M25" s="16">
        <v>55</v>
      </c>
      <c r="N25" s="22">
        <f t="shared" si="7"/>
        <v>0.39367260754419864</v>
      </c>
    </row>
    <row r="26" spans="2:14">
      <c r="B26" s="21" t="s">
        <v>24</v>
      </c>
      <c r="C26" s="20">
        <v>0</v>
      </c>
      <c r="D26" s="25">
        <f t="shared" si="2"/>
        <v>0</v>
      </c>
      <c r="E26" s="23">
        <v>0</v>
      </c>
      <c r="F26" s="23">
        <f t="shared" si="3"/>
        <v>0</v>
      </c>
      <c r="G26" s="20">
        <v>0</v>
      </c>
      <c r="H26" s="23">
        <f t="shared" si="4"/>
        <v>0</v>
      </c>
      <c r="I26" s="20">
        <v>0</v>
      </c>
      <c r="J26" s="23">
        <f t="shared" si="5"/>
        <v>0</v>
      </c>
      <c r="K26" s="20">
        <v>617</v>
      </c>
      <c r="L26" s="22">
        <f t="shared" si="6"/>
        <v>2.9605105321241783</v>
      </c>
      <c r="M26" s="16">
        <v>586</v>
      </c>
      <c r="N26" s="22">
        <f t="shared" si="7"/>
        <v>4.194402691289099</v>
      </c>
    </row>
    <row r="27" spans="2:14">
      <c r="B27" s="21" t="s">
        <v>25</v>
      </c>
      <c r="C27" s="20">
        <v>0</v>
      </c>
      <c r="D27" s="23">
        <f t="shared" si="2"/>
        <v>0</v>
      </c>
      <c r="E27" s="15">
        <v>141566</v>
      </c>
      <c r="F27" s="14">
        <f t="shared" si="3"/>
        <v>6.6742193978841984</v>
      </c>
      <c r="G27" s="13">
        <v>289733</v>
      </c>
      <c r="H27" s="22">
        <f t="shared" si="4"/>
        <v>14.020130168638554</v>
      </c>
      <c r="I27" s="20">
        <v>0</v>
      </c>
      <c r="J27" s="23">
        <f t="shared" si="5"/>
        <v>0</v>
      </c>
      <c r="K27" s="20">
        <v>0</v>
      </c>
      <c r="L27" s="23">
        <f t="shared" si="6"/>
        <v>0</v>
      </c>
      <c r="M27" s="16">
        <v>0</v>
      </c>
      <c r="N27" s="23">
        <f t="shared" si="7"/>
        <v>0</v>
      </c>
    </row>
    <row r="28" spans="2:14" ht="5.0999999999999996" customHeight="1" thickBot="1">
      <c r="B28" s="26"/>
      <c r="C28" s="27"/>
      <c r="D28" s="26"/>
      <c r="E28" s="26"/>
      <c r="F28" s="26"/>
      <c r="G28" s="26"/>
      <c r="H28" s="26"/>
      <c r="I28" s="28"/>
      <c r="J28" s="28"/>
      <c r="K28" s="28"/>
      <c r="L28" s="26"/>
      <c r="M28" s="26"/>
      <c r="N28" s="29"/>
    </row>
    <row r="29" spans="2:14" ht="5.0999999999999996" customHeight="1">
      <c r="C29" s="17"/>
    </row>
    <row r="30" spans="2:14">
      <c r="B30" s="1" t="s">
        <v>26</v>
      </c>
    </row>
    <row r="31" spans="2:14">
      <c r="B31" s="1" t="s">
        <v>27</v>
      </c>
    </row>
    <row r="32" spans="2:14">
      <c r="B32" s="1" t="s">
        <v>28</v>
      </c>
    </row>
    <row r="33" spans="2:2" ht="5.0999999999999996" customHeight="1"/>
    <row r="34" spans="2:2">
      <c r="B34" s="1" t="s">
        <v>29</v>
      </c>
    </row>
  </sheetData>
  <mergeCells count="5">
    <mergeCell ref="B4:B5"/>
    <mergeCell ref="C4:D4"/>
    <mergeCell ref="E4:H4"/>
    <mergeCell ref="I4:J4"/>
    <mergeCell ref="K4:N4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2019-08-19T13:28:51Z</dcterms:created>
  <dcterms:modified xsi:type="dcterms:W3CDTF">2021-05-11T14:49:11Z</dcterms:modified>
</cp:coreProperties>
</file>