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7.1.9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K11" i="1"/>
  <c r="M11" i="1" s="1"/>
  <c r="G12" i="1"/>
  <c r="H12" i="1"/>
  <c r="K12" i="1"/>
  <c r="L12" i="1" s="1"/>
  <c r="M12" i="1"/>
  <c r="G13" i="1"/>
  <c r="H13" i="1" s="1"/>
  <c r="K13" i="1"/>
  <c r="M13" i="1"/>
  <c r="L13" i="1" s="1"/>
  <c r="G14" i="1"/>
  <c r="H14" i="1" s="1"/>
  <c r="K14" i="1"/>
  <c r="L14" i="1"/>
  <c r="M14" i="1"/>
  <c r="G15" i="1"/>
  <c r="K15" i="1"/>
  <c r="M15" i="1" s="1"/>
  <c r="H15" i="1" s="1"/>
  <c r="G16" i="1"/>
  <c r="K16" i="1"/>
  <c r="G17" i="1"/>
  <c r="H17" i="1" s="1"/>
  <c r="K17" i="1"/>
  <c r="M17" i="1"/>
  <c r="L17" i="1" s="1"/>
  <c r="G18" i="1"/>
  <c r="H18" i="1" s="1"/>
  <c r="K18" i="1"/>
  <c r="L18" i="1"/>
  <c r="M18" i="1"/>
  <c r="G19" i="1"/>
  <c r="K19" i="1"/>
  <c r="M19" i="1" s="1"/>
  <c r="H19" i="1" s="1"/>
  <c r="G20" i="1"/>
  <c r="K20" i="1"/>
  <c r="G21" i="1"/>
  <c r="H21" i="1" s="1"/>
  <c r="K21" i="1"/>
  <c r="M21" i="1"/>
  <c r="L21" i="1" s="1"/>
  <c r="G22" i="1"/>
  <c r="H22" i="1" s="1"/>
  <c r="K22" i="1"/>
  <c r="L22" i="1"/>
  <c r="M22" i="1"/>
  <c r="G26" i="1"/>
  <c r="K26" i="1"/>
  <c r="M26" i="1" s="1"/>
  <c r="H26" i="1" s="1"/>
  <c r="G27" i="1"/>
  <c r="K27" i="1"/>
  <c r="G28" i="1"/>
  <c r="H28" i="1" s="1"/>
  <c r="K28" i="1"/>
  <c r="M28" i="1"/>
  <c r="L28" i="1" s="1"/>
  <c r="G29" i="1"/>
  <c r="H29" i="1" s="1"/>
  <c r="K29" i="1"/>
  <c r="L29" i="1"/>
  <c r="M29" i="1"/>
  <c r="G30" i="1"/>
  <c r="K30" i="1"/>
  <c r="M30" i="1" s="1"/>
  <c r="H30" i="1" s="1"/>
  <c r="G31" i="1"/>
  <c r="K31" i="1"/>
  <c r="G32" i="1"/>
  <c r="H32" i="1" s="1"/>
  <c r="K32" i="1"/>
  <c r="M32" i="1"/>
  <c r="L32" i="1" s="1"/>
  <c r="G33" i="1"/>
  <c r="H33" i="1" s="1"/>
  <c r="K33" i="1"/>
  <c r="L33" i="1"/>
  <c r="M33" i="1"/>
  <c r="G34" i="1"/>
  <c r="K34" i="1"/>
  <c r="M34" i="1" s="1"/>
  <c r="H34" i="1" s="1"/>
  <c r="G35" i="1"/>
  <c r="K35" i="1"/>
  <c r="G36" i="1"/>
  <c r="H36" i="1" s="1"/>
  <c r="K36" i="1"/>
  <c r="M36" i="1"/>
  <c r="L36" i="1" s="1"/>
  <c r="G37" i="1"/>
  <c r="H37" i="1" s="1"/>
  <c r="K37" i="1"/>
  <c r="L37" i="1"/>
  <c r="M37" i="1"/>
  <c r="L35" i="1" l="1"/>
  <c r="H11" i="1"/>
  <c r="L34" i="1"/>
  <c r="L30" i="1"/>
  <c r="L26" i="1"/>
  <c r="L19" i="1"/>
  <c r="L15" i="1"/>
  <c r="L11" i="1"/>
  <c r="M35" i="1"/>
  <c r="H35" i="1" s="1"/>
  <c r="M31" i="1"/>
  <c r="H31" i="1" s="1"/>
  <c r="M27" i="1"/>
  <c r="H27" i="1" s="1"/>
  <c r="M20" i="1"/>
  <c r="H20" i="1" s="1"/>
  <c r="M16" i="1"/>
  <c r="H16" i="1" s="1"/>
  <c r="L31" i="1" l="1"/>
  <c r="L27" i="1"/>
  <c r="L16" i="1"/>
  <c r="L20" i="1"/>
</calcChain>
</file>

<file path=xl/sharedStrings.xml><?xml version="1.0" encoding="utf-8"?>
<sst xmlns="http://schemas.openxmlformats.org/spreadsheetml/2006/main" count="43" uniqueCount="30">
  <si>
    <t xml:space="preserve">FUENTE: Banco Central del Paraguay. Informe Económico Junio 2020.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</si>
  <si>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</si>
  <si>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</si>
  <si>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</si>
  <si>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</si>
  <si>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</si>
  <si>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</si>
  <si>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</si>
  <si>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</si>
  <si>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</si>
  <si>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</si>
  <si>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</si>
  <si>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</si>
  <si>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2019</t>
  </si>
  <si>
    <t>AÑO 2018</t>
  </si>
  <si>
    <t>(1+2+3+4)</t>
  </si>
  <si>
    <t>PARTICI-PACIÓN %</t>
  </si>
  <si>
    <t>EN GUARANÍES</t>
  </si>
  <si>
    <t>TIPO DE CAMBIO</t>
  </si>
  <si>
    <t xml:space="preserve">EN DÓLARES </t>
  </si>
  <si>
    <t>TOTAL</t>
  </si>
  <si>
    <t>CD's</t>
  </si>
  <si>
    <t xml:space="preserve"> AHORRO PLAZO</t>
  </si>
  <si>
    <t xml:space="preserve"> AHORRO VISTA</t>
  </si>
  <si>
    <t xml:space="preserve"> CUENTA CORRIENTE</t>
  </si>
  <si>
    <t xml:space="preserve">TOTAL DE DEPÓSITOS (En millones de Guaraníes) </t>
  </si>
  <si>
    <t>EN MONEDA EXTRANJERA (En millones)</t>
  </si>
  <si>
    <t>EN MONEDA NACIONAL (En millones de Guaraníes)</t>
  </si>
  <si>
    <t xml:space="preserve">AÑO Y MES </t>
  </si>
  <si>
    <t>CUADRO 7.1.9. DEPÓSITOS DEL SECTOR PRIVADO EN EL SISTEMA BANCARIO, SEGÚN AÑO Y MES. PERIODO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</si>
</sst>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1" applyFont="1" applyFill="1"/>
    <xf numFmtId="0" fontId="3" fillId="0" borderId="0" xfId="0" applyFont="1"/>
    <xf numFmtId="37" fontId="2" fillId="0" borderId="0" xfId="1" applyNumberFormat="1" applyFont="1" applyFill="1" applyProtection="1"/>
    <xf numFmtId="0" fontId="4" fillId="0" borderId="0" xfId="1" applyFont="1" applyFill="1"/>
    <xf numFmtId="164" fontId="5" fillId="0" borderId="0" xfId="2" applyNumberFormat="1" applyFont="1" applyFill="1" applyBorder="1" applyAlignment="1" applyProtection="1">
      <alignment horizontal="centerContinuous"/>
      <protection locked="0"/>
    </xf>
    <xf numFmtId="164" fontId="5" fillId="0" borderId="0" xfId="2" quotePrefix="1" applyNumberFormat="1" applyFont="1" applyFill="1" applyBorder="1" applyAlignment="1" applyProtection="1">
      <alignment horizontal="centerContinuous"/>
      <protection locked="0"/>
    </xf>
    <xf numFmtId="164" fontId="2" fillId="0" borderId="0" xfId="2" quotePrefix="1" applyNumberFormat="1" applyFill="1" applyBorder="1" applyAlignment="1" applyProtection="1">
      <alignment horizontal="left"/>
      <protection locked="0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37" fontId="5" fillId="0" borderId="0" xfId="1" applyNumberFormat="1" applyFont="1" applyFill="1" applyProtection="1"/>
    <xf numFmtId="0" fontId="2" fillId="0" borderId="0" xfId="1" quotePrefix="1" applyFont="1" applyFill="1" applyAlignment="1" applyProtection="1">
      <alignment horizontal="left"/>
    </xf>
    <xf numFmtId="0" fontId="7" fillId="0" borderId="0" xfId="1" quotePrefix="1" applyFont="1" applyFill="1" applyAlignment="1" applyProtection="1">
      <alignment horizontal="left"/>
    </xf>
    <xf numFmtId="165" fontId="2" fillId="0" borderId="0" xfId="1" applyNumberFormat="1" applyFont="1" applyFill="1" applyProtection="1"/>
    <xf numFmtId="39" fontId="2" fillId="0" borderId="0" xfId="1" applyNumberFormat="1" applyFont="1" applyFill="1" applyProtection="1"/>
    <xf numFmtId="3" fontId="5" fillId="0" borderId="1" xfId="1" applyNumberFormat="1" applyFont="1" applyFill="1" applyBorder="1" applyAlignment="1" applyProtection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2" fillId="0" borderId="1" xfId="3" applyNumberFormat="1" applyFont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3" fontId="2" fillId="0" borderId="1" xfId="4" applyNumberFormat="1" applyFont="1" applyFill="1" applyBorder="1" applyAlignment="1">
      <alignment horizontal="right"/>
    </xf>
    <xf numFmtId="0" fontId="2" fillId="0" borderId="1" xfId="1" applyFont="1" applyFill="1" applyBorder="1" applyAlignment="1" applyProtection="1">
      <alignment horizontal="left"/>
    </xf>
    <xf numFmtId="3" fontId="2" fillId="0" borderId="0" xfId="1" applyNumberFormat="1" applyFont="1" applyFill="1" applyAlignment="1" applyProtection="1">
      <alignment horizontal="right" indent="2"/>
    </xf>
    <xf numFmtId="3" fontId="2" fillId="0" borderId="0" xfId="1" applyNumberFormat="1" applyFont="1" applyFill="1" applyAlignment="1">
      <alignment horizontal="center"/>
    </xf>
    <xf numFmtId="3" fontId="2" fillId="0" borderId="0" xfId="5" applyNumberFormat="1" applyFont="1" applyFill="1" applyBorder="1" applyAlignment="1">
      <alignment horizontal="right" indent="2"/>
    </xf>
    <xf numFmtId="3" fontId="2" fillId="0" borderId="0" xfId="5" applyNumberFormat="1" applyFont="1" applyFill="1" applyBorder="1" applyAlignment="1">
      <alignment horizontal="right" indent="3"/>
    </xf>
    <xf numFmtId="4" fontId="2" fillId="0" borderId="0" xfId="5" applyNumberFormat="1" applyFont="1" applyFill="1" applyBorder="1" applyAlignment="1">
      <alignment horizontal="right" indent="2"/>
    </xf>
    <xf numFmtId="3" fontId="2" fillId="0" borderId="0" xfId="1" applyNumberFormat="1" applyFont="1" applyFill="1" applyAlignment="1" applyProtection="1">
      <alignment horizontal="right" indent="1"/>
    </xf>
    <xf numFmtId="3" fontId="2" fillId="0" borderId="0" xfId="5" applyNumberFormat="1" applyFont="1" applyFill="1" applyBorder="1" applyAlignment="1">
      <alignment horizontal="right" indent="1"/>
    </xf>
    <xf numFmtId="3" fontId="2" fillId="0" borderId="0" xfId="4" applyNumberFormat="1" applyFont="1" applyFill="1" applyBorder="1" applyAlignment="1">
      <alignment horizontal="right" indent="1"/>
    </xf>
    <xf numFmtId="3" fontId="2" fillId="2" borderId="0" xfId="1" applyNumberFormat="1" applyFont="1" applyFill="1" applyAlignment="1" applyProtection="1">
      <alignment horizontal="right" indent="2"/>
    </xf>
    <xf numFmtId="3" fontId="2" fillId="2" borderId="0" xfId="1" applyNumberFormat="1" applyFont="1" applyFill="1" applyAlignment="1">
      <alignment horizontal="center"/>
    </xf>
    <xf numFmtId="3" fontId="2" fillId="2" borderId="0" xfId="5" applyNumberFormat="1" applyFont="1" applyFill="1" applyBorder="1" applyAlignment="1">
      <alignment horizontal="right" indent="2"/>
    </xf>
    <xf numFmtId="3" fontId="2" fillId="2" borderId="0" xfId="5" applyNumberFormat="1" applyFont="1" applyFill="1" applyBorder="1" applyAlignment="1">
      <alignment horizontal="right" indent="3"/>
    </xf>
    <xf numFmtId="4" fontId="2" fillId="2" borderId="0" xfId="5" applyNumberFormat="1" applyFont="1" applyFill="1" applyBorder="1" applyAlignment="1">
      <alignment horizontal="right" indent="2"/>
    </xf>
    <xf numFmtId="3" fontId="2" fillId="2" borderId="0" xfId="1" applyNumberFormat="1" applyFont="1" applyFill="1" applyAlignment="1" applyProtection="1">
      <alignment horizontal="right" indent="1"/>
    </xf>
    <xf numFmtId="3" fontId="2" fillId="2" borderId="0" xfId="5" applyNumberFormat="1" applyFont="1" applyFill="1" applyBorder="1" applyAlignment="1">
      <alignment horizontal="right" indent="1"/>
    </xf>
    <xf numFmtId="3" fontId="2" fillId="2" borderId="0" xfId="4" applyNumberFormat="1" applyFont="1" applyFill="1" applyBorder="1" applyAlignment="1">
      <alignment horizontal="right" indent="1"/>
    </xf>
    <xf numFmtId="3" fontId="2" fillId="0" borderId="0" xfId="1" applyNumberFormat="1" applyFont="1" applyFill="1" applyAlignment="1" applyProtection="1">
      <alignment horizontal="center"/>
    </xf>
    <xf numFmtId="3" fontId="2" fillId="0" borderId="0" xfId="5" applyNumberFormat="1" applyFont="1" applyFill="1" applyBorder="1" applyAlignment="1">
      <alignment horizontal="right"/>
    </xf>
    <xf numFmtId="4" fontId="2" fillId="0" borderId="0" xfId="5" applyNumberFormat="1" applyFont="1" applyFill="1" applyBorder="1" applyAlignment="1">
      <alignment horizontal="right"/>
    </xf>
    <xf numFmtId="3" fontId="2" fillId="2" borderId="0" xfId="1" applyNumberFormat="1" applyFont="1" applyFill="1" applyAlignment="1" applyProtection="1">
      <alignment horizontal="center"/>
    </xf>
    <xf numFmtId="3" fontId="2" fillId="2" borderId="0" xfId="5" applyNumberFormat="1" applyFont="1" applyFill="1" applyBorder="1" applyAlignment="1">
      <alignment horizontal="right"/>
    </xf>
    <xf numFmtId="4" fontId="2" fillId="2" borderId="0" xfId="5" applyNumberFormat="1" applyFont="1" applyFill="1" applyBorder="1" applyAlignment="1">
      <alignment horizontal="right"/>
    </xf>
    <xf numFmtId="0" fontId="2" fillId="0" borderId="3" xfId="1" quotePrefix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0" borderId="0" xfId="0" applyFont="1"/>
    <xf numFmtId="0" fontId="8" fillId="0" borderId="0" xfId="6" applyFill="1"/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7" fontId="6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5" xfId="1" applyFont="1" applyFill="1" applyBorder="1" applyAlignment="1">
      <alignment horizontal="left" vertical="center" wrapText="1" indent="7"/>
    </xf>
    <xf numFmtId="0" fontId="2" fillId="0" borderId="4" xfId="1" applyFont="1" applyFill="1" applyBorder="1" applyAlignment="1">
      <alignment horizontal="left" vertical="center" wrapText="1" indent="7"/>
    </xf>
    <xf numFmtId="0" fontId="2" fillId="0" borderId="3" xfId="1" applyFont="1" applyFill="1" applyBorder="1" applyAlignment="1">
      <alignment horizontal="left" vertical="center" wrapText="1" indent="7"/>
    </xf>
    <xf numFmtId="0" fontId="2" fillId="0" borderId="0" xfId="1" applyFont="1" applyFill="1" applyAlignment="1">
      <alignment horizontal="left" indent="7"/>
    </xf>
    <xf numFmtId="0" fontId="5" fillId="2" borderId="0" xfId="1" applyFont="1" applyFill="1" applyAlignment="1" applyProtection="1">
      <alignment horizontal="left" indent="7"/>
    </xf>
    <xf numFmtId="0" fontId="5" fillId="0" borderId="0" xfId="1" applyFont="1" applyFill="1" applyAlignment="1" applyProtection="1">
      <alignment horizontal="left" indent="7"/>
    </xf>
    <xf numFmtId="0" fontId="2" fillId="0" borderId="0" xfId="1" applyFont="1" applyFill="1" applyAlignment="1" applyProtection="1">
      <alignment horizontal="left" indent="7"/>
    </xf>
  </cellXfs>
  <cellStyles count="7">
    <cellStyle name="ANCLAS,REZONES Y SUS PARTES,DE FUNDICION,DE HIERRO O DE ACERO 2 2" xfId="1"/>
    <cellStyle name="ANCLAS,REZONES Y SUS PARTES,DE FUNDICION,DE HIERRO O DE ACERO_01Cuadros Inf  Económico Sector  Externo ENERO-2009" xfId="2"/>
    <cellStyle name="Hipervínculo" xfId="6" builtinId="8"/>
    <cellStyle name="Millares [0]_base monetario temporal" xfId="4"/>
    <cellStyle name="Normal" xfId="0" builtinId="0"/>
    <cellStyle name="Normal 10 2 2 3" xfId="5"/>
    <cellStyle name="Normal_Monetario May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="90" zoomScaleNormal="90" workbookViewId="0"/>
  </sheetViews>
  <sheetFormatPr baseColWidth="10" defaultColWidth="11" defaultRowHeight="15" x14ac:dyDescent="0.25"/>
  <cols>
    <col min="1" max="1" width="2.85546875" style="2" customWidth="1"/>
    <col min="2" max="2" width="27.5703125" style="1" customWidth="1"/>
    <col min="3" max="3" width="14.42578125" style="1" customWidth="1"/>
    <col min="4" max="4" width="12" style="1" customWidth="1"/>
    <col min="5" max="5" width="15.7109375" style="1" customWidth="1"/>
    <col min="6" max="6" width="12.28515625" style="1" customWidth="1"/>
    <col min="7" max="7" width="11.7109375" style="1" customWidth="1"/>
    <col min="8" max="8" width="10.42578125" style="1" customWidth="1"/>
    <col min="9" max="9" width="10.7109375" style="1" customWidth="1"/>
    <col min="10" max="10" width="9.85546875" style="1" customWidth="1"/>
    <col min="11" max="11" width="14" style="1" customWidth="1"/>
    <col min="12" max="12" width="10.28515625" style="1" customWidth="1"/>
    <col min="13" max="13" width="14" style="1" customWidth="1"/>
    <col min="14" max="16384" width="11" style="1"/>
  </cols>
  <sheetData>
    <row r="1" spans="1:13" x14ac:dyDescent="0.25">
      <c r="A1" s="46"/>
    </row>
    <row r="2" spans="1:13" x14ac:dyDescent="0.25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5.0999999999999996" customHeight="1" x14ac:dyDescent="0.25"/>
    <row r="4" spans="1:13" ht="12.75" x14ac:dyDescent="0.2">
      <c r="A4" s="45"/>
      <c r="B4" s="53" t="s">
        <v>28</v>
      </c>
      <c r="C4" s="49" t="s">
        <v>27</v>
      </c>
      <c r="D4" s="49"/>
      <c r="E4" s="49"/>
      <c r="F4" s="49"/>
      <c r="G4" s="49"/>
      <c r="H4" s="49"/>
      <c r="I4" s="49" t="s">
        <v>26</v>
      </c>
      <c r="J4" s="49"/>
      <c r="K4" s="49"/>
      <c r="L4" s="49"/>
      <c r="M4" s="49" t="s">
        <v>25</v>
      </c>
    </row>
    <row r="5" spans="1:13" x14ac:dyDescent="0.25">
      <c r="B5" s="54"/>
      <c r="C5" s="47" t="s">
        <v>24</v>
      </c>
      <c r="D5" s="47" t="s">
        <v>23</v>
      </c>
      <c r="E5" s="47" t="s">
        <v>22</v>
      </c>
      <c r="F5" s="47" t="s">
        <v>21</v>
      </c>
      <c r="G5" s="47" t="s">
        <v>20</v>
      </c>
      <c r="H5" s="49" t="s">
        <v>16</v>
      </c>
      <c r="I5" s="49" t="s">
        <v>19</v>
      </c>
      <c r="J5" s="49" t="s">
        <v>18</v>
      </c>
      <c r="K5" s="49" t="s">
        <v>17</v>
      </c>
      <c r="L5" s="49" t="s">
        <v>16</v>
      </c>
      <c r="M5" s="50"/>
    </row>
    <row r="6" spans="1:13" x14ac:dyDescent="0.25">
      <c r="B6" s="54"/>
      <c r="C6" s="48"/>
      <c r="D6" s="48"/>
      <c r="E6" s="48"/>
      <c r="F6" s="48"/>
      <c r="G6" s="48"/>
      <c r="H6" s="50"/>
      <c r="I6" s="49"/>
      <c r="J6" s="49"/>
      <c r="K6" s="49"/>
      <c r="L6" s="50"/>
      <c r="M6" s="50"/>
    </row>
    <row r="7" spans="1:13" x14ac:dyDescent="0.25">
      <c r="B7" s="55"/>
      <c r="C7" s="44">
        <v>1</v>
      </c>
      <c r="D7" s="44">
        <v>2</v>
      </c>
      <c r="E7" s="44">
        <v>3</v>
      </c>
      <c r="F7" s="44">
        <v>4</v>
      </c>
      <c r="G7" s="43" t="s">
        <v>15</v>
      </c>
      <c r="H7" s="50"/>
      <c r="I7" s="49"/>
      <c r="J7" s="49"/>
      <c r="K7" s="49"/>
      <c r="L7" s="50"/>
      <c r="M7" s="50"/>
    </row>
    <row r="8" spans="1:13" ht="5.0999999999999996" customHeight="1" x14ac:dyDescent="0.25">
      <c r="B8" s="56"/>
      <c r="C8" s="3"/>
    </row>
    <row r="9" spans="1:13" x14ac:dyDescent="0.25">
      <c r="B9" s="57" t="s">
        <v>14</v>
      </c>
      <c r="C9" s="36"/>
      <c r="D9" s="35"/>
      <c r="E9" s="31"/>
      <c r="F9" s="41"/>
      <c r="G9" s="40"/>
      <c r="H9" s="30"/>
      <c r="I9" s="42"/>
      <c r="J9" s="41"/>
      <c r="K9" s="41"/>
      <c r="L9" s="30"/>
      <c r="M9" s="40"/>
    </row>
    <row r="10" spans="1:13" ht="4.5" customHeight="1" x14ac:dyDescent="0.25">
      <c r="B10" s="58"/>
      <c r="C10" s="28"/>
      <c r="D10" s="27"/>
      <c r="E10" s="23"/>
      <c r="F10" s="38"/>
      <c r="G10" s="37"/>
      <c r="H10" s="22"/>
      <c r="I10" s="39"/>
      <c r="J10" s="38"/>
      <c r="K10" s="38"/>
      <c r="L10" s="22"/>
      <c r="M10" s="37"/>
    </row>
    <row r="11" spans="1:13" x14ac:dyDescent="0.25">
      <c r="B11" s="59" t="s">
        <v>12</v>
      </c>
      <c r="C11" s="28">
        <v>18433835</v>
      </c>
      <c r="D11" s="27">
        <v>6385307</v>
      </c>
      <c r="E11" s="24">
        <v>97024</v>
      </c>
      <c r="F11" s="23">
        <v>11398829</v>
      </c>
      <c r="G11" s="26">
        <f t="shared" ref="G11:G22" si="0">SUM(C11:F11)</f>
        <v>36314995</v>
      </c>
      <c r="H11" s="22">
        <f t="shared" ref="H11:H22" si="1">+G11/M11*100</f>
        <v>52.401444835805243</v>
      </c>
      <c r="I11" s="25">
        <v>5879.7404206317242</v>
      </c>
      <c r="J11" s="24">
        <v>5610.2</v>
      </c>
      <c r="K11" s="23">
        <f t="shared" ref="K11:K22" si="2">I11*J11</f>
        <v>32986519.707828097</v>
      </c>
      <c r="L11" s="22">
        <f t="shared" ref="L11:L22" si="3">+K11/M11*100</f>
        <v>47.59855516419475</v>
      </c>
      <c r="M11" s="21">
        <f t="shared" ref="M11:M22" si="4">+K11+G11</f>
        <v>69301514.707828104</v>
      </c>
    </row>
    <row r="12" spans="1:13" ht="12.75" customHeight="1" x14ac:dyDescent="0.25">
      <c r="B12" s="59" t="s">
        <v>11</v>
      </c>
      <c r="C12" s="28">
        <v>18247707</v>
      </c>
      <c r="D12" s="27">
        <v>6427756</v>
      </c>
      <c r="E12" s="24">
        <v>160945</v>
      </c>
      <c r="F12" s="23">
        <v>11519827</v>
      </c>
      <c r="G12" s="26">
        <f t="shared" si="0"/>
        <v>36356235</v>
      </c>
      <c r="H12" s="22">
        <f t="shared" si="1"/>
        <v>51.345521722865385</v>
      </c>
      <c r="I12" s="25">
        <v>6191.0181553768443</v>
      </c>
      <c r="J12" s="24">
        <v>5564.64</v>
      </c>
      <c r="K12" s="23">
        <f t="shared" si="2"/>
        <v>34450787.268136203</v>
      </c>
      <c r="L12" s="22">
        <f t="shared" si="3"/>
        <v>48.654478277134622</v>
      </c>
      <c r="M12" s="21">
        <f t="shared" si="4"/>
        <v>70807022.268136203</v>
      </c>
    </row>
    <row r="13" spans="1:13" x14ac:dyDescent="0.25">
      <c r="B13" s="59" t="s">
        <v>10</v>
      </c>
      <c r="C13" s="28">
        <v>18918961</v>
      </c>
      <c r="D13" s="27">
        <v>6298175</v>
      </c>
      <c r="E13" s="24">
        <v>160145</v>
      </c>
      <c r="F13" s="23">
        <v>11576533</v>
      </c>
      <c r="G13" s="26">
        <f t="shared" si="0"/>
        <v>36953814</v>
      </c>
      <c r="H13" s="22">
        <f t="shared" si="1"/>
        <v>51.107222587265014</v>
      </c>
      <c r="I13" s="25">
        <v>6371.8059970603699</v>
      </c>
      <c r="J13" s="24">
        <v>5548.29</v>
      </c>
      <c r="K13" s="23">
        <f t="shared" si="2"/>
        <v>35352627.495430082</v>
      </c>
      <c r="L13" s="22">
        <f t="shared" si="3"/>
        <v>48.892777412734993</v>
      </c>
      <c r="M13" s="21">
        <f t="shared" si="4"/>
        <v>72306441.495430082</v>
      </c>
    </row>
    <row r="14" spans="1:13" x14ac:dyDescent="0.25">
      <c r="B14" s="59" t="s">
        <v>9</v>
      </c>
      <c r="C14" s="28">
        <v>18624756</v>
      </c>
      <c r="D14" s="27">
        <v>6423442</v>
      </c>
      <c r="E14" s="24">
        <v>123612</v>
      </c>
      <c r="F14" s="23">
        <v>11549302</v>
      </c>
      <c r="G14" s="26">
        <f t="shared" si="0"/>
        <v>36721112</v>
      </c>
      <c r="H14" s="22">
        <f t="shared" si="1"/>
        <v>50.485815039522095</v>
      </c>
      <c r="I14" s="25">
        <v>6486.2397122212224</v>
      </c>
      <c r="J14" s="24">
        <v>5552.43</v>
      </c>
      <c r="K14" s="23">
        <f t="shared" si="2"/>
        <v>36014391.965328485</v>
      </c>
      <c r="L14" s="22">
        <f t="shared" si="3"/>
        <v>49.514184960477905</v>
      </c>
      <c r="M14" s="21">
        <f t="shared" si="4"/>
        <v>72735503.965328485</v>
      </c>
    </row>
    <row r="15" spans="1:13" x14ac:dyDescent="0.25">
      <c r="B15" s="59" t="s">
        <v>8</v>
      </c>
      <c r="C15" s="28">
        <v>18775588</v>
      </c>
      <c r="D15" s="27">
        <v>6341814</v>
      </c>
      <c r="E15" s="24">
        <v>163558</v>
      </c>
      <c r="F15" s="23">
        <v>11570121</v>
      </c>
      <c r="G15" s="26">
        <f t="shared" si="0"/>
        <v>36851081</v>
      </c>
      <c r="H15" s="22">
        <f t="shared" si="1"/>
        <v>50.313777718118565</v>
      </c>
      <c r="I15" s="25">
        <v>6345.5665718411246</v>
      </c>
      <c r="J15" s="24">
        <v>5734.94</v>
      </c>
      <c r="K15" s="23">
        <f t="shared" si="2"/>
        <v>36391443.555514537</v>
      </c>
      <c r="L15" s="22">
        <f t="shared" si="3"/>
        <v>49.68622228188142</v>
      </c>
      <c r="M15" s="21">
        <f t="shared" si="4"/>
        <v>73242524.555514544</v>
      </c>
    </row>
    <row r="16" spans="1:13" x14ac:dyDescent="0.25">
      <c r="B16" s="59" t="s">
        <v>7</v>
      </c>
      <c r="C16" s="28">
        <v>18436216</v>
      </c>
      <c r="D16" s="27">
        <v>6551124</v>
      </c>
      <c r="E16" s="24">
        <v>157036</v>
      </c>
      <c r="F16" s="23">
        <v>11514160</v>
      </c>
      <c r="G16" s="26">
        <f t="shared" si="0"/>
        <v>36658536</v>
      </c>
      <c r="H16" s="22">
        <f t="shared" si="1"/>
        <v>51.052136162167649</v>
      </c>
      <c r="I16" s="25">
        <v>6163.3157281384447</v>
      </c>
      <c r="J16" s="24">
        <v>5702.7</v>
      </c>
      <c r="K16" s="23">
        <f t="shared" si="2"/>
        <v>35147540.602855109</v>
      </c>
      <c r="L16" s="22">
        <f t="shared" si="3"/>
        <v>48.947863837832337</v>
      </c>
      <c r="M16" s="21">
        <f t="shared" si="4"/>
        <v>71806076.602855116</v>
      </c>
    </row>
    <row r="17" spans="2:13" x14ac:dyDescent="0.25">
      <c r="B17" s="59" t="s">
        <v>6</v>
      </c>
      <c r="C17" s="28">
        <v>18357903</v>
      </c>
      <c r="D17" s="27">
        <v>6443132</v>
      </c>
      <c r="E17" s="24">
        <v>130489</v>
      </c>
      <c r="F17" s="23">
        <v>11742540</v>
      </c>
      <c r="G17" s="26">
        <f t="shared" si="0"/>
        <v>36674064</v>
      </c>
      <c r="H17" s="22">
        <f t="shared" si="1"/>
        <v>51.417238257285888</v>
      </c>
      <c r="I17" s="25">
        <v>6043.42496978491</v>
      </c>
      <c r="J17" s="24">
        <v>5733.89</v>
      </c>
      <c r="K17" s="23">
        <f t="shared" si="2"/>
        <v>34652334</v>
      </c>
      <c r="L17" s="22">
        <f t="shared" si="3"/>
        <v>48.582761742714112</v>
      </c>
      <c r="M17" s="21">
        <f t="shared" si="4"/>
        <v>71326398</v>
      </c>
    </row>
    <row r="18" spans="2:13" x14ac:dyDescent="0.25">
      <c r="B18" s="59" t="s">
        <v>5</v>
      </c>
      <c r="C18" s="28">
        <v>18261310</v>
      </c>
      <c r="D18" s="27">
        <v>6480531</v>
      </c>
      <c r="E18" s="24">
        <v>135451</v>
      </c>
      <c r="F18" s="23">
        <v>11954944</v>
      </c>
      <c r="G18" s="26">
        <f t="shared" si="0"/>
        <v>36832236</v>
      </c>
      <c r="H18" s="22">
        <f t="shared" si="1"/>
        <v>51.344261148799852</v>
      </c>
      <c r="I18" s="25">
        <v>5982.4012148677321</v>
      </c>
      <c r="J18" s="24">
        <v>5834.38</v>
      </c>
      <c r="K18" s="23">
        <f t="shared" si="2"/>
        <v>34903602</v>
      </c>
      <c r="L18" s="22">
        <f t="shared" si="3"/>
        <v>48.655738851200148</v>
      </c>
      <c r="M18" s="21">
        <f t="shared" si="4"/>
        <v>71735838</v>
      </c>
    </row>
    <row r="19" spans="2:13" x14ac:dyDescent="0.25">
      <c r="B19" s="59" t="s">
        <v>4</v>
      </c>
      <c r="C19" s="28">
        <v>17892021</v>
      </c>
      <c r="D19" s="27">
        <v>6564348</v>
      </c>
      <c r="E19" s="24">
        <v>142524</v>
      </c>
      <c r="F19" s="23">
        <v>12026426</v>
      </c>
      <c r="G19" s="26">
        <f t="shared" si="0"/>
        <v>36625319</v>
      </c>
      <c r="H19" s="22">
        <f t="shared" si="1"/>
        <v>50.929347155977759</v>
      </c>
      <c r="I19" s="25">
        <v>5985.8055192277352</v>
      </c>
      <c r="J19" s="24">
        <v>5895.39</v>
      </c>
      <c r="K19" s="23">
        <f t="shared" si="2"/>
        <v>35288658</v>
      </c>
      <c r="L19" s="22">
        <f t="shared" si="3"/>
        <v>49.070652844022241</v>
      </c>
      <c r="M19" s="21">
        <f t="shared" si="4"/>
        <v>71913977</v>
      </c>
    </row>
    <row r="20" spans="2:13" x14ac:dyDescent="0.25">
      <c r="B20" s="59" t="s">
        <v>3</v>
      </c>
      <c r="C20" s="28">
        <v>17746236</v>
      </c>
      <c r="D20" s="27">
        <v>6279978</v>
      </c>
      <c r="E20" s="24">
        <v>151217</v>
      </c>
      <c r="F20" s="23">
        <v>12190777</v>
      </c>
      <c r="G20" s="26">
        <f t="shared" si="0"/>
        <v>36368208</v>
      </c>
      <c r="H20" s="22">
        <f t="shared" si="1"/>
        <v>50.329539103598783</v>
      </c>
      <c r="I20" s="25">
        <v>5988.4303960090429</v>
      </c>
      <c r="J20" s="24">
        <v>5993.55</v>
      </c>
      <c r="K20" s="23">
        <f t="shared" si="2"/>
        <v>35891957</v>
      </c>
      <c r="L20" s="22">
        <f t="shared" si="3"/>
        <v>49.670460896401217</v>
      </c>
      <c r="M20" s="21">
        <f t="shared" si="4"/>
        <v>72260165</v>
      </c>
    </row>
    <row r="21" spans="2:13" x14ac:dyDescent="0.25">
      <c r="B21" s="59" t="s">
        <v>2</v>
      </c>
      <c r="C21" s="28">
        <v>17891351</v>
      </c>
      <c r="D21" s="27">
        <v>6386062</v>
      </c>
      <c r="E21" s="24">
        <v>92422</v>
      </c>
      <c r="F21" s="23">
        <v>12294414</v>
      </c>
      <c r="G21" s="26">
        <f t="shared" si="0"/>
        <v>36664249</v>
      </c>
      <c r="H21" s="22">
        <f t="shared" si="1"/>
        <v>51.122061249150939</v>
      </c>
      <c r="I21" s="25">
        <v>5908.342350541875</v>
      </c>
      <c r="J21" s="24">
        <v>5933.1</v>
      </c>
      <c r="K21" s="23">
        <f t="shared" si="2"/>
        <v>35054786</v>
      </c>
      <c r="L21" s="22">
        <f t="shared" si="3"/>
        <v>48.877938750849061</v>
      </c>
      <c r="M21" s="21">
        <f t="shared" si="4"/>
        <v>71719035</v>
      </c>
    </row>
    <row r="22" spans="2:13" x14ac:dyDescent="0.25">
      <c r="B22" s="59" t="s">
        <v>1</v>
      </c>
      <c r="C22" s="28">
        <v>19043568</v>
      </c>
      <c r="D22" s="27">
        <v>7158472</v>
      </c>
      <c r="E22" s="24">
        <v>145080</v>
      </c>
      <c r="F22" s="23">
        <v>12265405</v>
      </c>
      <c r="G22" s="26">
        <f t="shared" si="0"/>
        <v>38612525</v>
      </c>
      <c r="H22" s="22">
        <f t="shared" si="1"/>
        <v>52.448897725578206</v>
      </c>
      <c r="I22" s="25">
        <v>5873.0922030554275</v>
      </c>
      <c r="J22" s="24">
        <v>5960.54</v>
      </c>
      <c r="K22" s="23">
        <f t="shared" si="2"/>
        <v>35006801</v>
      </c>
      <c r="L22" s="22">
        <f t="shared" si="3"/>
        <v>47.551102274421801</v>
      </c>
      <c r="M22" s="21">
        <f t="shared" si="4"/>
        <v>73619326</v>
      </c>
    </row>
    <row r="23" spans="2:13" ht="4.5" customHeight="1" x14ac:dyDescent="0.25">
      <c r="B23" s="59"/>
      <c r="C23" s="28"/>
      <c r="D23" s="27"/>
      <c r="E23" s="24"/>
      <c r="F23" s="23"/>
      <c r="G23" s="26"/>
      <c r="H23" s="22"/>
      <c r="I23" s="25"/>
      <c r="J23" s="24"/>
      <c r="K23" s="23"/>
      <c r="L23" s="22"/>
      <c r="M23" s="21"/>
    </row>
    <row r="24" spans="2:13" x14ac:dyDescent="0.25">
      <c r="B24" s="57" t="s">
        <v>13</v>
      </c>
      <c r="C24" s="36"/>
      <c r="D24" s="35"/>
      <c r="E24" s="32"/>
      <c r="F24" s="31"/>
      <c r="G24" s="34"/>
      <c r="H24" s="30"/>
      <c r="I24" s="33"/>
      <c r="J24" s="32"/>
      <c r="K24" s="31"/>
      <c r="L24" s="30"/>
      <c r="M24" s="29"/>
    </row>
    <row r="25" spans="2:13" ht="4.5" customHeight="1" x14ac:dyDescent="0.25">
      <c r="B25" s="58"/>
      <c r="C25" s="28"/>
      <c r="D25" s="27"/>
      <c r="E25" s="24"/>
      <c r="F25" s="23"/>
      <c r="G25" s="26"/>
      <c r="H25" s="22"/>
      <c r="I25" s="25"/>
      <c r="J25" s="24"/>
      <c r="K25" s="23"/>
      <c r="L25" s="22"/>
      <c r="M25" s="21"/>
    </row>
    <row r="26" spans="2:13" x14ac:dyDescent="0.25">
      <c r="B26" s="59" t="s">
        <v>12</v>
      </c>
      <c r="C26" s="28">
        <v>19616741</v>
      </c>
      <c r="D26" s="27">
        <v>7034514</v>
      </c>
      <c r="E26" s="24">
        <v>172694</v>
      </c>
      <c r="F26" s="23">
        <v>12344217</v>
      </c>
      <c r="G26" s="26">
        <f t="shared" ref="G26:G37" si="5">SUM(C26:F26)</f>
        <v>39168166</v>
      </c>
      <c r="H26" s="22">
        <f t="shared" ref="H26:H37" si="6">+G26/M26*100</f>
        <v>52.211339751589826</v>
      </c>
      <c r="I26" s="25">
        <v>5925.9499613205235</v>
      </c>
      <c r="J26" s="24">
        <v>6049.72</v>
      </c>
      <c r="K26" s="23">
        <f t="shared" ref="K26:K37" si="7">I26*J26</f>
        <v>35850338</v>
      </c>
      <c r="L26" s="22">
        <f t="shared" ref="L26:L37" si="8">+K26/M26*100</f>
        <v>47.788660248410181</v>
      </c>
      <c r="M26" s="21">
        <f t="shared" ref="M26:M37" si="9">+K26+G26</f>
        <v>75018504</v>
      </c>
    </row>
    <row r="27" spans="2:13" ht="12.75" customHeight="1" x14ac:dyDescent="0.25">
      <c r="B27" s="59" t="s">
        <v>11</v>
      </c>
      <c r="C27" s="28">
        <v>19391821</v>
      </c>
      <c r="D27" s="27">
        <v>7068490</v>
      </c>
      <c r="E27" s="24">
        <v>185306</v>
      </c>
      <c r="F27" s="23">
        <v>13017991</v>
      </c>
      <c r="G27" s="26">
        <f t="shared" si="5"/>
        <v>39663608</v>
      </c>
      <c r="H27" s="22">
        <f t="shared" si="6"/>
        <v>51.709345550125917</v>
      </c>
      <c r="I27" s="25">
        <v>6080.5386931241774</v>
      </c>
      <c r="J27" s="24">
        <v>6091.78</v>
      </c>
      <c r="K27" s="23">
        <f t="shared" si="7"/>
        <v>37041304</v>
      </c>
      <c r="L27" s="22">
        <f t="shared" si="8"/>
        <v>48.290654449874083</v>
      </c>
      <c r="M27" s="21">
        <f t="shared" si="9"/>
        <v>76704912</v>
      </c>
    </row>
    <row r="28" spans="2:13" x14ac:dyDescent="0.25">
      <c r="B28" s="59" t="s">
        <v>10</v>
      </c>
      <c r="C28" s="28">
        <v>19517811</v>
      </c>
      <c r="D28" s="27">
        <v>6942406</v>
      </c>
      <c r="E28" s="24">
        <v>195334</v>
      </c>
      <c r="F28" s="23">
        <v>13141664</v>
      </c>
      <c r="G28" s="26">
        <f t="shared" si="5"/>
        <v>39797215</v>
      </c>
      <c r="H28" s="22">
        <f t="shared" si="6"/>
        <v>51.39341959612225</v>
      </c>
      <c r="I28" s="25">
        <v>6089.1334768829565</v>
      </c>
      <c r="J28" s="24">
        <v>6181.37</v>
      </c>
      <c r="K28" s="23">
        <f t="shared" si="7"/>
        <v>37639187</v>
      </c>
      <c r="L28" s="22">
        <f t="shared" si="8"/>
        <v>48.60658040387775</v>
      </c>
      <c r="M28" s="21">
        <f t="shared" si="9"/>
        <v>77436402</v>
      </c>
    </row>
    <row r="29" spans="2:13" x14ac:dyDescent="0.25">
      <c r="B29" s="59" t="s">
        <v>9</v>
      </c>
      <c r="C29" s="28">
        <v>18972182</v>
      </c>
      <c r="D29" s="27">
        <v>7109434</v>
      </c>
      <c r="E29" s="24">
        <v>120946</v>
      </c>
      <c r="F29" s="23">
        <v>13142499</v>
      </c>
      <c r="G29" s="26">
        <f t="shared" si="5"/>
        <v>39345061</v>
      </c>
      <c r="H29" s="22">
        <f t="shared" si="6"/>
        <v>50.691958004216197</v>
      </c>
      <c r="I29" s="25">
        <v>6087.3782593412043</v>
      </c>
      <c r="J29" s="24">
        <v>6286.93</v>
      </c>
      <c r="K29" s="23">
        <f t="shared" si="7"/>
        <v>38270921</v>
      </c>
      <c r="L29" s="22">
        <f t="shared" si="8"/>
        <v>49.30804199578381</v>
      </c>
      <c r="M29" s="21">
        <f t="shared" si="9"/>
        <v>77615982</v>
      </c>
    </row>
    <row r="30" spans="2:13" x14ac:dyDescent="0.25">
      <c r="B30" s="59" t="s">
        <v>8</v>
      </c>
      <c r="C30" s="28">
        <v>18298220</v>
      </c>
      <c r="D30" s="27">
        <v>6898884</v>
      </c>
      <c r="E30" s="24">
        <v>141299</v>
      </c>
      <c r="F30" s="23">
        <v>13079757</v>
      </c>
      <c r="G30" s="26">
        <f t="shared" si="5"/>
        <v>38418160</v>
      </c>
      <c r="H30" s="22">
        <f t="shared" si="6"/>
        <v>50.323386469751071</v>
      </c>
      <c r="I30" s="25">
        <v>6044.9809522291471</v>
      </c>
      <c r="J30" s="24">
        <v>6273.7</v>
      </c>
      <c r="K30" s="23">
        <f t="shared" si="7"/>
        <v>37924397</v>
      </c>
      <c r="L30" s="22">
        <f t="shared" si="8"/>
        <v>49.676613530248929</v>
      </c>
      <c r="M30" s="21">
        <f t="shared" si="9"/>
        <v>76342557</v>
      </c>
    </row>
    <row r="31" spans="2:13" x14ac:dyDescent="0.25">
      <c r="B31" s="59" t="s">
        <v>7</v>
      </c>
      <c r="C31" s="28">
        <v>18519452</v>
      </c>
      <c r="D31" s="27">
        <v>7103347</v>
      </c>
      <c r="E31" s="24">
        <v>150860</v>
      </c>
      <c r="F31" s="23">
        <v>13151639</v>
      </c>
      <c r="G31" s="26">
        <f t="shared" si="5"/>
        <v>38925298</v>
      </c>
      <c r="H31" s="22">
        <f t="shared" si="6"/>
        <v>50.108369703299452</v>
      </c>
      <c r="I31" s="25">
        <v>6260.7613339902591</v>
      </c>
      <c r="J31" s="24">
        <v>6190.45</v>
      </c>
      <c r="K31" s="23">
        <f t="shared" si="7"/>
        <v>38756930</v>
      </c>
      <c r="L31" s="22">
        <f t="shared" si="8"/>
        <v>49.891630296700548</v>
      </c>
      <c r="M31" s="21">
        <f t="shared" si="9"/>
        <v>77682228</v>
      </c>
    </row>
    <row r="32" spans="2:13" x14ac:dyDescent="0.25">
      <c r="B32" s="59" t="s">
        <v>6</v>
      </c>
      <c r="C32" s="28">
        <v>18864739</v>
      </c>
      <c r="D32" s="27">
        <v>6894981</v>
      </c>
      <c r="E32" s="24">
        <v>149950</v>
      </c>
      <c r="F32" s="23">
        <v>13268873</v>
      </c>
      <c r="G32" s="26">
        <f t="shared" si="5"/>
        <v>39178543</v>
      </c>
      <c r="H32" s="22">
        <f t="shared" si="6"/>
        <v>51.159572614952054</v>
      </c>
      <c r="I32" s="25">
        <v>6234.6048960024536</v>
      </c>
      <c r="J32" s="24">
        <v>5999.18</v>
      </c>
      <c r="K32" s="23">
        <f t="shared" si="7"/>
        <v>37402517</v>
      </c>
      <c r="L32" s="22">
        <f t="shared" si="8"/>
        <v>48.840427385047946</v>
      </c>
      <c r="M32" s="21">
        <f t="shared" si="9"/>
        <v>76581060</v>
      </c>
    </row>
    <row r="33" spans="2:13" x14ac:dyDescent="0.25">
      <c r="B33" s="59" t="s">
        <v>5</v>
      </c>
      <c r="C33" s="28">
        <v>19253603</v>
      </c>
      <c r="D33" s="27">
        <v>6979579</v>
      </c>
      <c r="E33" s="24">
        <v>147297</v>
      </c>
      <c r="F33" s="23">
        <v>13241089</v>
      </c>
      <c r="G33" s="26">
        <f t="shared" si="5"/>
        <v>39621568</v>
      </c>
      <c r="H33" s="22">
        <f t="shared" si="6"/>
        <v>50.667496104147283</v>
      </c>
      <c r="I33" s="25">
        <v>6170.5326852113994</v>
      </c>
      <c r="J33" s="24">
        <v>6251.91</v>
      </c>
      <c r="K33" s="23">
        <f t="shared" si="7"/>
        <v>38577615</v>
      </c>
      <c r="L33" s="22">
        <f t="shared" si="8"/>
        <v>49.332503895852724</v>
      </c>
      <c r="M33" s="21">
        <f t="shared" si="9"/>
        <v>78199183</v>
      </c>
    </row>
    <row r="34" spans="2:13" x14ac:dyDescent="0.25">
      <c r="B34" s="59" t="s">
        <v>4</v>
      </c>
      <c r="C34" s="28">
        <v>19196088</v>
      </c>
      <c r="D34" s="27">
        <v>7011632</v>
      </c>
      <c r="E34" s="24">
        <v>147484</v>
      </c>
      <c r="F34" s="23">
        <v>13216679</v>
      </c>
      <c r="G34" s="26">
        <f t="shared" si="5"/>
        <v>39571883</v>
      </c>
      <c r="H34" s="22">
        <f t="shared" si="6"/>
        <v>49.823965587165624</v>
      </c>
      <c r="I34" s="25">
        <v>6246.1905948624872</v>
      </c>
      <c r="J34" s="24">
        <v>6380.13</v>
      </c>
      <c r="K34" s="23">
        <f t="shared" si="7"/>
        <v>39851508</v>
      </c>
      <c r="L34" s="22">
        <f t="shared" si="8"/>
        <v>50.176034412834383</v>
      </c>
      <c r="M34" s="21">
        <f t="shared" si="9"/>
        <v>79423391</v>
      </c>
    </row>
    <row r="35" spans="2:13" x14ac:dyDescent="0.25">
      <c r="B35" s="59" t="s">
        <v>3</v>
      </c>
      <c r="C35" s="28">
        <v>19141192</v>
      </c>
      <c r="D35" s="27">
        <v>7027212</v>
      </c>
      <c r="E35" s="24">
        <v>207719</v>
      </c>
      <c r="F35" s="23">
        <v>13292044</v>
      </c>
      <c r="G35" s="26">
        <f t="shared" si="5"/>
        <v>39668167</v>
      </c>
      <c r="H35" s="22">
        <f t="shared" si="6"/>
        <v>49.408004471562514</v>
      </c>
      <c r="I35" s="25">
        <v>6301.1353870306193</v>
      </c>
      <c r="J35" s="24">
        <v>6446.26</v>
      </c>
      <c r="K35" s="23">
        <f t="shared" si="7"/>
        <v>40618757</v>
      </c>
      <c r="L35" s="22">
        <f t="shared" si="8"/>
        <v>50.591995528437486</v>
      </c>
      <c r="M35" s="21">
        <f t="shared" si="9"/>
        <v>80286924</v>
      </c>
    </row>
    <row r="36" spans="2:13" x14ac:dyDescent="0.25">
      <c r="B36" s="59" t="s">
        <v>2</v>
      </c>
      <c r="C36" s="28">
        <v>19240718</v>
      </c>
      <c r="D36" s="27">
        <v>7031870</v>
      </c>
      <c r="E36" s="24">
        <v>219867</v>
      </c>
      <c r="F36" s="23">
        <v>13293664</v>
      </c>
      <c r="G36" s="26">
        <f t="shared" si="5"/>
        <v>39786119</v>
      </c>
      <c r="H36" s="22">
        <f t="shared" si="6"/>
        <v>49.493908694672662</v>
      </c>
      <c r="I36" s="25">
        <v>6289.603969599043</v>
      </c>
      <c r="J36" s="24">
        <v>6455.06</v>
      </c>
      <c r="K36" s="23">
        <f t="shared" si="7"/>
        <v>40599771</v>
      </c>
      <c r="L36" s="22">
        <f t="shared" si="8"/>
        <v>50.506091305327338</v>
      </c>
      <c r="M36" s="21">
        <f t="shared" si="9"/>
        <v>80385890</v>
      </c>
    </row>
    <row r="37" spans="2:13" x14ac:dyDescent="0.25">
      <c r="B37" s="59" t="s">
        <v>1</v>
      </c>
      <c r="C37" s="28">
        <v>21031564</v>
      </c>
      <c r="D37" s="27">
        <v>7475223</v>
      </c>
      <c r="E37" s="24">
        <v>147937</v>
      </c>
      <c r="F37" s="23">
        <v>13180653</v>
      </c>
      <c r="G37" s="26">
        <f t="shared" si="5"/>
        <v>41835377</v>
      </c>
      <c r="H37" s="22">
        <f t="shared" si="6"/>
        <v>51.244227665683006</v>
      </c>
      <c r="I37" s="25">
        <v>6168.1324130578287</v>
      </c>
      <c r="J37" s="24">
        <v>6453.14</v>
      </c>
      <c r="K37" s="23">
        <f t="shared" si="7"/>
        <v>39803822</v>
      </c>
      <c r="L37" s="22">
        <f t="shared" si="8"/>
        <v>48.755772334317001</v>
      </c>
      <c r="M37" s="21">
        <f t="shared" si="9"/>
        <v>81639199</v>
      </c>
    </row>
    <row r="38" spans="2:13" ht="5.0999999999999996" customHeight="1" thickBot="1" x14ac:dyDescent="0.3">
      <c r="B38" s="20"/>
      <c r="C38" s="19"/>
      <c r="D38" s="17"/>
      <c r="E38" s="17"/>
      <c r="F38" s="17"/>
      <c r="G38" s="15"/>
      <c r="H38" s="16"/>
      <c r="I38" s="18"/>
      <c r="J38" s="17"/>
      <c r="K38" s="17"/>
      <c r="L38" s="16"/>
      <c r="M38" s="15"/>
    </row>
    <row r="39" spans="2:13" ht="5.0999999999999996" customHeight="1" x14ac:dyDescent="0.25">
      <c r="C39" s="3"/>
      <c r="D39" s="3"/>
      <c r="E39" s="3"/>
      <c r="F39" s="3"/>
      <c r="G39" s="3"/>
      <c r="H39" s="3"/>
      <c r="I39" s="14"/>
      <c r="J39" s="3"/>
      <c r="K39" s="13"/>
      <c r="L39" s="3"/>
      <c r="M39" s="3"/>
    </row>
    <row r="40" spans="2:13" x14ac:dyDescent="0.25">
      <c r="B40" s="12" t="s"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E41" s="9"/>
      <c r="F41" s="10"/>
      <c r="G41" s="9"/>
    </row>
    <row r="42" spans="2:13" x14ac:dyDescent="0.25">
      <c r="E42" s="9"/>
      <c r="F42" s="10"/>
      <c r="G42" s="9"/>
      <c r="H42" s="9"/>
      <c r="I42" s="9"/>
    </row>
    <row r="43" spans="2:13" x14ac:dyDescent="0.25">
      <c r="B43" s="8"/>
      <c r="C43" s="8"/>
      <c r="D43" s="8"/>
      <c r="E43" s="8"/>
      <c r="F43" s="8"/>
      <c r="G43" s="8"/>
      <c r="H43" s="8"/>
      <c r="I43" s="8"/>
      <c r="J43" s="8"/>
    </row>
    <row r="44" spans="2:13" ht="20.25" x14ac:dyDescent="0.3">
      <c r="C44" s="3"/>
      <c r="D44" s="3"/>
      <c r="E44" s="51"/>
      <c r="F44" s="51"/>
      <c r="G44" s="51"/>
      <c r="H44" s="51"/>
      <c r="I44" s="51"/>
      <c r="J44" s="51"/>
      <c r="K44" s="3"/>
      <c r="L44" s="3"/>
      <c r="M44" s="3"/>
    </row>
    <row r="45" spans="2:13" x14ac:dyDescent="0.25">
      <c r="C45" s="3"/>
      <c r="D45" s="3"/>
      <c r="E45" s="3"/>
      <c r="F45" s="6"/>
      <c r="G45" s="7"/>
      <c r="H45" s="6"/>
      <c r="I45" s="5"/>
      <c r="J45" s="5"/>
      <c r="K45" s="3"/>
      <c r="L45" s="3"/>
      <c r="M45" s="3"/>
    </row>
    <row r="46" spans="2:13" x14ac:dyDescent="0.2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16">
    <mergeCell ref="L5:L7"/>
    <mergeCell ref="E44:J44"/>
    <mergeCell ref="B2:M2"/>
    <mergeCell ref="B4:B7"/>
    <mergeCell ref="C4:H4"/>
    <mergeCell ref="I4:L4"/>
    <mergeCell ref="M4:M7"/>
    <mergeCell ref="C5:C6"/>
    <mergeCell ref="D5:D6"/>
    <mergeCell ref="E5:E6"/>
    <mergeCell ref="F5:F6"/>
    <mergeCell ref="G5:G6"/>
    <mergeCell ref="H5:H7"/>
    <mergeCell ref="I5:I7"/>
    <mergeCell ref="J5:J7"/>
    <mergeCell ref="K5:K7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7.1.9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Alicia Giménez Pereira</cp:lastModifiedBy>
  <dcterms:created xsi:type="dcterms:W3CDTF">2021-03-12T12:48:25Z</dcterms:created>
  <dcterms:modified xsi:type="dcterms:W3CDTF">2021-04-21T16:00:41Z</dcterms:modified>
</cp:coreProperties>
</file>