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9.7" sheetId="1" r:id="rId1"/>
    <sheet name="Graf-9.7a" sheetId="2" r:id="rId2"/>
    <sheet name="Graf-9.7b_A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 localSheetId="2">'[3]C-11-1-3'!#REF!</definedName>
    <definedName name="_1113">'[3]C-11-1-3'!#REF!</definedName>
    <definedName name="_121" localSheetId="2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 localSheetId="2">'[12]C-03-2-4'!#REF!</definedName>
    <definedName name="_324">'[12]C-03-2-4'!#REF!</definedName>
    <definedName name="_327" localSheetId="2">'[13]C-03-2-7'!#REF!</definedName>
    <definedName name="_327">'[13]C-03-2-7'!#REF!</definedName>
    <definedName name="_416" localSheetId="2">'[14]C-04-1-7'!#REF!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 localSheetId="2">'[20]C-07-1-3'!#REF!</definedName>
    <definedName name="_713">'[20]C-07-1-3'!#REF!</definedName>
    <definedName name="_821" localSheetId="2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localSheetId="2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localSheetId="2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 localSheetId="2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localSheetId="2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localSheetId="2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localSheetId="2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 localSheetId="2">#REF!</definedName>
    <definedName name="INDICES">#REF!</definedName>
    <definedName name="JJ" localSheetId="0">'[1]C-01-2-1'!#REF!</definedName>
    <definedName name="JJ" localSheetId="1">'[1]C-01-2-1'!#REF!</definedName>
    <definedName name="JJ" localSheetId="2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localSheetId="2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 localSheetId="2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2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2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58" i="3" l="1"/>
  <c r="D41" i="3" s="1"/>
  <c r="C58" i="3"/>
  <c r="C43" i="3" s="1"/>
  <c r="C39" i="3" l="1"/>
  <c r="C41" i="3"/>
  <c r="C40" i="3"/>
  <c r="C45" i="3" s="1"/>
  <c r="D42" i="3"/>
  <c r="D39" i="3"/>
  <c r="C42" i="3"/>
  <c r="D40" i="3"/>
  <c r="D43" i="3"/>
  <c r="D54" i="2"/>
  <c r="D41" i="2" s="1"/>
  <c r="C54" i="2"/>
  <c r="C40" i="2" s="1"/>
  <c r="D40" i="2"/>
  <c r="D39" i="2"/>
  <c r="J22" i="1"/>
  <c r="F22" i="1"/>
  <c r="J21" i="1"/>
  <c r="F21" i="1"/>
  <c r="J20" i="1"/>
  <c r="F20" i="1"/>
  <c r="J19" i="1"/>
  <c r="F19" i="1"/>
  <c r="J18" i="1"/>
  <c r="F18" i="1"/>
  <c r="I16" i="1"/>
  <c r="H16" i="1"/>
  <c r="E16" i="1"/>
  <c r="D16" i="1"/>
  <c r="F14" i="1"/>
  <c r="F13" i="1"/>
  <c r="F12" i="1"/>
  <c r="E10" i="1"/>
  <c r="D10" i="1"/>
  <c r="I8" i="1"/>
  <c r="H8" i="1"/>
  <c r="E8" i="1"/>
  <c r="D8" i="1"/>
  <c r="J8" i="1" l="1"/>
  <c r="J16" i="1"/>
  <c r="F8" i="1"/>
  <c r="F10" i="1"/>
  <c r="F16" i="1"/>
  <c r="C39" i="2"/>
  <c r="C43" i="2" s="1"/>
  <c r="C41" i="2"/>
  <c r="D43" i="2"/>
  <c r="D45" i="3"/>
</calcChain>
</file>

<file path=xl/sharedStrings.xml><?xml version="1.0" encoding="utf-8"?>
<sst xmlns="http://schemas.openxmlformats.org/spreadsheetml/2006/main" count="58" uniqueCount="30">
  <si>
    <t>9.7. Ejecución Presupuestaria de Ingresos de las Entidades Descentralizadas y Empresas Públicas por año (en millones de Guaraníes). Periodo 2015-2016</t>
  </si>
  <si>
    <t>Entidades Descentralizadas y Empresas Públicas</t>
  </si>
  <si>
    <t>Presupuesto Ajustado</t>
  </si>
  <si>
    <t>Ejecución Acumulada</t>
  </si>
  <si>
    <t>% Ejecución</t>
  </si>
  <si>
    <t>Total</t>
  </si>
  <si>
    <t>ENTIDADES DESCENTRALIZADAS</t>
  </si>
  <si>
    <t>…</t>
  </si>
  <si>
    <t>Instituto de Desarrollo Rural y de la Tierra</t>
  </si>
  <si>
    <t>Instituto de Previsión Social</t>
  </si>
  <si>
    <t>Universidad Nacional de Asunción</t>
  </si>
  <si>
    <t>EMPRESAS PÚBLICAS</t>
  </si>
  <si>
    <t>Petróleos Paraguayos</t>
  </si>
  <si>
    <r>
      <t xml:space="preserve">Administración Nacional de Electricidad </t>
    </r>
    <r>
      <rPr>
        <vertAlign val="superscript"/>
        <sz val="10"/>
        <rFont val="Times New Roman"/>
        <family val="1"/>
      </rPr>
      <t>1/</t>
    </r>
  </si>
  <si>
    <t>Administración Nacional de Navegación y Puertos</t>
  </si>
  <si>
    <t>Dirección Nacional de Aeronáutica Civil</t>
  </si>
  <si>
    <t>Industria Nacional del Cemento</t>
  </si>
  <si>
    <t>1/ Los datos correspondientes al año 2016 se encuentran actualizadas hasta el mes de noviembre de dicho año.</t>
  </si>
  <si>
    <r>
      <t>Fuente:</t>
    </r>
    <r>
      <rPr>
        <sz val="9"/>
        <rFont val="Times New Roman"/>
        <family val="1"/>
      </rPr>
      <t xml:space="preserve"> Subsecretaría de Estado de Economía. Dirección de Política Macro-Fiscal. Ministerio de Hacienda</t>
    </r>
  </si>
  <si>
    <t xml:space="preserve">                                       </t>
  </si>
  <si>
    <t>Presupuesto</t>
  </si>
  <si>
    <t>Ejecución</t>
  </si>
  <si>
    <t>INDERT</t>
  </si>
  <si>
    <t>IPS</t>
  </si>
  <si>
    <t>UNA</t>
  </si>
  <si>
    <t>PETROPAR</t>
  </si>
  <si>
    <t>ANDE</t>
  </si>
  <si>
    <t>ANNP</t>
  </si>
  <si>
    <t>DINAC</t>
  </si>
  <si>
    <t>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</si>
</sst>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0.0_)"/>
    <numFmt numFmtId="165" formatCode="#,##0.0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(* #,##0_);_(* \(#,##0\);_(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u/>
      <sz val="10"/>
      <color theme="0"/>
      <name val="Times New Roman"/>
      <family val="1"/>
    </font>
    <font>
      <sz val="14"/>
      <color rgb="FFFF0000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Cambria"/>
      <family val="1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6">
    <xf numFmtId="0" fontId="0" fillId="0" borderId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4" borderId="0" applyNumberFormat="0" applyBorder="0" applyAlignment="0" applyProtection="0"/>
    <xf numFmtId="167" fontId="38" fillId="34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6" borderId="0" applyNumberFormat="0" applyBorder="0" applyAlignment="0" applyProtection="0"/>
    <xf numFmtId="167" fontId="38" fillId="36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8" borderId="0" applyNumberFormat="0" applyBorder="0" applyAlignment="0" applyProtection="0"/>
    <xf numFmtId="167" fontId="38" fillId="38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39" borderId="0" applyNumberFormat="0" applyBorder="0" applyAlignment="0" applyProtection="0"/>
    <xf numFmtId="167" fontId="38" fillId="39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167" fontId="17" fillId="12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4" borderId="0" applyNumberFormat="0" applyBorder="0" applyAlignment="0" applyProtection="0"/>
    <xf numFmtId="167" fontId="39" fillId="44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167" fontId="17" fillId="16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1" borderId="0" applyNumberFormat="0" applyBorder="0" applyAlignment="0" applyProtection="0"/>
    <xf numFmtId="167" fontId="39" fillId="41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167" fontId="17" fillId="20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2" borderId="0" applyNumberFormat="0" applyBorder="0" applyAlignment="0" applyProtection="0"/>
    <xf numFmtId="167" fontId="39" fillId="42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167" fontId="17" fillId="24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167" fontId="17" fillId="28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167" fontId="17" fillId="32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39" fillId="47" borderId="0" applyNumberFormat="0" applyBorder="0" applyAlignment="0" applyProtection="0"/>
    <xf numFmtId="167" fontId="39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167" fontId="6" fillId="2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1" fillId="36" borderId="0" applyNumberFormat="0" applyBorder="0" applyAlignment="0" applyProtection="0"/>
    <xf numFmtId="167" fontId="41" fillId="36" borderId="0" applyNumberFormat="0" applyBorder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167" fontId="11" fillId="6" borderId="4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2" fillId="48" borderId="17" applyNumberFormat="0" applyAlignment="0" applyProtection="0"/>
    <xf numFmtId="167" fontId="42" fillId="48" borderId="17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167" fontId="13" fillId="7" borderId="7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3" fillId="49" borderId="18" applyNumberFormat="0" applyAlignment="0" applyProtection="0"/>
    <xf numFmtId="167" fontId="43" fillId="49" borderId="18" applyNumberFormat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167" fontId="12" fillId="0" borderId="6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0" fontId="44" fillId="0" borderId="19" applyNumberFormat="0" applyFill="0" applyAlignment="0" applyProtection="0"/>
    <xf numFmtId="167" fontId="44" fillId="0" borderId="19" applyNumberFormat="0" applyFill="0" applyAlignment="0" applyProtection="0"/>
    <xf numFmtId="168" fontId="23" fillId="0" borderId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167" fontId="17" fillId="9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0" borderId="0" applyNumberFormat="0" applyBorder="0" applyAlignment="0" applyProtection="0"/>
    <xf numFmtId="167" fontId="39" fillId="50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167" fontId="17" fillId="13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1" borderId="0" applyNumberFormat="0" applyBorder="0" applyAlignment="0" applyProtection="0"/>
    <xf numFmtId="167" fontId="39" fillId="51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167" fontId="17" fillId="17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52" borderId="0" applyNumberFormat="0" applyBorder="0" applyAlignment="0" applyProtection="0"/>
    <xf numFmtId="167" fontId="39" fillId="52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167" fontId="17" fillId="21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5" borderId="0" applyNumberFormat="0" applyBorder="0" applyAlignment="0" applyProtection="0"/>
    <xf numFmtId="167" fontId="39" fillId="45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167" fontId="17" fillId="25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46" borderId="0" applyNumberFormat="0" applyBorder="0" applyAlignment="0" applyProtection="0"/>
    <xf numFmtId="167" fontId="39" fillId="46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167" fontId="17" fillId="29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39" fillId="53" borderId="0" applyNumberFormat="0" applyBorder="0" applyAlignment="0" applyProtection="0"/>
    <xf numFmtId="167" fontId="39" fillId="53" borderId="0" applyNumberFormat="0" applyBorder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167" fontId="9" fillId="5" borderId="4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40" fillId="39" borderId="17" applyNumberFormat="0" applyAlignment="0" applyProtection="0"/>
    <xf numFmtId="167" fontId="40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3" fillId="0" borderId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ill="0" applyBorder="0" applyAlignment="0" applyProtection="0"/>
    <xf numFmtId="167" fontId="23" fillId="0" borderId="0" applyFont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ill="0" applyBorder="0" applyAlignment="0" applyProtection="0"/>
    <xf numFmtId="174" fontId="23" fillId="0" borderId="0" applyFont="0" applyFill="0" applyBorder="0" applyAlignment="0" applyProtection="0"/>
    <xf numFmtId="0" fontId="46" fillId="54" borderId="0" applyNumberFormat="0" applyFont="0" applyBorder="0" applyProtection="0"/>
    <xf numFmtId="175" fontId="47" fillId="0" borderId="0"/>
    <xf numFmtId="0" fontId="48" fillId="0" borderId="0">
      <alignment horizontal="center"/>
    </xf>
    <xf numFmtId="0" fontId="48" fillId="0" borderId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167" fontId="7" fillId="3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0" fontId="52" fillId="35" borderId="0" applyNumberFormat="0" applyBorder="0" applyAlignment="0" applyProtection="0"/>
    <xf numFmtId="167" fontId="52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23" fillId="0" borderId="0" applyFill="0" applyBorder="0" applyAlignment="0" applyProtection="0"/>
    <xf numFmtId="176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7" fontId="23" fillId="0" borderId="0" applyFill="0" applyBorder="0" applyAlignment="0" applyProtection="0"/>
    <xf numFmtId="41" fontId="21" fillId="0" borderId="0" applyFont="0" applyFill="0" applyBorder="0" applyAlignment="0" applyProtection="0"/>
    <xf numFmtId="177" fontId="23" fillId="0" borderId="0" applyFill="0" applyBorder="0" applyAlignment="0" applyProtection="0"/>
    <xf numFmtId="178" fontId="23" fillId="0" borderId="0" applyFill="0" applyBorder="0" applyAlignment="0" applyProtection="0"/>
    <xf numFmtId="177" fontId="23" fillId="0" borderId="0" applyFill="0" applyBorder="0" applyAlignment="0" applyProtection="0"/>
    <xf numFmtId="41" fontId="53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4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185" fontId="23" fillId="0" borderId="0" applyFont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84" fontId="23" fillId="0" borderId="0" applyFill="0" applyBorder="0" applyAlignment="0" applyProtection="0"/>
    <xf numFmtId="43" fontId="23" fillId="0" borderId="0" applyFont="0" applyFill="0" applyBorder="0" applyAlignment="0" applyProtection="0"/>
    <xf numFmtId="186" fontId="23" fillId="0" borderId="0" applyFill="0" applyBorder="0" applyAlignment="0" applyProtection="0"/>
    <xf numFmtId="182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53" fillId="0" borderId="0" applyFont="0" applyFill="0" applyBorder="0" applyAlignment="0" applyProtection="0"/>
    <xf numFmtId="188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ont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0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ill="0" applyBorder="0" applyAlignment="0" applyProtection="0"/>
    <xf numFmtId="182" fontId="23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3" fillId="0" borderId="0" applyFill="0" applyBorder="0" applyAlignment="0" applyProtection="0"/>
    <xf numFmtId="180" fontId="1" fillId="0" borderId="0" applyFont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86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86" fontId="23" fillId="0" borderId="0" applyFill="0" applyBorder="0" applyAlignment="0" applyProtection="0"/>
    <xf numFmtId="180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2" fontId="23" fillId="0" borderId="0" applyFill="0" applyBorder="0" applyAlignment="0" applyProtection="0"/>
    <xf numFmtId="190" fontId="23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0" fontId="56" fillId="0" borderId="0" applyNumberFormat="0" applyBorder="0" applyProtection="0"/>
    <xf numFmtId="19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Border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66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40" fontId="54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167" fontId="8" fillId="4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57" fillId="55" borderId="0" applyNumberFormat="0" applyBorder="0" applyAlignment="0" applyProtection="0"/>
    <xf numFmtId="167" fontId="57" fillId="55" borderId="0" applyNumberFormat="0" applyBorder="0" applyAlignment="0" applyProtection="0"/>
    <xf numFmtId="0" fontId="38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0" fontId="23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37" fontId="5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0" fontId="1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7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37" fontId="55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55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8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37" fontId="55" fillId="0" borderId="0"/>
    <xf numFmtId="167" fontId="38" fillId="0" borderId="0"/>
    <xf numFmtId="0" fontId="1" fillId="0" borderId="0"/>
    <xf numFmtId="0" fontId="38" fillId="0" borderId="0"/>
    <xf numFmtId="37" fontId="55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37" fontId="55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5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8" fillId="0" borderId="0"/>
    <xf numFmtId="37" fontId="55" fillId="0" borderId="0"/>
    <xf numFmtId="0" fontId="23" fillId="0" borderId="0"/>
    <xf numFmtId="0" fontId="38" fillId="0" borderId="0"/>
    <xf numFmtId="37" fontId="55" fillId="0" borderId="0"/>
    <xf numFmtId="0" fontId="23" fillId="0" borderId="0"/>
    <xf numFmtId="37" fontId="55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55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3" fontId="58" fillId="0" borderId="0"/>
    <xf numFmtId="37" fontId="55" fillId="0" borderId="0"/>
    <xf numFmtId="0" fontId="1" fillId="0" borderId="0"/>
    <xf numFmtId="193" fontId="58" fillId="0" borderId="0"/>
    <xf numFmtId="37" fontId="55" fillId="0" borderId="0"/>
    <xf numFmtId="194" fontId="58" fillId="0" borderId="0"/>
    <xf numFmtId="193" fontId="58" fillId="0" borderId="0"/>
    <xf numFmtId="37" fontId="55" fillId="0" borderId="0"/>
    <xf numFmtId="194" fontId="58" fillId="0" borderId="0"/>
    <xf numFmtId="193" fontId="58" fillId="0" borderId="0"/>
    <xf numFmtId="37" fontId="55" fillId="0" borderId="0"/>
    <xf numFmtId="194" fontId="58" fillId="0" borderId="0"/>
    <xf numFmtId="37" fontId="55" fillId="0" borderId="0"/>
    <xf numFmtId="194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38" fillId="0" borderId="0"/>
    <xf numFmtId="0" fontId="23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5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55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0" fontId="1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7" fontId="38" fillId="0" borderId="0"/>
    <xf numFmtId="0" fontId="21" fillId="0" borderId="0" applyNumberFormat="0" applyFill="0" applyBorder="0" applyAlignment="0" applyProtection="0"/>
    <xf numFmtId="193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193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94" fontId="58" fillId="0" borderId="0"/>
    <xf numFmtId="193" fontId="58" fillId="0" borderId="0"/>
    <xf numFmtId="37" fontId="55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37" fontId="55" fillId="0" borderId="0"/>
    <xf numFmtId="0" fontId="23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38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38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7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7" fontId="38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0" fontId="1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1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0" fontId="47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55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37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167" fontId="38" fillId="8" borderId="8" applyNumberFormat="0" applyFont="0" applyAlignment="0" applyProtection="0"/>
    <xf numFmtId="167" fontId="38" fillId="8" borderId="8" applyNumberFormat="0" applyFont="0" applyAlignment="0" applyProtection="0"/>
    <xf numFmtId="167" fontId="38" fillId="8" borderId="8" applyNumberFormat="0" applyFont="0" applyAlignment="0" applyProtection="0"/>
    <xf numFmtId="167" fontId="23" fillId="56" borderId="20" applyNumberFormat="0" applyFont="0" applyAlignment="0" applyProtection="0"/>
    <xf numFmtId="167" fontId="23" fillId="56" borderId="20" applyNumberFormat="0" applyFont="0" applyAlignment="0" applyProtection="0"/>
    <xf numFmtId="167" fontId="23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0" fontId="38" fillId="56" borderId="20" applyNumberFormat="0" applyFont="0" applyAlignment="0" applyProtection="0"/>
    <xf numFmtId="167" fontId="38" fillId="56" borderId="20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3" fillId="0" borderId="0"/>
    <xf numFmtId="0" fontId="63" fillId="0" borderId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167" fontId="10" fillId="6" borderId="5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64" fillId="48" borderId="21" applyNumberFormat="0" applyAlignment="0" applyProtection="0"/>
    <xf numFmtId="167" fontId="64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167" fontId="3" fillId="0" borderId="1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167" fontId="4" fillId="0" borderId="2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70" fillId="0" borderId="23" applyNumberFormat="0" applyFill="0" applyAlignment="0" applyProtection="0"/>
    <xf numFmtId="167" fontId="70" fillId="0" borderId="23" applyNumberFormat="0" applyFill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167" fontId="5" fillId="0" borderId="3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45" fillId="0" borderId="24" applyNumberFormat="0" applyFill="0" applyAlignment="0" applyProtection="0"/>
    <xf numFmtId="167" fontId="45" fillId="0" borderId="24" applyNumberFormat="0" applyFill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7" fontId="69" fillId="0" borderId="0" applyNumberFormat="0" applyFill="0" applyBorder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167" fontId="16" fillId="0" borderId="9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0" fontId="71" fillId="0" borderId="25" applyNumberFormat="0" applyFill="0" applyAlignment="0" applyProtection="0"/>
    <xf numFmtId="167" fontId="71" fillId="0" borderId="25" applyNumberFormat="0" applyFill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2" applyFont="1" applyFill="1"/>
    <xf numFmtId="0" fontId="21" fillId="0" borderId="0" xfId="2" applyFont="1"/>
    <xf numFmtId="164" fontId="24" fillId="0" borderId="0" xfId="3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0" fontId="21" fillId="0" borderId="10" xfId="2" applyFont="1" applyBorder="1" applyAlignment="1">
      <alignment horizontal="center"/>
    </xf>
    <xf numFmtId="0" fontId="21" fillId="0" borderId="0" xfId="2" applyFont="1" applyFill="1" applyBorder="1" applyAlignment="1">
      <alignment horizontal="center" vertical="center" wrapText="1"/>
    </xf>
    <xf numFmtId="0" fontId="21" fillId="0" borderId="15" xfId="2" applyFont="1" applyFill="1" applyBorder="1" applyAlignment="1">
      <alignment horizontal="center" vertical="center" wrapText="1"/>
    </xf>
    <xf numFmtId="0" fontId="25" fillId="0" borderId="0" xfId="0" applyFont="1" applyFill="1"/>
    <xf numFmtId="0" fontId="21" fillId="0" borderId="0" xfId="2" applyFont="1" applyAlignment="1">
      <alignment horizontal="left" indent="3"/>
    </xf>
    <xf numFmtId="0" fontId="21" fillId="0" borderId="0" xfId="2" applyFont="1" applyAlignment="1"/>
    <xf numFmtId="0" fontId="26" fillId="0" borderId="0" xfId="2" applyFont="1" applyAlignment="1">
      <alignment horizontal="left" indent="3"/>
    </xf>
    <xf numFmtId="165" fontId="26" fillId="0" borderId="0" xfId="2" applyNumberFormat="1" applyFont="1" applyAlignment="1">
      <alignment horizontal="right"/>
    </xf>
    <xf numFmtId="3" fontId="26" fillId="0" borderId="0" xfId="2" applyNumberFormat="1" applyFont="1" applyAlignment="1">
      <alignment horizontal="right" indent="1"/>
    </xf>
    <xf numFmtId="165" fontId="26" fillId="0" borderId="0" xfId="2" applyNumberFormat="1" applyFont="1" applyAlignment="1">
      <alignment horizontal="right" indent="1"/>
    </xf>
    <xf numFmtId="0" fontId="27" fillId="0" borderId="0" xfId="0" applyFont="1" applyFill="1"/>
    <xf numFmtId="3" fontId="26" fillId="0" borderId="0" xfId="2" applyNumberFormat="1" applyFont="1" applyAlignment="1">
      <alignment horizontal="right"/>
    </xf>
    <xf numFmtId="0" fontId="26" fillId="0" borderId="0" xfId="2" applyFont="1" applyAlignment="1">
      <alignment horizontal="left" vertical="center" indent="3"/>
    </xf>
    <xf numFmtId="3" fontId="28" fillId="0" borderId="0" xfId="2" applyNumberFormat="1" applyFont="1" applyFill="1" applyBorder="1" applyAlignment="1">
      <alignment horizontal="right" indent="1"/>
    </xf>
    <xf numFmtId="3" fontId="28" fillId="0" borderId="0" xfId="2" applyNumberFormat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horizontal="left" vertical="center" indent="3"/>
    </xf>
    <xf numFmtId="0" fontId="21" fillId="0" borderId="0" xfId="2" applyFont="1" applyAlignment="1">
      <alignment horizontal="right" indent="1"/>
    </xf>
    <xf numFmtId="0" fontId="21" fillId="0" borderId="0" xfId="2" applyFont="1" applyBorder="1" applyAlignment="1">
      <alignment horizontal="right" indent="1"/>
    </xf>
    <xf numFmtId="0" fontId="21" fillId="0" borderId="0" xfId="2" applyFont="1" applyBorder="1"/>
    <xf numFmtId="165" fontId="21" fillId="0" borderId="0" xfId="2" applyNumberFormat="1" applyFont="1" applyAlignment="1">
      <alignment horizontal="right"/>
    </xf>
    <xf numFmtId="3" fontId="21" fillId="0" borderId="0" xfId="2" applyNumberFormat="1" applyFont="1" applyAlignment="1">
      <alignment horizontal="right" indent="1"/>
    </xf>
    <xf numFmtId="165" fontId="21" fillId="0" borderId="0" xfId="2" applyNumberFormat="1" applyFont="1" applyAlignment="1">
      <alignment horizontal="right" indent="1"/>
    </xf>
    <xf numFmtId="3" fontId="21" fillId="0" borderId="0" xfId="2" applyNumberFormat="1" applyFont="1" applyFill="1" applyBorder="1" applyAlignment="1">
      <alignment horizontal="right" indent="1"/>
    </xf>
    <xf numFmtId="165" fontId="21" fillId="0" borderId="0" xfId="2" applyNumberFormat="1" applyFont="1" applyFill="1" applyBorder="1" applyAlignment="1">
      <alignment horizontal="right"/>
    </xf>
    <xf numFmtId="3" fontId="21" fillId="0" borderId="0" xfId="2" applyNumberFormat="1" applyFont="1" applyFill="1" applyAlignment="1">
      <alignment horizontal="right" indent="1"/>
    </xf>
    <xf numFmtId="3" fontId="21" fillId="0" borderId="0" xfId="2" applyNumberFormat="1" applyFont="1" applyAlignment="1">
      <alignment horizontal="right"/>
    </xf>
    <xf numFmtId="3" fontId="26" fillId="0" borderId="0" xfId="2" applyNumberFormat="1" applyFont="1" applyFill="1" applyAlignment="1">
      <alignment horizontal="right"/>
    </xf>
    <xf numFmtId="165" fontId="26" fillId="0" borderId="0" xfId="2" applyNumberFormat="1" applyFont="1" applyFill="1" applyAlignment="1">
      <alignment horizontal="right"/>
    </xf>
    <xf numFmtId="3" fontId="21" fillId="0" borderId="0" xfId="2" applyNumberFormat="1" applyFont="1" applyFill="1" applyAlignment="1">
      <alignment horizontal="right"/>
    </xf>
    <xf numFmtId="165" fontId="21" fillId="0" borderId="0" xfId="2" applyNumberFormat="1" applyFont="1" applyFill="1" applyAlignment="1">
      <alignment horizontal="right"/>
    </xf>
    <xf numFmtId="0" fontId="25" fillId="0" borderId="0" xfId="0" applyFont="1" applyFill="1" applyBorder="1"/>
    <xf numFmtId="0" fontId="21" fillId="0" borderId="0" xfId="2" applyFont="1" applyAlignment="1">
      <alignment horizontal="left" vertical="center" wrapText="1" indent="3"/>
    </xf>
    <xf numFmtId="0" fontId="21" fillId="0" borderId="16" xfId="0" applyFont="1" applyFill="1" applyBorder="1"/>
    <xf numFmtId="166" fontId="21" fillId="0" borderId="16" xfId="0" applyNumberFormat="1" applyFont="1" applyFill="1" applyBorder="1" applyAlignment="1" applyProtection="1">
      <alignment horizontal="right"/>
    </xf>
    <xf numFmtId="166" fontId="21" fillId="0" borderId="16" xfId="0" applyNumberFormat="1" applyFont="1" applyFill="1" applyBorder="1" applyAlignment="1">
      <alignment horizontal="right"/>
    </xf>
    <xf numFmtId="0" fontId="30" fillId="0" borderId="0" xfId="0" applyFont="1" applyFill="1"/>
    <xf numFmtId="0" fontId="31" fillId="0" borderId="0" xfId="2" applyFont="1"/>
    <xf numFmtId="165" fontId="31" fillId="0" borderId="0" xfId="2" applyNumberFormat="1" applyFont="1" applyAlignment="1">
      <alignment horizontal="right"/>
    </xf>
    <xf numFmtId="3" fontId="31" fillId="0" borderId="0" xfId="2" applyNumberFormat="1" applyFont="1" applyAlignment="1">
      <alignment horizontal="right"/>
    </xf>
    <xf numFmtId="0" fontId="32" fillId="0" borderId="0" xfId="2" applyFont="1" applyFill="1" applyAlignment="1" applyProtection="1">
      <alignment horizontal="left"/>
    </xf>
    <xf numFmtId="0" fontId="31" fillId="0" borderId="0" xfId="2" applyFont="1" applyFill="1"/>
    <xf numFmtId="3" fontId="31" fillId="0" borderId="0" xfId="2" applyNumberFormat="1" applyFont="1" applyFill="1"/>
    <xf numFmtId="3" fontId="21" fillId="0" borderId="0" xfId="2" applyNumberFormat="1" applyFont="1" applyFill="1"/>
    <xf numFmtId="0" fontId="26" fillId="0" borderId="0" xfId="2" applyFont="1" applyFill="1"/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34" fillId="0" borderId="0" xfId="2" applyFont="1"/>
    <xf numFmtId="0" fontId="34" fillId="0" borderId="0" xfId="2" applyFont="1" applyFill="1"/>
    <xf numFmtId="0" fontId="35" fillId="0" borderId="0" xfId="2" applyFont="1" applyFill="1"/>
    <xf numFmtId="0" fontId="35" fillId="0" borderId="0" xfId="2" applyFont="1" applyFill="1" applyAlignment="1">
      <alignment horizontal="left"/>
    </xf>
    <xf numFmtId="0" fontId="35" fillId="0" borderId="0" xfId="2" applyFont="1"/>
    <xf numFmtId="166" fontId="35" fillId="0" borderId="0" xfId="2" applyNumberFormat="1" applyFont="1" applyFill="1"/>
    <xf numFmtId="0" fontId="34" fillId="33" borderId="0" xfId="2" applyFont="1" applyFill="1"/>
    <xf numFmtId="166" fontId="34" fillId="0" borderId="0" xfId="2" applyNumberFormat="1" applyFont="1" applyFill="1"/>
    <xf numFmtId="0" fontId="34" fillId="0" borderId="0" xfId="2" applyFont="1" applyFill="1" applyAlignment="1"/>
    <xf numFmtId="3" fontId="34" fillId="0" borderId="0" xfId="2" applyNumberFormat="1" applyFont="1" applyFill="1" applyAlignment="1">
      <alignment horizontal="right"/>
    </xf>
    <xf numFmtId="3" fontId="36" fillId="0" borderId="0" xfId="2" applyNumberFormat="1" applyFont="1" applyFill="1" applyAlignment="1">
      <alignment horizontal="right"/>
    </xf>
    <xf numFmtId="3" fontId="34" fillId="0" borderId="0" xfId="2" applyNumberFormat="1" applyFont="1" applyFill="1"/>
    <xf numFmtId="0" fontId="37" fillId="0" borderId="0" xfId="2" applyFont="1"/>
    <xf numFmtId="0" fontId="35" fillId="0" borderId="0" xfId="2" applyFont="1" applyAlignment="1">
      <alignment horizontal="center"/>
    </xf>
    <xf numFmtId="0" fontId="35" fillId="0" borderId="0" xfId="2" applyFont="1" applyAlignment="1">
      <alignment horizontal="left"/>
    </xf>
    <xf numFmtId="166" fontId="35" fillId="0" borderId="0" xfId="2" applyNumberFormat="1" applyFont="1"/>
    <xf numFmtId="0" fontId="34" fillId="0" borderId="0" xfId="2" applyFont="1" applyAlignment="1"/>
    <xf numFmtId="3" fontId="34" fillId="0" borderId="0" xfId="2" applyNumberFormat="1" applyFont="1"/>
    <xf numFmtId="0" fontId="72" fillId="0" borderId="0" xfId="2" applyFont="1"/>
    <xf numFmtId="0" fontId="72" fillId="0" borderId="0" xfId="2" applyFont="1" applyFill="1"/>
    <xf numFmtId="0" fontId="33" fillId="0" borderId="0" xfId="2" applyFont="1" applyFill="1" applyAlignment="1">
      <alignment vertical="center" wrapText="1"/>
    </xf>
    <xf numFmtId="0" fontId="26" fillId="0" borderId="0" xfId="2" applyFont="1" applyFill="1" applyAlignment="1">
      <alignment horizontal="left"/>
    </xf>
    <xf numFmtId="166" fontId="26" fillId="0" borderId="0" xfId="2" applyNumberFormat="1" applyFont="1" applyFill="1"/>
    <xf numFmtId="0" fontId="26" fillId="0" borderId="0" xfId="2" applyFont="1" applyFill="1" applyAlignment="1"/>
    <xf numFmtId="3" fontId="26" fillId="0" borderId="0" xfId="2" applyNumberFormat="1" applyFont="1" applyFill="1"/>
    <xf numFmtId="166" fontId="21" fillId="0" borderId="0" xfId="2" applyNumberFormat="1" applyFont="1"/>
    <xf numFmtId="0" fontId="73" fillId="0" borderId="0" xfId="2" applyFont="1"/>
    <xf numFmtId="0" fontId="74" fillId="0" borderId="0" xfId="2" applyFont="1"/>
    <xf numFmtId="195" fontId="34" fillId="0" borderId="0" xfId="42755" applyNumberFormat="1" applyFont="1" applyAlignment="1">
      <alignment horizontal="right" indent="1"/>
    </xf>
    <xf numFmtId="0" fontId="33" fillId="0" borderId="0" xfId="2" applyFont="1" applyFill="1" applyAlignment="1">
      <alignment horizontal="left" vertical="center" wrapText="1"/>
    </xf>
    <xf numFmtId="0" fontId="21" fillId="0" borderId="10" xfId="2" applyFont="1" applyFill="1" applyBorder="1" applyAlignment="1">
      <alignment horizontal="left" vertical="center" wrapText="1" indent="3"/>
    </xf>
    <xf numFmtId="0" fontId="21" fillId="0" borderId="0" xfId="2" applyFont="1" applyFill="1" applyBorder="1" applyAlignment="1">
      <alignment horizontal="left" vertical="center" wrapText="1" indent="3"/>
    </xf>
    <xf numFmtId="0" fontId="21" fillId="0" borderId="15" xfId="2" applyFont="1" applyFill="1" applyBorder="1" applyAlignment="1">
      <alignment horizontal="left" vertical="center" wrapText="1" indent="3"/>
    </xf>
    <xf numFmtId="0" fontId="21" fillId="0" borderId="11" xfId="2" applyFont="1" applyBorder="1" applyAlignment="1">
      <alignment horizontal="center"/>
    </xf>
    <xf numFmtId="0" fontId="21" fillId="0" borderId="12" xfId="2" applyFont="1" applyBorder="1" applyAlignment="1">
      <alignment horizontal="center"/>
    </xf>
    <xf numFmtId="0" fontId="21" fillId="0" borderId="13" xfId="2" applyFont="1" applyBorder="1" applyAlignment="1">
      <alignment horizontal="center"/>
    </xf>
    <xf numFmtId="0" fontId="21" fillId="0" borderId="14" xfId="2" applyFont="1" applyFill="1" applyBorder="1" applyAlignment="1">
      <alignment horizontal="center" vertical="center" wrapText="1"/>
    </xf>
    <xf numFmtId="0" fontId="35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0" fontId="35" fillId="0" borderId="0" xfId="2" applyFont="1" applyFill="1" applyAlignment="1">
      <alignment horizontal="center" wrapText="1"/>
    </xf>
    <xf numFmtId="0" fontId="26" fillId="0" borderId="0" xfId="2" applyFont="1" applyFill="1" applyAlignment="1">
      <alignment horizontal="center" wrapText="1"/>
    </xf>
    <xf numFmtId="0" fontId="35" fillId="0" borderId="0" xfId="2" applyFont="1" applyAlignment="1">
      <alignment horizontal="center"/>
    </xf>
  </cellXfs>
  <cellStyles count="4275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2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3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1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" xfId="42755" builtinId="3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Ejecución Presupuestaria(%) de las Entidades Descentralizadas. Año 2015</a:t>
            </a:r>
          </a:p>
        </c:rich>
      </c:tx>
      <c:layout>
        <c:manualLayout>
          <c:xMode val="edge"/>
          <c:yMode val="edge"/>
          <c:x val="0.10049063971335673"/>
          <c:y val="3.36313143309023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025160411458694E-2"/>
          <c:y val="0.22175427577137499"/>
          <c:w val="0.85058695078965485"/>
          <c:h val="0.58814280258401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'Graf-9.7a'!$C$37</c:f>
              <c:strCache>
                <c:ptCount val="1"/>
                <c:pt idx="0">
                  <c:v>Presupuesto</c:v>
                </c:pt>
              </c:strCache>
            </c:strRef>
          </c:tx>
          <c:spPr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711559484811527E-3"/>
                  <c:y val="-2.0181563626918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9793465983998824E-4"/>
                  <c:y val="-6.5587241234109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639935481431226E-3"/>
                  <c:y val="-7.4572479673568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612903225806452E-3"/>
                  <c:y val="-4.5506257110352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'Graf-9.7a'!$B$39:$B$41</c:f>
              <c:strCache>
                <c:ptCount val="3"/>
                <c:pt idx="0">
                  <c:v>INDERT</c:v>
                </c:pt>
                <c:pt idx="1">
                  <c:v>IPS</c:v>
                </c:pt>
                <c:pt idx="2">
                  <c:v>UNA</c:v>
                </c:pt>
              </c:strCache>
            </c:strRef>
          </c:cat>
          <c:val>
            <c:numRef>
              <c:f>'Graf-9.7a'!$C$39:$C$41</c:f>
              <c:numCache>
                <c:formatCode>0.0</c:formatCode>
                <c:ptCount val="3"/>
                <c:pt idx="0">
                  <c:v>4.8186245629526887</c:v>
                </c:pt>
                <c:pt idx="1">
                  <c:v>76.222179666741042</c:v>
                </c:pt>
                <c:pt idx="2">
                  <c:v>18.959195770306263</c:v>
                </c:pt>
              </c:numCache>
            </c:numRef>
          </c:val>
        </c:ser>
        <c:ser>
          <c:idx val="1"/>
          <c:order val="1"/>
          <c:tx>
            <c:strRef>
              <c:f>'Graf-9.7a'!$D$37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rgbClr val="006666"/>
            </a:solidFill>
            <a:ln w="3175" cap="flat" cmpd="sng" algn="ctr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7.7807694811490745E-3"/>
                  <c:y val="-6.432376309239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36218704893856E-3"/>
                  <c:y val="-5.29706393585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27669165687739E-4"/>
                  <c:y val="-7.3670319921300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2258064516129E-2"/>
                  <c:y val="-9.1012514220705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'Graf-9.7a'!$B$39:$B$41</c:f>
              <c:strCache>
                <c:ptCount val="3"/>
                <c:pt idx="0">
                  <c:v>INDERT</c:v>
                </c:pt>
                <c:pt idx="1">
                  <c:v>IPS</c:v>
                </c:pt>
                <c:pt idx="2">
                  <c:v>UNA</c:v>
                </c:pt>
              </c:strCache>
            </c:strRef>
          </c:cat>
          <c:val>
            <c:numRef>
              <c:f>'Graf-9.7a'!$D$39:$D$41</c:f>
              <c:numCache>
                <c:formatCode>0.0</c:formatCode>
                <c:ptCount val="3"/>
                <c:pt idx="0">
                  <c:v>4.0073190370967113</c:v>
                </c:pt>
                <c:pt idx="1">
                  <c:v>79.632493519597105</c:v>
                </c:pt>
                <c:pt idx="2">
                  <c:v>16.360187443306177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918080"/>
        <c:axId val="25944448"/>
      </c:barChart>
      <c:catAx>
        <c:axId val="259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5944448"/>
        <c:crosses val="autoZero"/>
        <c:auto val="0"/>
        <c:lblAlgn val="ctr"/>
        <c:lblOffset val="100"/>
        <c:noMultiLvlLbl val="1"/>
      </c:catAx>
      <c:valAx>
        <c:axId val="25944448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591808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8023153605654425"/>
          <c:y val="0.8986747856499876"/>
          <c:w val="0.26208484215968331"/>
          <c:h val="4.6430094776767725E-2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Ejecución Presupuestaria (%) de las Empresas</a:t>
            </a:r>
            <a:r>
              <a:rPr lang="es-PY" sz="1500" b="1" baseline="0">
                <a:solidFill>
                  <a:srgbClr val="3333CC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 Públicas.  </a:t>
            </a:r>
          </a:p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Año 2016</a:t>
            </a:r>
          </a:p>
        </c:rich>
      </c:tx>
      <c:layout>
        <c:manualLayout>
          <c:xMode val="edge"/>
          <c:yMode val="edge"/>
          <c:x val="0.19634933347834305"/>
          <c:y val="6.72288480961754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74458258403403"/>
          <c:y val="0.23218315532340636"/>
          <c:w val="0.86170036771918501"/>
          <c:h val="0.58920506223850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'Graf-9.7b_A'!$C$37</c:f>
              <c:strCache>
                <c:ptCount val="1"/>
                <c:pt idx="0">
                  <c:v>Presupuesto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4571730362972922E-3"/>
                  <c:y val="-1.7656106940120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276486780615839E-3"/>
                  <c:y val="-8.9749537121813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701811663785928E-3"/>
                  <c:y val="-1.215548637815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3623967735740352E-4"/>
                  <c:y val="-4.5506520987202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'Graf-9.7b_A'!$B$39:$B$43</c:f>
              <c:strCache>
                <c:ptCount val="5"/>
                <c:pt idx="0">
                  <c:v>PETROPAR</c:v>
                </c:pt>
                <c:pt idx="1">
                  <c:v>ANDE</c:v>
                </c:pt>
                <c:pt idx="2">
                  <c:v>ANNP</c:v>
                </c:pt>
                <c:pt idx="3">
                  <c:v>DINAC</c:v>
                </c:pt>
                <c:pt idx="4">
                  <c:v>INC</c:v>
                </c:pt>
              </c:strCache>
            </c:strRef>
          </c:cat>
          <c:val>
            <c:numRef>
              <c:f>'Graf-9.7b_A'!$C$39:$C$43</c:f>
              <c:numCache>
                <c:formatCode>0.0</c:formatCode>
                <c:ptCount val="5"/>
                <c:pt idx="0">
                  <c:v>40.946494626118657</c:v>
                </c:pt>
                <c:pt idx="1">
                  <c:v>50.864834826832627</c:v>
                </c:pt>
                <c:pt idx="2">
                  <c:v>0.86620022800731433</c:v>
                </c:pt>
                <c:pt idx="3">
                  <c:v>1.9114735541612804</c:v>
                </c:pt>
                <c:pt idx="4">
                  <c:v>5.41099676488012</c:v>
                </c:pt>
              </c:numCache>
            </c:numRef>
          </c:val>
        </c:ser>
        <c:ser>
          <c:idx val="1"/>
          <c:order val="1"/>
          <c:tx>
            <c:strRef>
              <c:f>'Graf-9.7b_A'!$D$37</c:f>
              <c:strCache>
                <c:ptCount val="1"/>
                <c:pt idx="0">
                  <c:v>Ejecución</c:v>
                </c:pt>
              </c:strCache>
            </c:strRef>
          </c:tx>
          <c:spPr>
            <a:solidFill>
              <a:srgbClr val="006666"/>
            </a:solidFill>
            <a:ln w="3175" cap="flat" cmpd="sng" algn="ctr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2376288329812432E-3"/>
                  <c:y val="-1.6600337748479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982779591575443E-3"/>
                  <c:y val="-1.51632790087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764419691441007E-3"/>
                  <c:y val="-1.1763209831329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72479354714807E-3"/>
                  <c:y val="-6.5173248692750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'Graf-9.7b_A'!$B$39:$B$43</c:f>
              <c:strCache>
                <c:ptCount val="5"/>
                <c:pt idx="0">
                  <c:v>PETROPAR</c:v>
                </c:pt>
                <c:pt idx="1">
                  <c:v>ANDE</c:v>
                </c:pt>
                <c:pt idx="2">
                  <c:v>ANNP</c:v>
                </c:pt>
                <c:pt idx="3">
                  <c:v>DINAC</c:v>
                </c:pt>
                <c:pt idx="4">
                  <c:v>INC</c:v>
                </c:pt>
              </c:strCache>
            </c:strRef>
          </c:cat>
          <c:val>
            <c:numRef>
              <c:f>'Graf-9.7b_A'!$D$39:$D$43</c:f>
              <c:numCache>
                <c:formatCode>0.0</c:formatCode>
                <c:ptCount val="5"/>
                <c:pt idx="0">
                  <c:v>33.036413466994759</c:v>
                </c:pt>
                <c:pt idx="1">
                  <c:v>57.66996682752665</c:v>
                </c:pt>
                <c:pt idx="2">
                  <c:v>1.1796551765770693</c:v>
                </c:pt>
                <c:pt idx="3">
                  <c:v>3.1056857081309523</c:v>
                </c:pt>
                <c:pt idx="4">
                  <c:v>5.0082788207705731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975808"/>
        <c:axId val="26014464"/>
      </c:barChart>
      <c:catAx>
        <c:axId val="259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6014464"/>
        <c:crosses val="autoZero"/>
        <c:auto val="0"/>
        <c:lblAlgn val="ctr"/>
        <c:lblOffset val="100"/>
        <c:noMultiLvlLbl val="1"/>
      </c:catAx>
      <c:valAx>
        <c:axId val="2601446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>
                    <a:latin typeface="+mn-lt"/>
                  </a:defRPr>
                </a:pPr>
                <a:r>
                  <a:rPr lang="es-PY" sz="900" b="1">
                    <a:latin typeface="+mn-lt"/>
                  </a:rPr>
                  <a:t>Fuente: </a:t>
                </a:r>
                <a:r>
                  <a:rPr lang="es-PY" sz="900">
                    <a:latin typeface="+mn-lt"/>
                  </a:rPr>
                  <a:t>Cuadro 9.7</a:t>
                </a:r>
              </a:p>
            </c:rich>
          </c:tx>
          <c:layout>
            <c:manualLayout>
              <c:xMode val="edge"/>
              <c:yMode val="edge"/>
              <c:x val="5.1640194760966523E-3"/>
              <c:y val="0.9368590213352043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5975808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9480619038473852"/>
          <c:y val="0.91450121060448841"/>
          <c:w val="0.24307261480994982"/>
          <c:h val="4.2290550850579929E-2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20746</xdr:colOff>
      <xdr:row>0</xdr:row>
      <xdr:rowOff>77876</xdr:rowOff>
    </xdr:from>
    <xdr:to>
      <xdr:col>9</xdr:col>
      <xdr:colOff>44823</xdr:colOff>
      <xdr:row>31</xdr:row>
      <xdr:rowOff>130112</xdr:rowOff>
    </xdr:to>
    <xdr:graphicFrame macro="">
      <xdr:nvGraphicFramePr>
        <xdr:cNvPr id="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0.00722</cdr:x>
      <cdr:y>0.91837</cdr:y>
    </cdr:from>
    <cdr:to>
      <cdr:x>0.25923</cdr:x>
      <cdr:y>0.97803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782" y="3973298"/>
          <a:ext cx="1458357" cy="25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1">
              <a:latin typeface="+mn-lt"/>
              <a:ea typeface="Tahoma" pitchFamily="34" charset="0"/>
              <a:cs typeface="Arial" pitchFamily="34" charset="0"/>
            </a:rPr>
            <a:t>Fuente: 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  9.7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75019</xdr:colOff>
      <xdr:row>2</xdr:row>
      <xdr:rowOff>112059</xdr:rowOff>
    </xdr:from>
    <xdr:to>
      <xdr:col>9</xdr:col>
      <xdr:colOff>470647</xdr:colOff>
      <xdr:row>31</xdr:row>
      <xdr:rowOff>22412</xdr:rowOff>
    </xdr:to>
    <xdr:graphicFrame macro="">
      <xdr:nvGraphicFramePr>
        <xdr:cNvPr id="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8"/>
  <sheetViews>
    <sheetView showGridLines="0" tabSelected="1" zoomScale="70" zoomScaleNormal="70" workbookViewId="0">
      <selection activeCell="F31" sqref="F31"/>
    </sheetView>
  </sheetViews>
  <sheetFormatPr baseColWidth="10" defaultColWidth="11.5703125" defaultRowHeight="15"/>
  <cols>
    <col min="1" max="1" width="2.7109375" style="4" customWidth="1"/>
    <col min="2" max="2" width="50.85546875" style="6" customWidth="1"/>
    <col min="3" max="3" width="2.140625" style="6" customWidth="1"/>
    <col min="4" max="5" width="13.28515625" style="6" customWidth="1"/>
    <col min="6" max="6" width="9.5703125" style="6" customWidth="1"/>
    <col min="7" max="7" width="2.140625" style="6" customWidth="1"/>
    <col min="8" max="8" width="13" style="6" customWidth="1"/>
    <col min="9" max="9" width="12.5703125" style="6" customWidth="1"/>
    <col min="10" max="10" width="9.5703125" style="6" customWidth="1"/>
    <col min="11" max="16384" width="11.5703125" style="6"/>
  </cols>
  <sheetData>
    <row r="1" spans="1:10" s="2" customFormat="1" ht="15.75">
      <c r="A1" s="1"/>
    </row>
    <row r="2" spans="1:10" s="3" customFormat="1" ht="15" customHeight="1">
      <c r="B2" s="3" t="s">
        <v>0</v>
      </c>
    </row>
    <row r="3" spans="1:10" ht="5.0999999999999996" customHeight="1">
      <c r="B3" s="5"/>
      <c r="I3" s="7"/>
    </row>
    <row r="4" spans="1:10" ht="15" customHeight="1">
      <c r="A4" s="8"/>
      <c r="B4" s="86" t="s">
        <v>1</v>
      </c>
      <c r="C4" s="9"/>
      <c r="D4" s="89">
        <v>2015</v>
      </c>
      <c r="E4" s="90"/>
      <c r="F4" s="91"/>
      <c r="G4" s="9"/>
      <c r="H4" s="89">
        <v>2016</v>
      </c>
      <c r="I4" s="90"/>
      <c r="J4" s="91"/>
    </row>
    <row r="5" spans="1:10" ht="15" customHeight="1">
      <c r="A5" s="8"/>
      <c r="B5" s="87"/>
      <c r="C5" s="10"/>
      <c r="D5" s="92" t="s">
        <v>2</v>
      </c>
      <c r="E5" s="92" t="s">
        <v>3</v>
      </c>
      <c r="F5" s="92" t="s">
        <v>4</v>
      </c>
      <c r="G5" s="10"/>
      <c r="H5" s="92" t="s">
        <v>2</v>
      </c>
      <c r="I5" s="92" t="s">
        <v>3</v>
      </c>
      <c r="J5" s="92" t="s">
        <v>4</v>
      </c>
    </row>
    <row r="6" spans="1:10" ht="15" customHeight="1">
      <c r="B6" s="88"/>
      <c r="C6" s="11"/>
      <c r="D6" s="92"/>
      <c r="E6" s="92"/>
      <c r="F6" s="92"/>
      <c r="G6" s="11"/>
      <c r="H6" s="92"/>
      <c r="I6" s="92"/>
      <c r="J6" s="92"/>
    </row>
    <row r="7" spans="1:10" ht="5.0999999999999996" customHeight="1">
      <c r="A7" s="12"/>
      <c r="B7" s="13"/>
      <c r="C7" s="14"/>
      <c r="D7" s="14"/>
      <c r="E7" s="14"/>
      <c r="F7" s="14"/>
      <c r="G7" s="14"/>
      <c r="H7" s="14"/>
      <c r="I7" s="14"/>
      <c r="J7" s="14"/>
    </row>
    <row r="8" spans="1:10" ht="15" customHeight="1">
      <c r="A8" s="12"/>
      <c r="B8" s="15" t="s">
        <v>5</v>
      </c>
      <c r="C8" s="16"/>
      <c r="D8" s="17">
        <f>SUM(D10,D16)</f>
        <v>19749554.521403</v>
      </c>
      <c r="E8" s="17">
        <f>SUM(E10,E16)</f>
        <v>15001519.903000999</v>
      </c>
      <c r="F8" s="18">
        <f>+E8/D8*100</f>
        <v>75.958776116917178</v>
      </c>
      <c r="G8" s="16"/>
      <c r="H8" s="17">
        <f>SUM(H10,H16)</f>
        <v>13622370</v>
      </c>
      <c r="I8" s="17">
        <f>SUM(I10,I16)</f>
        <v>9442166</v>
      </c>
      <c r="J8" s="16">
        <f>+I8/H8*100</f>
        <v>69.313680365457699</v>
      </c>
    </row>
    <row r="9" spans="1:10" ht="12.75">
      <c r="A9" s="19"/>
      <c r="B9" s="15"/>
      <c r="C9" s="16"/>
      <c r="D9" s="17"/>
      <c r="E9" s="17"/>
      <c r="F9" s="18"/>
      <c r="G9" s="16"/>
      <c r="H9" s="20"/>
      <c r="I9" s="20"/>
      <c r="J9" s="16"/>
    </row>
    <row r="10" spans="1:10" s="24" customFormat="1" ht="15" customHeight="1">
      <c r="A10" s="12"/>
      <c r="B10" s="21" t="s">
        <v>6</v>
      </c>
      <c r="C10" s="16"/>
      <c r="D10" s="17">
        <f>SUM(D12:D14)</f>
        <v>6745759.9104549997</v>
      </c>
      <c r="E10" s="17">
        <f>SUM(E12:E14)</f>
        <v>6810833.1051360006</v>
      </c>
      <c r="F10" s="18">
        <f>+E10/D10*100</f>
        <v>100.96465328658002</v>
      </c>
      <c r="G10" s="16"/>
      <c r="H10" s="22" t="s">
        <v>7</v>
      </c>
      <c r="I10" s="22" t="s">
        <v>7</v>
      </c>
      <c r="J10" s="23" t="s">
        <v>7</v>
      </c>
    </row>
    <row r="11" spans="1:10" ht="4.5" customHeight="1">
      <c r="A11" s="12"/>
      <c r="B11" s="25"/>
      <c r="D11" s="26"/>
      <c r="E11" s="26"/>
      <c r="F11" s="26"/>
      <c r="H11" s="27"/>
      <c r="I11" s="27"/>
      <c r="J11" s="28"/>
    </row>
    <row r="12" spans="1:10" ht="15" customHeight="1">
      <c r="A12" s="12"/>
      <c r="B12" s="25" t="s">
        <v>8</v>
      </c>
      <c r="C12" s="29"/>
      <c r="D12" s="30">
        <v>325052.84400299995</v>
      </c>
      <c r="E12" s="30">
        <v>272931.81160700001</v>
      </c>
      <c r="F12" s="31">
        <f>+E12/D12*100</f>
        <v>83.965366444995965</v>
      </c>
      <c r="G12" s="29"/>
      <c r="H12" s="32" t="s">
        <v>7</v>
      </c>
      <c r="I12" s="32" t="s">
        <v>7</v>
      </c>
      <c r="J12" s="33" t="s">
        <v>7</v>
      </c>
    </row>
    <row r="13" spans="1:10" ht="15" customHeight="1">
      <c r="A13" s="12"/>
      <c r="B13" s="25" t="s">
        <v>9</v>
      </c>
      <c r="C13" s="29"/>
      <c r="D13" s="30">
        <v>5141765.2388339993</v>
      </c>
      <c r="E13" s="30">
        <v>5423636.2310779998</v>
      </c>
      <c r="F13" s="31">
        <f>+E13/D13*100</f>
        <v>105.48198875582892</v>
      </c>
      <c r="G13" s="29"/>
      <c r="H13" s="32" t="s">
        <v>7</v>
      </c>
      <c r="I13" s="32" t="s">
        <v>7</v>
      </c>
      <c r="J13" s="33" t="s">
        <v>7</v>
      </c>
    </row>
    <row r="14" spans="1:10" ht="15" customHeight="1">
      <c r="A14" s="19"/>
      <c r="B14" s="25" t="s">
        <v>10</v>
      </c>
      <c r="C14" s="29"/>
      <c r="D14" s="34">
        <v>1278941.8276179999</v>
      </c>
      <c r="E14" s="34">
        <v>1114265.0624510001</v>
      </c>
      <c r="F14" s="31">
        <f>+E14/D14*100</f>
        <v>87.123983154596914</v>
      </c>
      <c r="G14" s="29"/>
      <c r="H14" s="32" t="s">
        <v>7</v>
      </c>
      <c r="I14" s="32" t="s">
        <v>7</v>
      </c>
      <c r="J14" s="33" t="s">
        <v>7</v>
      </c>
    </row>
    <row r="15" spans="1:10" ht="15" customHeight="1">
      <c r="A15" s="12"/>
      <c r="B15" s="25"/>
      <c r="C15" s="29"/>
      <c r="D15" s="30"/>
      <c r="E15" s="30"/>
      <c r="F15" s="31"/>
      <c r="G15" s="29"/>
      <c r="H15" s="35"/>
      <c r="I15" s="35"/>
      <c r="J15" s="29"/>
    </row>
    <row r="16" spans="1:10" s="24" customFormat="1" ht="15" customHeight="1">
      <c r="A16" s="12"/>
      <c r="B16" s="21" t="s">
        <v>11</v>
      </c>
      <c r="C16" s="16"/>
      <c r="D16" s="17">
        <f>SUM(D18:D22)</f>
        <v>13003794.610948002</v>
      </c>
      <c r="E16" s="17">
        <f>SUM(E18:E22)</f>
        <v>8190686.7978649978</v>
      </c>
      <c r="F16" s="18">
        <f>+E16/D16*100</f>
        <v>62.986897616555638</v>
      </c>
      <c r="G16" s="16"/>
      <c r="H16" s="36">
        <f>SUM(H18:H22)</f>
        <v>13622370</v>
      </c>
      <c r="I16" s="36">
        <f>SUM(I18:I22)</f>
        <v>9442166</v>
      </c>
      <c r="J16" s="37">
        <f>+I16/H16*100</f>
        <v>69.313680365457699</v>
      </c>
    </row>
    <row r="17" spans="1:11" ht="5.0999999999999996" customHeight="1">
      <c r="A17" s="3"/>
      <c r="B17" s="25"/>
      <c r="C17" s="29"/>
      <c r="D17" s="30"/>
      <c r="E17" s="30"/>
      <c r="F17" s="31"/>
      <c r="G17" s="29"/>
      <c r="H17" s="38"/>
      <c r="I17" s="38"/>
      <c r="J17" s="39"/>
      <c r="K17" s="24"/>
    </row>
    <row r="18" spans="1:11" ht="15" customHeight="1">
      <c r="A18" s="3"/>
      <c r="B18" s="25" t="s">
        <v>12</v>
      </c>
      <c r="C18" s="29"/>
      <c r="D18" s="30">
        <v>5891378.4495259998</v>
      </c>
      <c r="E18" s="30">
        <v>2709898.7129059997</v>
      </c>
      <c r="F18" s="31">
        <f>+E18/D18*100</f>
        <v>45.99770216975331</v>
      </c>
      <c r="G18" s="29"/>
      <c r="H18" s="38">
        <v>5577883</v>
      </c>
      <c r="I18" s="38">
        <v>3119353</v>
      </c>
      <c r="J18" s="39">
        <f>+I18/H18*100</f>
        <v>55.923600405386779</v>
      </c>
    </row>
    <row r="19" spans="1:11" ht="15" customHeight="1">
      <c r="A19" s="40"/>
      <c r="B19" s="25" t="s">
        <v>13</v>
      </c>
      <c r="C19" s="29"/>
      <c r="D19" s="30">
        <v>5835479.3521170011</v>
      </c>
      <c r="E19" s="30">
        <v>4470019.0910599995</v>
      </c>
      <c r="F19" s="31">
        <f>+E19/D19*100</f>
        <v>76.600718147316584</v>
      </c>
      <c r="G19" s="29"/>
      <c r="H19" s="38">
        <v>6928996</v>
      </c>
      <c r="I19" s="38">
        <v>5445294</v>
      </c>
      <c r="J19" s="39">
        <f>+I19/H19*100</f>
        <v>78.587056479755518</v>
      </c>
    </row>
    <row r="20" spans="1:11" ht="15" customHeight="1">
      <c r="A20" s="12"/>
      <c r="B20" s="41" t="s">
        <v>14</v>
      </c>
      <c r="C20" s="29"/>
      <c r="D20" s="30">
        <v>121406.74404400001</v>
      </c>
      <c r="E20" s="30">
        <v>91627.34957000002</v>
      </c>
      <c r="F20" s="31">
        <f>+E20/D20*100</f>
        <v>75.471383646358731</v>
      </c>
      <c r="G20" s="29"/>
      <c r="H20" s="38">
        <v>117997</v>
      </c>
      <c r="I20" s="38">
        <v>111385</v>
      </c>
      <c r="J20" s="39">
        <f>+I20/H20*100</f>
        <v>94.396467706806106</v>
      </c>
    </row>
    <row r="21" spans="1:11" ht="15" customHeight="1">
      <c r="B21" s="25" t="s">
        <v>15</v>
      </c>
      <c r="C21" s="29"/>
      <c r="D21" s="34">
        <v>309318.93077600002</v>
      </c>
      <c r="E21" s="34">
        <v>274442.78602899995</v>
      </c>
      <c r="F21" s="31">
        <f>+E21/D21*100</f>
        <v>88.724859270816381</v>
      </c>
      <c r="G21" s="29"/>
      <c r="H21" s="38">
        <v>260388</v>
      </c>
      <c r="I21" s="38">
        <v>293244</v>
      </c>
      <c r="J21" s="39">
        <f>+I21/H21*100</f>
        <v>112.6180929996774</v>
      </c>
    </row>
    <row r="22" spans="1:11" ht="15" customHeight="1">
      <c r="B22" s="25" t="s">
        <v>16</v>
      </c>
      <c r="C22" s="29"/>
      <c r="D22" s="30">
        <v>846211.13448500005</v>
      </c>
      <c r="E22" s="30">
        <v>644698.85829999996</v>
      </c>
      <c r="F22" s="31">
        <f>+E22/D22*100</f>
        <v>76.186525091324938</v>
      </c>
      <c r="G22" s="29"/>
      <c r="H22" s="38">
        <v>737106</v>
      </c>
      <c r="I22" s="38">
        <v>472890</v>
      </c>
      <c r="J22" s="39">
        <f>+I22/H22*100</f>
        <v>64.15495193364319</v>
      </c>
    </row>
    <row r="23" spans="1:11" s="3" customFormat="1" ht="5.0999999999999996" customHeight="1" thickBot="1">
      <c r="A23" s="4"/>
      <c r="B23" s="42"/>
      <c r="C23" s="43"/>
      <c r="D23" s="44"/>
      <c r="E23" s="43"/>
      <c r="F23" s="43"/>
      <c r="G23" s="43"/>
      <c r="H23" s="43"/>
      <c r="I23" s="43"/>
      <c r="J23" s="43"/>
    </row>
    <row r="24" spans="1:11" s="3" customFormat="1" ht="5.0999999999999996" customHeight="1">
      <c r="A24" s="4"/>
    </row>
    <row r="25" spans="1:11" s="46" customFormat="1" ht="12">
      <c r="A25" s="45"/>
      <c r="B25" s="46" t="s">
        <v>17</v>
      </c>
      <c r="C25" s="47"/>
      <c r="D25" s="48"/>
      <c r="E25" s="48"/>
      <c r="F25" s="47"/>
      <c r="G25" s="47"/>
    </row>
    <row r="26" spans="1:11" s="46" customFormat="1" ht="5.0999999999999996" customHeight="1">
      <c r="A26" s="45"/>
      <c r="C26" s="47"/>
      <c r="D26" s="48"/>
      <c r="E26" s="48"/>
      <c r="F26" s="47"/>
      <c r="G26" s="47"/>
    </row>
    <row r="27" spans="1:11" s="50" customFormat="1" ht="12">
      <c r="A27" s="45"/>
      <c r="B27" s="49" t="s">
        <v>18</v>
      </c>
      <c r="D27" s="51"/>
      <c r="E27" s="51"/>
    </row>
    <row r="28" spans="1:11" s="5" customFormat="1">
      <c r="A28" s="4"/>
      <c r="D28" s="52"/>
      <c r="E28" s="52"/>
    </row>
    <row r="29" spans="1:11" s="5" customFormat="1">
      <c r="A29" s="4"/>
      <c r="C29" s="53"/>
      <c r="D29" s="53"/>
      <c r="E29" s="53"/>
      <c r="F29" s="53"/>
      <c r="G29" s="53"/>
    </row>
    <row r="30" spans="1:11" s="5" customFormat="1">
      <c r="A30" s="4"/>
      <c r="D30" s="54"/>
      <c r="E30" s="54"/>
    </row>
    <row r="31" spans="1:11" s="5" customFormat="1">
      <c r="A31" s="4"/>
      <c r="D31" s="54"/>
      <c r="E31" s="54"/>
    </row>
    <row r="32" spans="1:11" s="5" customFormat="1">
      <c r="A32" s="4"/>
      <c r="D32" s="54"/>
      <c r="E32" s="54"/>
      <c r="F32" s="5" t="s">
        <v>19</v>
      </c>
    </row>
    <row r="33" spans="2:5">
      <c r="D33" s="55"/>
      <c r="E33" s="55"/>
    </row>
    <row r="34" spans="2:5">
      <c r="D34" s="55"/>
      <c r="E34" s="55"/>
    </row>
    <row r="35" spans="2:5" ht="12.75" customHeight="1">
      <c r="D35" s="55"/>
      <c r="E35" s="55"/>
    </row>
    <row r="36" spans="2:5">
      <c r="B36" s="85"/>
      <c r="D36" s="55"/>
      <c r="E36" s="55"/>
    </row>
    <row r="37" spans="2:5">
      <c r="B37" s="85"/>
      <c r="D37" s="55"/>
      <c r="E37" s="55"/>
    </row>
    <row r="38" spans="2:5">
      <c r="D38" s="55"/>
      <c r="E38" s="55"/>
    </row>
  </sheetData>
  <mergeCells count="10">
    <mergeCell ref="B36:B37"/>
    <mergeCell ref="B4:B6"/>
    <mergeCell ref="D4:F4"/>
    <mergeCell ref="H4:J4"/>
    <mergeCell ref="D5:D6"/>
    <mergeCell ref="E5:E6"/>
    <mergeCell ref="F5:F6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4:G56"/>
  <sheetViews>
    <sheetView showGridLines="0" zoomScale="85" zoomScaleNormal="85" workbookViewId="0">
      <selection activeCell="E38" sqref="E38"/>
    </sheetView>
  </sheetViews>
  <sheetFormatPr baseColWidth="10" defaultColWidth="11.42578125" defaultRowHeight="12.75"/>
  <cols>
    <col min="1" max="1" width="1.42578125" style="74" customWidth="1"/>
    <col min="2" max="2" width="9.140625" style="74" customWidth="1"/>
    <col min="3" max="3" width="15" style="74" bestFit="1" customWidth="1"/>
    <col min="4" max="4" width="11.7109375" style="74" bestFit="1" customWidth="1"/>
    <col min="5" max="5" width="15" style="74" bestFit="1" customWidth="1"/>
    <col min="6" max="6" width="11.7109375" style="74" bestFit="1" customWidth="1"/>
    <col min="7" max="7" width="19.42578125" style="75" customWidth="1"/>
    <col min="8" max="8" width="11.42578125" style="74"/>
    <col min="9" max="9" width="11.42578125" style="74" customWidth="1"/>
    <col min="10" max="16384" width="11.42578125" style="74"/>
  </cols>
  <sheetData>
    <row r="34" spans="2:7" s="6" customFormat="1">
      <c r="C34" s="81"/>
      <c r="D34" s="81"/>
      <c r="E34" s="5"/>
    </row>
    <row r="35" spans="2:7" s="6" customFormat="1">
      <c r="B35" s="5"/>
      <c r="C35" s="5"/>
      <c r="D35" s="5"/>
      <c r="E35" s="5"/>
      <c r="F35" s="5"/>
    </row>
    <row r="36" spans="2:7" s="6" customFormat="1">
      <c r="B36" s="58"/>
      <c r="C36" s="93">
        <v>2015</v>
      </c>
      <c r="D36" s="93"/>
      <c r="E36" s="94"/>
      <c r="F36" s="94"/>
    </row>
    <row r="37" spans="2:7" s="6" customFormat="1">
      <c r="B37" s="58"/>
      <c r="C37" s="59" t="s">
        <v>20</v>
      </c>
      <c r="D37" s="59" t="s">
        <v>21</v>
      </c>
      <c r="E37" s="77"/>
      <c r="F37" s="77"/>
    </row>
    <row r="38" spans="2:7" s="6" customFormat="1">
      <c r="B38" s="69"/>
      <c r="C38" s="58"/>
      <c r="D38" s="58"/>
      <c r="E38" s="53"/>
      <c r="F38" s="53"/>
    </row>
    <row r="39" spans="2:7" s="6" customFormat="1">
      <c r="B39" s="60" t="s">
        <v>22</v>
      </c>
      <c r="C39" s="61">
        <f>+C50/C$54*100</f>
        <v>4.8186245629526887</v>
      </c>
      <c r="D39" s="61">
        <f t="shared" ref="C39:D41" si="0">+D50/D$54*100</f>
        <v>4.0073190370967113</v>
      </c>
      <c r="E39" s="78"/>
      <c r="F39" s="78"/>
    </row>
    <row r="40" spans="2:7" s="6" customFormat="1">
      <c r="B40" s="60" t="s">
        <v>23</v>
      </c>
      <c r="C40" s="61">
        <f t="shared" si="0"/>
        <v>76.222179666741042</v>
      </c>
      <c r="D40" s="61">
        <f t="shared" si="0"/>
        <v>79.632493519597105</v>
      </c>
      <c r="E40" s="78"/>
      <c r="F40" s="78"/>
    </row>
    <row r="41" spans="2:7" s="6" customFormat="1">
      <c r="B41" s="60" t="s">
        <v>24</v>
      </c>
      <c r="C41" s="61">
        <f t="shared" si="0"/>
        <v>18.959195770306263</v>
      </c>
      <c r="D41" s="61">
        <f t="shared" si="0"/>
        <v>16.360187443306177</v>
      </c>
      <c r="E41" s="78"/>
      <c r="F41" s="78"/>
    </row>
    <row r="42" spans="2:7" s="6" customFormat="1">
      <c r="B42" s="60"/>
      <c r="C42" s="58"/>
      <c r="D42" s="58"/>
      <c r="E42" s="53"/>
      <c r="F42" s="53"/>
    </row>
    <row r="43" spans="2:7" s="6" customFormat="1">
      <c r="B43" s="60"/>
      <c r="C43" s="61">
        <f t="shared" ref="C43:D43" si="1">SUM(C39:C41)</f>
        <v>100</v>
      </c>
      <c r="D43" s="61">
        <f t="shared" si="1"/>
        <v>99.999999999999986</v>
      </c>
      <c r="E43" s="78"/>
      <c r="F43" s="78"/>
    </row>
    <row r="44" spans="2:7" s="6" customFormat="1">
      <c r="B44" s="57"/>
      <c r="C44" s="57"/>
      <c r="D44" s="57"/>
      <c r="E44" s="5"/>
      <c r="F44" s="5"/>
    </row>
    <row r="45" spans="2:7" s="6" customFormat="1">
      <c r="B45" s="62"/>
      <c r="C45" s="63"/>
      <c r="D45" s="63"/>
      <c r="E45" s="5"/>
      <c r="F45" s="5"/>
      <c r="G45" s="5"/>
    </row>
    <row r="46" spans="2:7" s="6" customFormat="1">
      <c r="B46" s="60"/>
      <c r="C46" s="58"/>
      <c r="D46" s="58"/>
      <c r="E46" s="53"/>
      <c r="F46" s="5"/>
      <c r="G46" s="5"/>
    </row>
    <row r="47" spans="2:7" s="6" customFormat="1">
      <c r="B47" s="69"/>
      <c r="C47" s="95">
        <v>2015</v>
      </c>
      <c r="D47" s="95"/>
      <c r="E47" s="96"/>
      <c r="F47" s="96"/>
      <c r="G47" s="5"/>
    </row>
    <row r="48" spans="2:7" s="6" customFormat="1">
      <c r="B48" s="56"/>
      <c r="C48" s="64" t="s">
        <v>20</v>
      </c>
      <c r="D48" s="64" t="s">
        <v>21</v>
      </c>
      <c r="E48" s="79"/>
      <c r="F48" s="79"/>
      <c r="G48" s="5"/>
    </row>
    <row r="49" spans="1:7" s="6" customFormat="1">
      <c r="B49" s="56"/>
      <c r="C49" s="57"/>
      <c r="D49" s="57"/>
      <c r="E49" s="53"/>
      <c r="F49" s="53"/>
      <c r="G49" s="5"/>
    </row>
    <row r="50" spans="1:7" s="6" customFormat="1">
      <c r="B50" s="60" t="s">
        <v>22</v>
      </c>
      <c r="C50" s="66">
        <v>325052.84400299995</v>
      </c>
      <c r="D50" s="66">
        <v>272931.81160700001</v>
      </c>
      <c r="E50" s="36"/>
      <c r="F50" s="36"/>
      <c r="G50" s="5"/>
    </row>
    <row r="51" spans="1:7" s="6" customFormat="1">
      <c r="B51" s="60" t="s">
        <v>23</v>
      </c>
      <c r="C51" s="65">
        <v>5141765.2388339993</v>
      </c>
      <c r="D51" s="65">
        <v>5423636.2310779998</v>
      </c>
      <c r="E51" s="36"/>
      <c r="F51" s="36"/>
      <c r="G51" s="5"/>
    </row>
    <row r="52" spans="1:7" s="6" customFormat="1">
      <c r="B52" s="60" t="s">
        <v>24</v>
      </c>
      <c r="C52" s="65">
        <v>1278941.8276179999</v>
      </c>
      <c r="D52" s="65">
        <v>1114265.0624510001</v>
      </c>
      <c r="E52" s="36"/>
      <c r="F52" s="36"/>
      <c r="G52" s="5"/>
    </row>
    <row r="53" spans="1:7" s="6" customFormat="1">
      <c r="B53" s="56"/>
      <c r="C53" s="57"/>
      <c r="D53" s="57"/>
      <c r="E53" s="53"/>
      <c r="F53" s="53"/>
      <c r="G53" s="5"/>
    </row>
    <row r="54" spans="1:7" s="6" customFormat="1">
      <c r="B54" s="56"/>
      <c r="C54" s="67">
        <f t="shared" ref="C54:D54" si="2">SUM(C50:C52)</f>
        <v>6745759.9104549997</v>
      </c>
      <c r="D54" s="67">
        <f t="shared" si="2"/>
        <v>6810833.1051360006</v>
      </c>
      <c r="E54" s="80"/>
      <c r="F54" s="80"/>
      <c r="G54" s="5"/>
    </row>
    <row r="55" spans="1:7" s="6" customFormat="1">
      <c r="C55" s="5"/>
      <c r="D55" s="5"/>
      <c r="E55" s="5"/>
      <c r="F55" s="5"/>
      <c r="G55" s="5"/>
    </row>
    <row r="56" spans="1:7" ht="33" customHeight="1">
      <c r="A56" s="68"/>
      <c r="C56" s="76"/>
      <c r="D56" s="76"/>
    </row>
  </sheetData>
  <mergeCells count="4">
    <mergeCell ref="C36:D36"/>
    <mergeCell ref="E36:F36"/>
    <mergeCell ref="C47:D47"/>
    <mergeCell ref="E47:F47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5:E65"/>
  <sheetViews>
    <sheetView showGridLines="0" zoomScale="85" zoomScaleNormal="85" workbookViewId="0">
      <selection activeCell="F36" sqref="F36"/>
    </sheetView>
  </sheetViews>
  <sheetFormatPr baseColWidth="10" defaultColWidth="11.42578125" defaultRowHeight="12.75"/>
  <cols>
    <col min="1" max="1" width="2.7109375" style="6" customWidth="1"/>
    <col min="2" max="2" width="10.7109375" style="6" customWidth="1"/>
    <col min="3" max="3" width="12" style="6" customWidth="1"/>
    <col min="4" max="4" width="11.85546875" style="6" customWidth="1"/>
    <col min="5" max="5" width="19.42578125" style="5" customWidth="1"/>
    <col min="6" max="6" width="11.42578125" style="6"/>
    <col min="7" max="7" width="11.42578125" style="6" customWidth="1"/>
    <col min="8" max="16384" width="11.42578125" style="6"/>
  </cols>
  <sheetData>
    <row r="35" spans="2:5">
      <c r="B35" s="5"/>
      <c r="E35" s="6"/>
    </row>
    <row r="36" spans="2:5">
      <c r="B36" s="58"/>
      <c r="C36" s="97">
        <v>2016</v>
      </c>
      <c r="D36" s="97"/>
      <c r="E36" s="6"/>
    </row>
    <row r="37" spans="2:5">
      <c r="B37" s="58"/>
      <c r="C37" s="70" t="s">
        <v>20</v>
      </c>
      <c r="D37" s="70" t="s">
        <v>21</v>
      </c>
      <c r="E37" s="6"/>
    </row>
    <row r="38" spans="2:5">
      <c r="B38" s="69"/>
      <c r="C38" s="60"/>
      <c r="D38" s="60"/>
      <c r="E38" s="6"/>
    </row>
    <row r="39" spans="2:5">
      <c r="B39" s="57" t="s">
        <v>25</v>
      </c>
      <c r="C39" s="71">
        <f t="shared" ref="C39:D43" si="0">+C52/C$58*100</f>
        <v>40.946494626118657</v>
      </c>
      <c r="D39" s="71">
        <f t="shared" si="0"/>
        <v>33.036413466994759</v>
      </c>
      <c r="E39" s="6"/>
    </row>
    <row r="40" spans="2:5">
      <c r="B40" s="57" t="s">
        <v>26</v>
      </c>
      <c r="C40" s="71">
        <f t="shared" si="0"/>
        <v>50.864834826832627</v>
      </c>
      <c r="D40" s="71">
        <f t="shared" si="0"/>
        <v>57.66996682752665</v>
      </c>
      <c r="E40" s="6"/>
    </row>
    <row r="41" spans="2:5">
      <c r="B41" s="57" t="s">
        <v>27</v>
      </c>
      <c r="C41" s="71">
        <f t="shared" si="0"/>
        <v>0.86620022800731433</v>
      </c>
      <c r="D41" s="71">
        <f t="shared" si="0"/>
        <v>1.1796551765770693</v>
      </c>
      <c r="E41" s="6"/>
    </row>
    <row r="42" spans="2:5">
      <c r="B42" s="57" t="s">
        <v>28</v>
      </c>
      <c r="C42" s="71">
        <f t="shared" si="0"/>
        <v>1.9114735541612804</v>
      </c>
      <c r="D42" s="71">
        <f t="shared" si="0"/>
        <v>3.1056857081309523</v>
      </c>
      <c r="E42" s="6"/>
    </row>
    <row r="43" spans="2:5">
      <c r="B43" s="57" t="s">
        <v>29</v>
      </c>
      <c r="C43" s="71">
        <f t="shared" si="0"/>
        <v>5.41099676488012</v>
      </c>
      <c r="D43" s="71">
        <f t="shared" si="0"/>
        <v>5.0082788207705731</v>
      </c>
      <c r="E43" s="6"/>
    </row>
    <row r="44" spans="2:5">
      <c r="B44" s="60"/>
      <c r="C44" s="60"/>
      <c r="D44" s="60"/>
      <c r="E44" s="6"/>
    </row>
    <row r="45" spans="2:5">
      <c r="B45" s="60"/>
      <c r="C45" s="71">
        <f t="shared" ref="C45:D45" si="1">SUM(C39:C43)</f>
        <v>100</v>
      </c>
      <c r="D45" s="71">
        <f t="shared" si="1"/>
        <v>100</v>
      </c>
      <c r="E45" s="6"/>
    </row>
    <row r="46" spans="2:5">
      <c r="B46" s="57"/>
      <c r="C46" s="56"/>
      <c r="D46" s="56"/>
      <c r="E46" s="6"/>
    </row>
    <row r="47" spans="2:5">
      <c r="B47" s="62"/>
      <c r="C47" s="62"/>
      <c r="D47" s="62"/>
    </row>
    <row r="48" spans="2:5">
      <c r="B48" s="60"/>
      <c r="C48" s="60"/>
      <c r="D48" s="56"/>
    </row>
    <row r="49" spans="1:4">
      <c r="B49" s="69"/>
      <c r="C49" s="72">
        <v>2016</v>
      </c>
      <c r="D49" s="72"/>
    </row>
    <row r="50" spans="1:4">
      <c r="B50" s="56"/>
      <c r="C50" s="72" t="s">
        <v>20</v>
      </c>
      <c r="D50" s="72" t="s">
        <v>21</v>
      </c>
    </row>
    <row r="51" spans="1:4">
      <c r="B51" s="56"/>
      <c r="C51" s="56"/>
      <c r="D51" s="56"/>
    </row>
    <row r="52" spans="1:4">
      <c r="B52" s="57" t="s">
        <v>25</v>
      </c>
      <c r="C52" s="84">
        <v>5577883</v>
      </c>
      <c r="D52" s="84">
        <v>3119353</v>
      </c>
    </row>
    <row r="53" spans="1:4">
      <c r="B53" s="57" t="s">
        <v>26</v>
      </c>
      <c r="C53" s="84">
        <v>6928996</v>
      </c>
      <c r="D53" s="84">
        <v>5445294</v>
      </c>
    </row>
    <row r="54" spans="1:4">
      <c r="B54" s="57" t="s">
        <v>27</v>
      </c>
      <c r="C54" s="84">
        <v>117997</v>
      </c>
      <c r="D54" s="84">
        <v>111385</v>
      </c>
    </row>
    <row r="55" spans="1:4">
      <c r="B55" s="57" t="s">
        <v>28</v>
      </c>
      <c r="C55" s="84">
        <v>260388</v>
      </c>
      <c r="D55" s="84">
        <v>293244</v>
      </c>
    </row>
    <row r="56" spans="1:4">
      <c r="B56" s="57" t="s">
        <v>29</v>
      </c>
      <c r="C56" s="84">
        <v>737106</v>
      </c>
      <c r="D56" s="84">
        <v>472890</v>
      </c>
    </row>
    <row r="57" spans="1:4">
      <c r="B57" s="56"/>
      <c r="C57" s="56"/>
      <c r="D57" s="56"/>
    </row>
    <row r="58" spans="1:4">
      <c r="B58" s="56"/>
      <c r="C58" s="73">
        <f t="shared" ref="C58:D58" si="2">SUM(C52:C56)</f>
        <v>13622370</v>
      </c>
      <c r="D58" s="73">
        <f t="shared" si="2"/>
        <v>9442166</v>
      </c>
    </row>
    <row r="59" spans="1:4">
      <c r="B59" s="56"/>
      <c r="C59" s="56"/>
      <c r="D59" s="56"/>
    </row>
    <row r="61" spans="1:4" ht="15.75">
      <c r="A61" s="82"/>
      <c r="B61" s="82"/>
    </row>
    <row r="65" spans="1:1" ht="18">
      <c r="A65" s="83"/>
    </row>
  </sheetData>
  <mergeCells count="1">
    <mergeCell ref="C36:D36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9.7</vt:lpstr>
      <vt:lpstr>Graf-9.7a</vt:lpstr>
      <vt:lpstr>Graf-9.7b_A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2019-08-14T14:50:00Z</dcterms:created>
  <dcterms:modified xsi:type="dcterms:W3CDTF">2019-08-16T15:38:45Z</dcterms:modified>
</cp:coreProperties>
</file>