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51" i="1" l="1"/>
  <c r="G51" i="1"/>
  <c r="F51" i="1"/>
  <c r="H44" i="1"/>
  <c r="G44" i="1"/>
  <c r="G42" i="1" s="1"/>
  <c r="G38" i="1" s="1"/>
  <c r="F44" i="1"/>
  <c r="F42" i="1" s="1"/>
  <c r="F38" i="1" s="1"/>
  <c r="H34" i="1"/>
  <c r="G34" i="1"/>
  <c r="F34" i="1"/>
  <c r="H24" i="1"/>
  <c r="H21" i="1" s="1"/>
  <c r="G24" i="1"/>
  <c r="G21" i="1" s="1"/>
  <c r="F24" i="1"/>
  <c r="F21" i="1" s="1"/>
  <c r="F8" i="1" s="1"/>
  <c r="H15" i="1"/>
  <c r="G15" i="1"/>
  <c r="F15" i="1"/>
  <c r="H10" i="1"/>
  <c r="G10" i="1"/>
  <c r="F10" i="1"/>
  <c r="G8" i="1" l="1"/>
  <c r="H8" i="1"/>
  <c r="F32" i="1"/>
  <c r="F58" i="1" s="1"/>
  <c r="G32" i="1"/>
  <c r="G58" i="1" s="1"/>
  <c r="H42" i="1"/>
  <c r="H38" i="1" s="1"/>
  <c r="H32" i="1" s="1"/>
  <c r="H58" i="1" s="1"/>
</calcChain>
</file>

<file path=xl/sharedStrings.xml><?xml version="1.0" encoding="utf-8"?>
<sst xmlns="http://schemas.openxmlformats.org/spreadsheetml/2006/main" count="58" uniqueCount="53">
  <si>
    <t xml:space="preserve">CUADRO 7.1.1. BALANZA DE PAGOS DEL PARAGUAY (en millones de Dólares). PRESENTACIÓN NORMALIZADA POR AÑO, </t>
  </si>
  <si>
    <t>SEGÚN CONCEPTO. PERIODO 2015-2017</t>
  </si>
  <si>
    <t>CONCEPTO</t>
  </si>
  <si>
    <t>AÑO</t>
  </si>
  <si>
    <t>2015 p</t>
  </si>
  <si>
    <t>2016 p</t>
  </si>
  <si>
    <t>2017 p</t>
  </si>
  <si>
    <t>I- CUENTA CORRIENTE</t>
  </si>
  <si>
    <r>
      <t>A- Bienes</t>
    </r>
    <r>
      <rPr>
        <vertAlign val="superscript"/>
        <sz val="10"/>
        <rFont val="Times New Roman"/>
        <family val="1"/>
      </rPr>
      <t>1/</t>
    </r>
  </si>
  <si>
    <t>Exportación (crédito)</t>
  </si>
  <si>
    <t>Importación (débito)</t>
  </si>
  <si>
    <t>B- Servicios</t>
  </si>
  <si>
    <t>Transportes</t>
  </si>
  <si>
    <t>Viajes</t>
  </si>
  <si>
    <r>
      <t>Otros Servicios</t>
    </r>
    <r>
      <rPr>
        <vertAlign val="superscript"/>
        <sz val="10"/>
        <rFont val="Times New Roman"/>
        <family val="1"/>
      </rPr>
      <t>2/</t>
    </r>
  </si>
  <si>
    <t>C- Renta</t>
  </si>
  <si>
    <t>Remuneración a empleados</t>
  </si>
  <si>
    <t>Renta de Inversión</t>
  </si>
  <si>
    <t>2.1</t>
  </si>
  <si>
    <t>Inversión extranjera directa</t>
  </si>
  <si>
    <t>2.2</t>
  </si>
  <si>
    <t>Inversión de cartera</t>
  </si>
  <si>
    <t>2.3</t>
  </si>
  <si>
    <t>Otra inversión</t>
  </si>
  <si>
    <t>D- Transferencias Corrientes</t>
  </si>
  <si>
    <t>II- CUENTA CAPITAL Y FINANCIERA</t>
  </si>
  <si>
    <t>A- Cuenta de Capital</t>
  </si>
  <si>
    <t>Transferencias de capital</t>
  </si>
  <si>
    <t>B- Cuenta financiera</t>
  </si>
  <si>
    <t>Inversión directa</t>
  </si>
  <si>
    <t>3.1</t>
  </si>
  <si>
    <t>Activos</t>
  </si>
  <si>
    <t>3.1.1</t>
  </si>
  <si>
    <t>Créditos comerciales</t>
  </si>
  <si>
    <t>3.1.2</t>
  </si>
  <si>
    <t>Préstamos</t>
  </si>
  <si>
    <t>3.1.3</t>
  </si>
  <si>
    <t>Moneda y depósitos</t>
  </si>
  <si>
    <t>3.1.4</t>
  </si>
  <si>
    <t>Otros activos</t>
  </si>
  <si>
    <t>3.2</t>
  </si>
  <si>
    <t>Pasivos</t>
  </si>
  <si>
    <t>3.2.1</t>
  </si>
  <si>
    <t>3.2.2</t>
  </si>
  <si>
    <t>3.2.3</t>
  </si>
  <si>
    <t>3.2.4</t>
  </si>
  <si>
    <t>Otros pasivos</t>
  </si>
  <si>
    <t>III- ERRORES Y OMISIONES</t>
  </si>
  <si>
    <t>IV- ACTIVOS DE RESERVA</t>
  </si>
  <si>
    <t xml:space="preserve"> </t>
  </si>
  <si>
    <t>1/ Incluye exportación de energía eléctrica de las entidades binacionales, reexportaciones, comercio exterior registrado en Aduana y otros.</t>
  </si>
  <si>
    <t>2/ Variación de las reservas internacionales netas; Incremento (-) y Pérdida  (+).</t>
  </si>
  <si>
    <t>FUENTE: Informe Económico Julio 2018.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</si>
</sst>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#,##0.0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3333FF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7" fillId="12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7" fillId="16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20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8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32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6" fillId="2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164" fontId="11" fillId="6" borderId="4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7" fillId="47" borderId="17" applyNumberFormat="0" applyAlignment="0" applyProtection="0"/>
    <xf numFmtId="164" fontId="27" fillId="47" borderId="17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164" fontId="13" fillId="7" borderId="7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164" fontId="12" fillId="0" borderId="6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164" fontId="17" fillId="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13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7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1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29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164" fontId="9" fillId="5" borderId="4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25" fillId="38" borderId="17" applyNumberFormat="0" applyAlignment="0" applyProtection="0"/>
    <xf numFmtId="164" fontId="25" fillId="38" borderId="17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164" fontId="7" fillId="3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1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8" fillId="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19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18" fillId="55" borderId="20" applyNumberFormat="0" applyFont="0" applyAlignment="0" applyProtection="0"/>
    <xf numFmtId="164" fontId="18" fillId="55" borderId="20" applyNumberFormat="0" applyFont="0" applyAlignment="0" applyProtection="0"/>
    <xf numFmtId="164" fontId="18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3" fillId="55" borderId="20" applyNumberFormat="0" applyFont="0" applyAlignment="0" applyProtection="0"/>
    <xf numFmtId="164" fontId="23" fillId="55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164" fontId="10" fillId="6" borderId="5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49" fillId="47" borderId="21" applyNumberFormat="0" applyAlignment="0" applyProtection="0"/>
    <xf numFmtId="164" fontId="49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164" fontId="3" fillId="0" borderId="1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3" fillId="0" borderId="22" applyNumberFormat="0" applyFill="0" applyAlignment="0" applyProtection="0"/>
    <xf numFmtId="164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164" fontId="4" fillId="0" borderId="2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5" fillId="0" borderId="23" applyNumberFormat="0" applyFill="0" applyAlignment="0" applyProtection="0"/>
    <xf numFmtId="164" fontId="55" fillId="0" borderId="23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164" fontId="5" fillId="0" borderId="3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30" fillId="0" borderId="24" applyNumberFormat="0" applyFill="0" applyAlignment="0" applyProtection="0"/>
    <xf numFmtId="164" fontId="30" fillId="0" borderId="24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164" fontId="16" fillId="0" borderId="9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  <xf numFmtId="0" fontId="56" fillId="0" borderId="25" applyNumberFormat="0" applyFill="0" applyAlignment="0" applyProtection="0"/>
    <xf numFmtId="164" fontId="56" fillId="0" borderId="25" applyNumberFormat="0" applyFill="0" applyAlignment="0" applyProtection="0"/>
  </cellStyleXfs>
  <cellXfs count="32">
    <xf numFmtId="0" fontId="0" fillId="0" borderId="0" xfId="0"/>
    <xf numFmtId="0" fontId="19" fillId="0" borderId="0" xfId="1" applyFont="1" applyFill="1"/>
    <xf numFmtId="0" fontId="19" fillId="0" borderId="0" xfId="1" applyFont="1" applyFill="1" applyAlignment="1"/>
    <xf numFmtId="0" fontId="20" fillId="0" borderId="0" xfId="1" applyFont="1" applyFill="1"/>
    <xf numFmtId="0" fontId="19" fillId="0" borderId="0" xfId="1" applyFont="1" applyFill="1" applyAlignment="1" applyProtection="1">
      <alignment horizontal="left"/>
    </xf>
    <xf numFmtId="0" fontId="19" fillId="0" borderId="0" xfId="1" applyFont="1" applyFill="1" applyBorder="1"/>
    <xf numFmtId="0" fontId="19" fillId="0" borderId="0" xfId="1" applyFont="1" applyFill="1" applyAlignment="1" applyProtection="1">
      <alignment horizontal="left" indent="7"/>
    </xf>
    <xf numFmtId="0" fontId="19" fillId="0" borderId="0" xfId="1" applyFont="1" applyFill="1" applyAlignment="1">
      <alignment horizontal="left" indent="7"/>
    </xf>
    <xf numFmtId="0" fontId="19" fillId="0" borderId="10" xfId="1" applyFont="1" applyFill="1" applyBorder="1"/>
    <xf numFmtId="0" fontId="19" fillId="0" borderId="15" xfId="1" applyFont="1" applyFill="1" applyBorder="1" applyAlignment="1">
      <alignment horizontal="center" vertical="center"/>
    </xf>
    <xf numFmtId="4" fontId="19" fillId="0" borderId="0" xfId="1" applyNumberFormat="1" applyFont="1" applyFill="1" applyAlignment="1" applyProtection="1">
      <alignment horizontal="right" indent="2"/>
    </xf>
    <xf numFmtId="0" fontId="19" fillId="0" borderId="0" xfId="1" applyFont="1" applyFill="1" applyBorder="1" applyAlignment="1">
      <alignment horizontal="right" indent="2"/>
    </xf>
    <xf numFmtId="0" fontId="19" fillId="0" borderId="0" xfId="1" quotePrefix="1" applyFont="1" applyFill="1" applyAlignment="1" applyProtection="1">
      <alignment horizontal="left" indent="7"/>
    </xf>
    <xf numFmtId="0" fontId="19" fillId="0" borderId="0" xfId="1" applyFont="1" applyFill="1" applyAlignment="1" applyProtection="1"/>
    <xf numFmtId="4" fontId="19" fillId="0" borderId="0" xfId="2" applyNumberFormat="1" applyFont="1" applyFill="1" applyBorder="1" applyAlignment="1">
      <alignment horizontal="right" indent="2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right" indent="2"/>
    </xf>
    <xf numFmtId="0" fontId="19" fillId="0" borderId="0" xfId="1" applyFont="1" applyFill="1" applyAlignment="1">
      <alignment horizontal="left" indent="1"/>
    </xf>
    <xf numFmtId="4" fontId="19" fillId="0" borderId="0" xfId="1" applyNumberFormat="1" applyFont="1" applyFill="1" applyBorder="1" applyAlignment="1" applyProtection="1">
      <alignment horizontal="right" indent="2"/>
    </xf>
    <xf numFmtId="0" fontId="22" fillId="0" borderId="16" xfId="1" applyFont="1" applyFill="1" applyBorder="1"/>
    <xf numFmtId="0" fontId="22" fillId="0" borderId="16" xfId="1" applyFont="1" applyFill="1" applyBorder="1" applyAlignment="1"/>
    <xf numFmtId="165" fontId="22" fillId="0" borderId="16" xfId="1" applyNumberFormat="1" applyFont="1" applyFill="1" applyBorder="1" applyAlignment="1" applyProtection="1">
      <alignment horizontal="right"/>
    </xf>
    <xf numFmtId="0" fontId="22" fillId="0" borderId="0" xfId="1" applyFont="1" applyFill="1" applyBorder="1"/>
    <xf numFmtId="0" fontId="19" fillId="0" borderId="0" xfId="3" applyFont="1" applyFill="1" applyBorder="1" applyAlignment="1">
      <alignment horizontal="left"/>
    </xf>
    <xf numFmtId="0" fontId="19" fillId="0" borderId="0" xfId="1" quotePrefix="1" applyFont="1" applyFill="1"/>
    <xf numFmtId="0" fontId="19" fillId="0" borderId="0" xfId="1" quotePrefix="1" applyFont="1" applyFill="1" applyAlignment="1" applyProtection="1">
      <alignment horizontal="left"/>
    </xf>
    <xf numFmtId="0" fontId="19" fillId="0" borderId="0" xfId="1" quotePrefix="1" applyFont="1" applyFill="1" applyAlignment="1" applyProtection="1"/>
    <xf numFmtId="0" fontId="19" fillId="0" borderId="11" xfId="1" applyFont="1" applyFill="1" applyBorder="1" applyAlignment="1" applyProtection="1">
      <alignment horizontal="left" vertical="center" indent="7"/>
    </xf>
    <xf numFmtId="0" fontId="19" fillId="0" borderId="12" xfId="1" applyFont="1" applyFill="1" applyBorder="1" applyAlignment="1" applyProtection="1">
      <alignment horizontal="left" vertical="center" indent="7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</cellXfs>
  <cellStyles count="4276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2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3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showGridLines="0" tabSelected="1" zoomScale="80" zoomScaleNormal="80" workbookViewId="0"/>
  </sheetViews>
  <sheetFormatPr baseColWidth="10" defaultColWidth="11" defaultRowHeight="12.75"/>
  <cols>
    <col min="1" max="1" width="3.7109375" style="3" customWidth="1"/>
    <col min="2" max="2" width="12.7109375" style="1" customWidth="1"/>
    <col min="3" max="3" width="5.85546875" style="2" customWidth="1"/>
    <col min="4" max="4" width="6.5703125" style="1" customWidth="1"/>
    <col min="5" max="5" width="48.28515625" style="1" customWidth="1"/>
    <col min="6" max="8" width="13.7109375" style="1" customWidth="1"/>
    <col min="9" max="16384" width="11" style="1"/>
  </cols>
  <sheetData>
    <row r="2" spans="2:9" ht="15" customHeight="1">
      <c r="B2" s="4" t="s">
        <v>0</v>
      </c>
      <c r="H2" s="5"/>
      <c r="I2" s="5"/>
    </row>
    <row r="3" spans="2:9" ht="15" customHeight="1">
      <c r="B3" s="6" t="s">
        <v>1</v>
      </c>
      <c r="D3" s="7"/>
      <c r="E3" s="7"/>
      <c r="H3" s="5"/>
      <c r="I3" s="5"/>
    </row>
    <row r="4" spans="2:9" ht="5.0999999999999996" customHeight="1">
      <c r="B4" s="6"/>
      <c r="D4" s="7"/>
      <c r="E4" s="7"/>
      <c r="F4" s="8"/>
      <c r="G4" s="8"/>
      <c r="H4" s="8"/>
      <c r="I4" s="5"/>
    </row>
    <row r="5" spans="2:9">
      <c r="B5" s="27" t="s">
        <v>2</v>
      </c>
      <c r="C5" s="27"/>
      <c r="D5" s="27"/>
      <c r="E5" s="28"/>
      <c r="F5" s="29" t="s">
        <v>3</v>
      </c>
      <c r="G5" s="30"/>
      <c r="H5" s="31"/>
    </row>
    <row r="6" spans="2:9">
      <c r="B6" s="27"/>
      <c r="C6" s="27"/>
      <c r="D6" s="27"/>
      <c r="E6" s="27"/>
      <c r="F6" s="9" t="s">
        <v>4</v>
      </c>
      <c r="G6" s="9" t="s">
        <v>5</v>
      </c>
      <c r="H6" s="9" t="s">
        <v>6</v>
      </c>
    </row>
    <row r="7" spans="2:9" ht="5.0999999999999996" customHeight="1">
      <c r="B7" s="7"/>
      <c r="D7" s="7"/>
      <c r="E7" s="7"/>
      <c r="H7" s="5"/>
      <c r="I7" s="5"/>
    </row>
    <row r="8" spans="2:9">
      <c r="B8" s="6" t="s">
        <v>7</v>
      </c>
      <c r="D8" s="7"/>
      <c r="E8" s="7"/>
      <c r="F8" s="10">
        <f>SUM(F10,F15,F21,F30)</f>
        <v>-301.3952056880205</v>
      </c>
      <c r="G8" s="10">
        <f>SUM(G10,G15,G21,G30)</f>
        <v>415.78541291471686</v>
      </c>
      <c r="H8" s="10">
        <f>SUM(H10,H15,H21,H30)</f>
        <v>-298.44527942517436</v>
      </c>
      <c r="I8" s="5"/>
    </row>
    <row r="9" spans="2:9" ht="5.0999999999999996" customHeight="1">
      <c r="B9" s="7"/>
      <c r="D9" s="7"/>
      <c r="E9" s="7"/>
      <c r="F9" s="10"/>
      <c r="G9" s="10"/>
      <c r="H9" s="11"/>
      <c r="I9" s="5"/>
    </row>
    <row r="10" spans="2:9" ht="15.75">
      <c r="B10" s="12" t="s">
        <v>8</v>
      </c>
      <c r="D10" s="7"/>
      <c r="E10" s="7"/>
      <c r="F10" s="10">
        <f>SUM(F12:F13)</f>
        <v>581.01400000000103</v>
      </c>
      <c r="G10" s="10">
        <f>SUM(G12:G13)</f>
        <v>1366.5534329999991</v>
      </c>
      <c r="H10" s="10">
        <f>SUM(H12:H13)</f>
        <v>557.59385200000179</v>
      </c>
      <c r="I10" s="5"/>
    </row>
    <row r="11" spans="2:9" ht="5.0999999999999996" customHeight="1">
      <c r="B11" s="12"/>
      <c r="D11" s="7"/>
      <c r="E11" s="7"/>
      <c r="F11" s="10"/>
      <c r="G11" s="10"/>
      <c r="H11" s="11"/>
      <c r="I11" s="5"/>
    </row>
    <row r="12" spans="2:9">
      <c r="B12" s="7">
        <v>1</v>
      </c>
      <c r="C12" s="13" t="s">
        <v>9</v>
      </c>
      <c r="D12" s="6"/>
      <c r="E12" s="6"/>
      <c r="F12" s="14">
        <v>10897.814</v>
      </c>
      <c r="G12" s="14">
        <v>11155.372432999999</v>
      </c>
      <c r="H12" s="14">
        <v>12081.809852</v>
      </c>
      <c r="I12" s="15"/>
    </row>
    <row r="13" spans="2:9">
      <c r="B13" s="7">
        <v>2</v>
      </c>
      <c r="C13" s="13" t="s">
        <v>10</v>
      </c>
      <c r="D13" s="6"/>
      <c r="E13" s="6"/>
      <c r="F13" s="14">
        <v>-10316.799999999999</v>
      </c>
      <c r="G13" s="14">
        <v>-9788.8189999999995</v>
      </c>
      <c r="H13" s="14">
        <v>-11524.215999999999</v>
      </c>
      <c r="I13" s="15"/>
    </row>
    <row r="14" spans="2:9" ht="5.0999999999999996" customHeight="1">
      <c r="B14" s="6"/>
      <c r="D14" s="7"/>
      <c r="E14" s="7"/>
      <c r="F14" s="10"/>
      <c r="G14" s="10"/>
      <c r="H14" s="11"/>
      <c r="I14" s="5"/>
    </row>
    <row r="15" spans="2:9">
      <c r="B15" s="6" t="s">
        <v>11</v>
      </c>
      <c r="D15" s="7"/>
      <c r="E15" s="7"/>
      <c r="F15" s="10">
        <f>SUM(F17:F19)</f>
        <v>-243.95365909838824</v>
      </c>
      <c r="G15" s="10">
        <f>SUM(G17:G19)</f>
        <v>-221.03336994385074</v>
      </c>
      <c r="H15" s="10">
        <f>SUM(H17:H19)</f>
        <v>-273.02344204144322</v>
      </c>
      <c r="I15" s="5"/>
    </row>
    <row r="16" spans="2:9" ht="5.0999999999999996" customHeight="1">
      <c r="B16" s="6"/>
      <c r="D16" s="7"/>
      <c r="E16" s="7"/>
      <c r="F16" s="10"/>
      <c r="G16" s="10"/>
      <c r="H16" s="11"/>
      <c r="I16" s="5"/>
    </row>
    <row r="17" spans="2:9">
      <c r="B17" s="7">
        <v>1</v>
      </c>
      <c r="C17" s="13" t="s">
        <v>12</v>
      </c>
      <c r="D17" s="6"/>
      <c r="E17" s="6"/>
      <c r="F17" s="14">
        <v>-341.0080832983885</v>
      </c>
      <c r="G17" s="14">
        <v>-306.4158778001206</v>
      </c>
      <c r="H17" s="14">
        <v>-376.30387594908143</v>
      </c>
      <c r="I17" s="15"/>
    </row>
    <row r="18" spans="2:9">
      <c r="B18" s="7">
        <v>2</v>
      </c>
      <c r="C18" s="13" t="s">
        <v>13</v>
      </c>
      <c r="D18" s="7"/>
      <c r="E18" s="7"/>
      <c r="F18" s="14">
        <v>36.869424200000083</v>
      </c>
      <c r="G18" s="14">
        <v>26.343597856269753</v>
      </c>
      <c r="H18" s="14">
        <v>37.568446607637838</v>
      </c>
      <c r="I18" s="5"/>
    </row>
    <row r="19" spans="2:9" ht="15.75">
      <c r="B19" s="7">
        <v>3</v>
      </c>
      <c r="C19" s="13" t="s">
        <v>14</v>
      </c>
      <c r="D19" s="7"/>
      <c r="E19" s="7"/>
      <c r="F19" s="14">
        <v>60.185000000000173</v>
      </c>
      <c r="G19" s="14">
        <v>59.038910000000101</v>
      </c>
      <c r="H19" s="14">
        <v>65.711987300000374</v>
      </c>
      <c r="I19" s="5"/>
    </row>
    <row r="20" spans="2:9" ht="5.0999999999999996" customHeight="1">
      <c r="B20" s="6"/>
      <c r="D20" s="7"/>
      <c r="E20" s="7"/>
      <c r="F20" s="10"/>
      <c r="G20" s="10"/>
      <c r="H20" s="11"/>
      <c r="I20" s="5"/>
    </row>
    <row r="21" spans="2:9">
      <c r="B21" s="6" t="s">
        <v>15</v>
      </c>
      <c r="D21" s="7"/>
      <c r="E21" s="7"/>
      <c r="F21" s="10">
        <f>SUM(F23:F24)</f>
        <v>-1310.6959465896332</v>
      </c>
      <c r="G21" s="10">
        <f>SUM(G23:G24)</f>
        <v>-1505.1930501414317</v>
      </c>
      <c r="H21" s="10">
        <f>SUM(H23:H24)</f>
        <v>-1405.689289383733</v>
      </c>
      <c r="I21" s="5"/>
    </row>
    <row r="22" spans="2:9" ht="5.0999999999999996" customHeight="1">
      <c r="B22" s="6"/>
      <c r="D22" s="7"/>
      <c r="E22" s="7"/>
      <c r="F22" s="10"/>
      <c r="G22" s="10"/>
      <c r="H22" s="11"/>
      <c r="I22" s="5"/>
    </row>
    <row r="23" spans="2:9">
      <c r="B23" s="7">
        <v>1</v>
      </c>
      <c r="C23" s="13" t="s">
        <v>16</v>
      </c>
      <c r="D23" s="6"/>
      <c r="E23" s="6"/>
      <c r="F23" s="14">
        <v>0</v>
      </c>
      <c r="G23" s="14">
        <v>0</v>
      </c>
      <c r="H23" s="14">
        <v>0</v>
      </c>
      <c r="I23" s="15"/>
    </row>
    <row r="24" spans="2:9">
      <c r="B24" s="7">
        <v>2</v>
      </c>
      <c r="C24" s="13" t="s">
        <v>17</v>
      </c>
      <c r="D24" s="6"/>
      <c r="E24" s="6"/>
      <c r="F24" s="14">
        <f>SUM(F26:F28)</f>
        <v>-1310.6959465896332</v>
      </c>
      <c r="G24" s="14">
        <f>SUM(G26:G28)</f>
        <v>-1505.1930501414317</v>
      </c>
      <c r="H24" s="14">
        <f>SUM(H26:H28)</f>
        <v>-1405.689289383733</v>
      </c>
      <c r="I24" s="15"/>
    </row>
    <row r="25" spans="2:9" ht="5.0999999999999996" customHeight="1">
      <c r="B25" s="7"/>
      <c r="C25" s="13"/>
      <c r="D25" s="6"/>
      <c r="E25" s="6"/>
      <c r="F25" s="10"/>
      <c r="G25" s="10"/>
      <c r="H25" s="16"/>
      <c r="I25" s="15"/>
    </row>
    <row r="26" spans="2:9">
      <c r="B26" s="6"/>
      <c r="C26" s="2" t="s">
        <v>18</v>
      </c>
      <c r="D26" s="13" t="s">
        <v>19</v>
      </c>
      <c r="E26" s="4"/>
      <c r="F26" s="14">
        <v>-710.40299999999991</v>
      </c>
      <c r="G26" s="14">
        <v>-937.89099999999985</v>
      </c>
      <c r="H26" s="14">
        <v>-931.60849999999982</v>
      </c>
      <c r="I26" s="15"/>
    </row>
    <row r="27" spans="2:9">
      <c r="B27" s="6"/>
      <c r="C27" s="2" t="s">
        <v>20</v>
      </c>
      <c r="D27" s="13" t="s">
        <v>21</v>
      </c>
      <c r="E27" s="4"/>
      <c r="F27" s="14">
        <v>-138.35</v>
      </c>
      <c r="G27" s="14">
        <v>-175.67500000000001</v>
      </c>
      <c r="H27" s="14">
        <v>-152.98750000000001</v>
      </c>
      <c r="I27" s="15"/>
    </row>
    <row r="28" spans="2:9">
      <c r="B28" s="6"/>
      <c r="C28" s="2" t="s">
        <v>22</v>
      </c>
      <c r="D28" s="13" t="s">
        <v>23</v>
      </c>
      <c r="E28" s="4"/>
      <c r="F28" s="14">
        <v>-461.94294658963332</v>
      </c>
      <c r="G28" s="14">
        <v>-391.62705014143194</v>
      </c>
      <c r="H28" s="14">
        <v>-321.09328938373335</v>
      </c>
      <c r="I28" s="15"/>
    </row>
    <row r="29" spans="2:9" ht="5.0999999999999996" customHeight="1">
      <c r="B29" s="6"/>
      <c r="D29" s="7"/>
      <c r="E29" s="7"/>
      <c r="F29" s="10"/>
      <c r="G29" s="10"/>
      <c r="H29" s="11"/>
      <c r="I29" s="5"/>
    </row>
    <row r="30" spans="2:9">
      <c r="B30" s="6" t="s">
        <v>24</v>
      </c>
      <c r="D30" s="7"/>
      <c r="E30" s="7"/>
      <c r="F30" s="14">
        <v>672.24039999999991</v>
      </c>
      <c r="G30" s="14">
        <v>775.4584000000001</v>
      </c>
      <c r="H30" s="14">
        <v>822.67359999999996</v>
      </c>
      <c r="I30" s="5"/>
    </row>
    <row r="31" spans="2:9" ht="5.0999999999999996" customHeight="1">
      <c r="B31" s="6"/>
      <c r="D31" s="7"/>
      <c r="E31" s="7"/>
      <c r="F31" s="10"/>
      <c r="G31" s="10"/>
      <c r="H31" s="11"/>
      <c r="I31" s="5"/>
    </row>
    <row r="32" spans="2:9">
      <c r="B32" s="6" t="s">
        <v>25</v>
      </c>
      <c r="D32" s="7"/>
      <c r="E32" s="7"/>
      <c r="F32" s="10">
        <f>SUM(F34,F38)</f>
        <v>-606.21296296296282</v>
      </c>
      <c r="G32" s="10">
        <f>SUM(G34,G38)</f>
        <v>-50.266074319095083</v>
      </c>
      <c r="H32" s="10">
        <f>SUM(H34,H38)</f>
        <v>406.08941695473254</v>
      </c>
      <c r="I32" s="5"/>
    </row>
    <row r="33" spans="2:9" ht="5.0999999999999996" customHeight="1">
      <c r="B33" s="7"/>
      <c r="D33" s="7"/>
      <c r="E33" s="7"/>
      <c r="F33" s="10"/>
      <c r="G33" s="10"/>
      <c r="H33" s="11"/>
      <c r="I33" s="5"/>
    </row>
    <row r="34" spans="2:9">
      <c r="B34" s="7" t="s">
        <v>26</v>
      </c>
      <c r="D34" s="7"/>
      <c r="E34" s="7"/>
      <c r="F34" s="10">
        <f>SUM(F36)</f>
        <v>154</v>
      </c>
      <c r="G34" s="10">
        <f>SUM(G36)</f>
        <v>163</v>
      </c>
      <c r="H34" s="10">
        <f>SUM(H36)</f>
        <v>166.345</v>
      </c>
      <c r="I34" s="5"/>
    </row>
    <row r="35" spans="2:9" ht="5.0999999999999996" customHeight="1">
      <c r="B35" s="7"/>
      <c r="D35" s="7"/>
      <c r="E35" s="7"/>
      <c r="F35" s="10"/>
      <c r="G35" s="10"/>
      <c r="H35" s="11"/>
      <c r="I35" s="5"/>
    </row>
    <row r="36" spans="2:9">
      <c r="B36" s="7">
        <v>1</v>
      </c>
      <c r="C36" s="2" t="s">
        <v>27</v>
      </c>
      <c r="D36" s="7"/>
      <c r="E36" s="7"/>
      <c r="F36" s="14">
        <v>154</v>
      </c>
      <c r="G36" s="14">
        <v>163</v>
      </c>
      <c r="H36" s="14">
        <v>166.345</v>
      </c>
      <c r="I36" s="5"/>
    </row>
    <row r="37" spans="2:9" ht="5.0999999999999996" customHeight="1">
      <c r="B37" s="6"/>
      <c r="D37" s="7"/>
      <c r="E37" s="7"/>
      <c r="F37" s="10"/>
      <c r="G37" s="10"/>
      <c r="H37" s="11"/>
      <c r="I37" s="5"/>
    </row>
    <row r="38" spans="2:9">
      <c r="B38" s="7" t="s">
        <v>28</v>
      </c>
      <c r="D38" s="7"/>
      <c r="E38" s="7"/>
      <c r="F38" s="10">
        <f>SUM(F40:F42)</f>
        <v>-760.21296296296282</v>
      </c>
      <c r="G38" s="10">
        <f>SUM(G40:G42)</f>
        <v>-213.26607431909508</v>
      </c>
      <c r="H38" s="10">
        <f>SUM(H40:H42)</f>
        <v>239.74441695473251</v>
      </c>
      <c r="I38" s="5"/>
    </row>
    <row r="39" spans="2:9" ht="5.0999999999999996" customHeight="1">
      <c r="B39" s="7"/>
      <c r="D39" s="7"/>
      <c r="E39" s="7"/>
      <c r="F39" s="10"/>
      <c r="G39" s="10"/>
      <c r="H39" s="11"/>
      <c r="I39" s="5"/>
    </row>
    <row r="40" spans="2:9">
      <c r="B40" s="6">
        <v>1</v>
      </c>
      <c r="C40" s="2" t="s">
        <v>29</v>
      </c>
      <c r="D40" s="7"/>
      <c r="E40" s="7"/>
      <c r="F40" s="14">
        <v>305.71999999999997</v>
      </c>
      <c r="G40" s="14">
        <v>320.30499999999995</v>
      </c>
      <c r="H40" s="14">
        <v>355.7962399999999</v>
      </c>
      <c r="I40" s="5"/>
    </row>
    <row r="41" spans="2:9">
      <c r="B41" s="7">
        <v>2</v>
      </c>
      <c r="C41" s="2" t="s">
        <v>21</v>
      </c>
      <c r="D41" s="7"/>
      <c r="E41" s="7"/>
      <c r="F41" s="14">
        <v>280</v>
      </c>
      <c r="G41" s="14">
        <v>300</v>
      </c>
      <c r="H41" s="14">
        <v>500</v>
      </c>
      <c r="I41" s="5"/>
    </row>
    <row r="42" spans="2:9">
      <c r="B42" s="6">
        <v>3</v>
      </c>
      <c r="C42" s="2" t="s">
        <v>23</v>
      </c>
      <c r="D42" s="7"/>
      <c r="E42" s="7"/>
      <c r="F42" s="10">
        <f>F44+F51</f>
        <v>-1345.9329629629628</v>
      </c>
      <c r="G42" s="10">
        <f>G44+G51</f>
        <v>-833.57107431909503</v>
      </c>
      <c r="H42" s="10">
        <f>H44+H51</f>
        <v>-616.05182304526738</v>
      </c>
      <c r="I42" s="5"/>
    </row>
    <row r="43" spans="2:9" ht="5.0999999999999996" customHeight="1">
      <c r="B43" s="6"/>
      <c r="D43" s="7"/>
      <c r="E43" s="7"/>
      <c r="F43" s="10"/>
      <c r="G43" s="10"/>
      <c r="H43" s="11"/>
      <c r="I43" s="5"/>
    </row>
    <row r="44" spans="2:9">
      <c r="B44" s="6"/>
      <c r="C44" s="2" t="s">
        <v>30</v>
      </c>
      <c r="D44" s="17" t="s">
        <v>31</v>
      </c>
      <c r="E44" s="7"/>
      <c r="F44" s="10">
        <f>SUM(F46:F49)</f>
        <v>-712.8</v>
      </c>
      <c r="G44" s="10">
        <f>SUM(G46:G49)</f>
        <v>-210.80000000000004</v>
      </c>
      <c r="H44" s="10">
        <f>SUM(H46:H49)</f>
        <v>-256.49999999999994</v>
      </c>
      <c r="I44" s="5"/>
    </row>
    <row r="45" spans="2:9" ht="5.0999999999999996" customHeight="1">
      <c r="B45" s="6"/>
      <c r="D45" s="7"/>
      <c r="E45" s="7"/>
      <c r="F45" s="10"/>
      <c r="G45" s="10"/>
      <c r="H45" s="11"/>
      <c r="I45" s="5"/>
    </row>
    <row r="46" spans="2:9">
      <c r="B46" s="6"/>
      <c r="D46" s="2" t="s">
        <v>32</v>
      </c>
      <c r="E46" s="17" t="s">
        <v>33</v>
      </c>
      <c r="F46" s="14">
        <v>-33.6</v>
      </c>
      <c r="G46" s="14">
        <v>-33.6</v>
      </c>
      <c r="H46" s="14">
        <v>-33.6</v>
      </c>
      <c r="I46" s="5"/>
    </row>
    <row r="47" spans="2:9">
      <c r="B47" s="6"/>
      <c r="D47" s="2" t="s">
        <v>34</v>
      </c>
      <c r="E47" s="17" t="s">
        <v>35</v>
      </c>
      <c r="F47" s="14">
        <v>-54.7</v>
      </c>
      <c r="G47" s="14">
        <v>-6.9000000000000057</v>
      </c>
      <c r="H47" s="14">
        <v>-170.5</v>
      </c>
      <c r="I47" s="5"/>
    </row>
    <row r="48" spans="2:9">
      <c r="B48" s="6"/>
      <c r="D48" s="2" t="s">
        <v>36</v>
      </c>
      <c r="E48" s="17" t="s">
        <v>37</v>
      </c>
      <c r="F48" s="14">
        <v>-638.70000000000005</v>
      </c>
      <c r="G48" s="14">
        <v>-142.90000000000003</v>
      </c>
      <c r="H48" s="14">
        <v>-71.699999999999989</v>
      </c>
      <c r="I48" s="5"/>
    </row>
    <row r="49" spans="2:9">
      <c r="B49" s="6"/>
      <c r="D49" s="2" t="s">
        <v>38</v>
      </c>
      <c r="E49" s="17" t="s">
        <v>39</v>
      </c>
      <c r="F49" s="14">
        <v>14.199999999999996</v>
      </c>
      <c r="G49" s="14">
        <v>-27.4</v>
      </c>
      <c r="H49" s="14">
        <v>19.3</v>
      </c>
      <c r="I49" s="5"/>
    </row>
    <row r="50" spans="2:9" ht="5.0999999999999996" customHeight="1">
      <c r="B50" s="6"/>
      <c r="D50" s="7"/>
      <c r="E50" s="7"/>
      <c r="F50" s="10"/>
      <c r="G50" s="10"/>
      <c r="H50" s="11"/>
      <c r="I50" s="5"/>
    </row>
    <row r="51" spans="2:9">
      <c r="B51" s="6"/>
      <c r="C51" s="2" t="s">
        <v>40</v>
      </c>
      <c r="D51" s="17" t="s">
        <v>41</v>
      </c>
      <c r="E51" s="7"/>
      <c r="F51" s="10">
        <f>SUM(F53:F56)</f>
        <v>-633.13296296296289</v>
      </c>
      <c r="G51" s="10">
        <f>SUM(G53:G56)</f>
        <v>-622.77107431909496</v>
      </c>
      <c r="H51" s="10">
        <f>SUM(H53:H56)</f>
        <v>-359.55182304526744</v>
      </c>
      <c r="I51" s="5"/>
    </row>
    <row r="52" spans="2:9" ht="5.0999999999999996" customHeight="1">
      <c r="B52" s="6"/>
      <c r="D52" s="7"/>
      <c r="E52" s="7"/>
      <c r="F52" s="10"/>
      <c r="G52" s="10"/>
      <c r="H52" s="11"/>
      <c r="I52" s="5"/>
    </row>
    <row r="53" spans="2:9">
      <c r="B53" s="6"/>
      <c r="D53" s="2" t="s">
        <v>42</v>
      </c>
      <c r="E53" s="17" t="s">
        <v>33</v>
      </c>
      <c r="F53" s="14">
        <v>-34.212962962962962</v>
      </c>
      <c r="G53" s="14">
        <v>37.432716049382712</v>
      </c>
      <c r="H53" s="14">
        <v>30.049176954732509</v>
      </c>
      <c r="I53" s="5"/>
    </row>
    <row r="54" spans="2:9">
      <c r="B54" s="6"/>
      <c r="D54" s="2" t="s">
        <v>43</v>
      </c>
      <c r="E54" s="17" t="s">
        <v>35</v>
      </c>
      <c r="F54" s="14">
        <v>-591.13</v>
      </c>
      <c r="G54" s="14">
        <v>-443.50379036847767</v>
      </c>
      <c r="H54" s="14">
        <v>-519.44899999999996</v>
      </c>
      <c r="I54" s="5"/>
    </row>
    <row r="55" spans="2:9">
      <c r="B55" s="6"/>
      <c r="D55" s="2" t="s">
        <v>44</v>
      </c>
      <c r="E55" s="17" t="s">
        <v>37</v>
      </c>
      <c r="F55" s="14">
        <v>-18.280000000000005</v>
      </c>
      <c r="G55" s="14">
        <v>13.239999999999998</v>
      </c>
      <c r="H55" s="14">
        <v>23.547999999999998</v>
      </c>
      <c r="I55" s="5"/>
    </row>
    <row r="56" spans="2:9">
      <c r="B56" s="6"/>
      <c r="D56" s="2" t="s">
        <v>45</v>
      </c>
      <c r="E56" s="17" t="s">
        <v>46</v>
      </c>
      <c r="F56" s="14">
        <v>10.489999999999995</v>
      </c>
      <c r="G56" s="14">
        <v>-229.94</v>
      </c>
      <c r="H56" s="14">
        <v>106.30000000000001</v>
      </c>
      <c r="I56" s="5"/>
    </row>
    <row r="57" spans="2:9" ht="5.0999999999999996" customHeight="1">
      <c r="B57" s="6"/>
      <c r="D57" s="7"/>
      <c r="E57" s="7"/>
      <c r="F57" s="10"/>
      <c r="G57" s="10"/>
      <c r="H57" s="11"/>
      <c r="I57" s="5"/>
    </row>
    <row r="58" spans="2:9">
      <c r="B58" s="6" t="s">
        <v>47</v>
      </c>
      <c r="D58" s="7"/>
      <c r="E58" s="7"/>
      <c r="F58" s="14">
        <f>(-1)*(F60+F32+F8)</f>
        <v>348.04816865098337</v>
      </c>
      <c r="G58" s="14">
        <f>(-1)*(G60+G32+G8)</f>
        <v>591.89066140437819</v>
      </c>
      <c r="H58" s="14">
        <f>(-1)*(H60+H32+H8)</f>
        <v>769.39586247044178</v>
      </c>
      <c r="I58" s="5"/>
    </row>
    <row r="59" spans="2:9" ht="5.0999999999999996" customHeight="1">
      <c r="B59" s="7"/>
      <c r="D59" s="7"/>
      <c r="E59" s="7"/>
      <c r="F59" s="18"/>
      <c r="G59" s="18"/>
      <c r="H59" s="11"/>
      <c r="I59" s="5"/>
    </row>
    <row r="60" spans="2:9">
      <c r="B60" s="7" t="s">
        <v>48</v>
      </c>
      <c r="D60" s="7"/>
      <c r="E60" s="7"/>
      <c r="F60" s="14">
        <v>559.55999999999995</v>
      </c>
      <c r="G60" s="14">
        <v>-957.41</v>
      </c>
      <c r="H60" s="14">
        <v>-877.04</v>
      </c>
      <c r="I60" s="5"/>
    </row>
    <row r="61" spans="2:9" ht="5.0999999999999996" customHeight="1" thickBot="1">
      <c r="B61" s="19"/>
      <c r="C61" s="20"/>
      <c r="D61" s="19"/>
      <c r="E61" s="19"/>
      <c r="F61" s="21"/>
      <c r="G61" s="21"/>
      <c r="H61" s="21"/>
      <c r="I61" s="22"/>
    </row>
    <row r="62" spans="2:9" ht="5.0999999999999996" customHeight="1">
      <c r="B62" s="4" t="s">
        <v>49</v>
      </c>
      <c r="H62" s="5"/>
      <c r="I62" s="5"/>
    </row>
    <row r="63" spans="2:9">
      <c r="B63" s="23" t="s">
        <v>50</v>
      </c>
      <c r="H63" s="5"/>
      <c r="I63" s="5"/>
    </row>
    <row r="64" spans="2:9" ht="15" customHeight="1">
      <c r="B64" s="23" t="s">
        <v>51</v>
      </c>
      <c r="H64" s="5"/>
      <c r="I64" s="5"/>
    </row>
    <row r="65" spans="2:9" ht="5.0999999999999996" customHeight="1">
      <c r="B65" s="24"/>
      <c r="H65" s="5"/>
      <c r="I65" s="5"/>
    </row>
    <row r="66" spans="2:9">
      <c r="B66" s="25" t="s">
        <v>52</v>
      </c>
      <c r="C66" s="26"/>
      <c r="D66" s="25"/>
      <c r="E66" s="25"/>
      <c r="F66" s="25"/>
      <c r="G66" s="25"/>
      <c r="H66" s="25"/>
      <c r="I66" s="25"/>
    </row>
  </sheetData>
  <mergeCells count="2">
    <mergeCell ref="B5:E6"/>
    <mergeCell ref="F5:H5"/>
  </mergeCells>
  <pageMargins left="0.39370078740157483" right="0" top="0.39370078740157483" bottom="0" header="0" footer="0"/>
  <pageSetup paperSize="154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2019-08-19T14:26:22Z</dcterms:created>
  <dcterms:modified xsi:type="dcterms:W3CDTF">2021-05-11T15:53:13Z</dcterms:modified>
</cp:coreProperties>
</file>