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8.2.6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I104" i="1" l="1"/>
  <c r="D104" i="1" s="1"/>
  <c r="I103" i="1"/>
  <c r="D103" i="1" s="1"/>
  <c r="I102" i="1"/>
  <c r="D102" i="1" s="1"/>
  <c r="I101" i="1"/>
  <c r="D101" i="1" s="1"/>
  <c r="I100" i="1"/>
  <c r="D100" i="1" s="1"/>
  <c r="I99" i="1"/>
  <c r="D99" i="1" s="1"/>
  <c r="I98" i="1"/>
  <c r="D98" i="1" s="1"/>
  <c r="I97" i="1"/>
  <c r="D97" i="1" s="1"/>
  <c r="I96" i="1"/>
  <c r="D96" i="1" s="1"/>
  <c r="I95" i="1"/>
  <c r="D95" i="1" s="1"/>
  <c r="I94" i="1"/>
  <c r="D94" i="1" s="1"/>
  <c r="I93" i="1"/>
  <c r="D93" i="1" s="1"/>
  <c r="I92" i="1"/>
  <c r="D92" i="1" s="1"/>
  <c r="I91" i="1"/>
  <c r="D91" i="1" s="1"/>
  <c r="I90" i="1"/>
  <c r="D90" i="1" s="1"/>
  <c r="I89" i="1"/>
  <c r="D89" i="1" s="1"/>
  <c r="I88" i="1"/>
  <c r="D88" i="1" s="1"/>
  <c r="I87" i="1"/>
  <c r="D87" i="1" s="1"/>
  <c r="I86" i="1"/>
  <c r="D86" i="1" s="1"/>
  <c r="I85" i="1"/>
  <c r="D85" i="1" s="1"/>
  <c r="I84" i="1"/>
  <c r="D84" i="1" s="1"/>
  <c r="I83" i="1"/>
  <c r="D83" i="1" s="1"/>
  <c r="I82" i="1"/>
  <c r="D82" i="1" s="1"/>
  <c r="I81" i="1"/>
  <c r="D81" i="1" s="1"/>
  <c r="I80" i="1"/>
  <c r="D80" i="1" s="1"/>
  <c r="I79" i="1"/>
  <c r="D79" i="1" s="1"/>
  <c r="I78" i="1"/>
  <c r="D78" i="1" s="1"/>
  <c r="I77" i="1"/>
  <c r="D77" i="1" s="1"/>
  <c r="I76" i="1"/>
  <c r="D76" i="1" s="1"/>
  <c r="I75" i="1"/>
  <c r="D75" i="1" s="1"/>
  <c r="I74" i="1"/>
  <c r="D74" i="1" s="1"/>
  <c r="I73" i="1"/>
  <c r="D73" i="1" s="1"/>
  <c r="I72" i="1"/>
  <c r="D72" i="1" s="1"/>
  <c r="I71" i="1"/>
  <c r="D71" i="1" s="1"/>
  <c r="I70" i="1"/>
  <c r="D70" i="1" s="1"/>
  <c r="I69" i="1"/>
  <c r="D69" i="1" s="1"/>
  <c r="I68" i="1"/>
  <c r="D68" i="1" s="1"/>
  <c r="I67" i="1"/>
  <c r="D67" i="1" s="1"/>
  <c r="I66" i="1"/>
  <c r="D66" i="1" s="1"/>
  <c r="I65" i="1"/>
  <c r="D65" i="1" s="1"/>
  <c r="I64" i="1"/>
  <c r="D64" i="1" s="1"/>
  <c r="I63" i="1"/>
  <c r="D63" i="1" s="1"/>
  <c r="I62" i="1"/>
  <c r="D62" i="1" s="1"/>
  <c r="I61" i="1"/>
  <c r="D61" i="1" s="1"/>
  <c r="I60" i="1"/>
  <c r="D60" i="1" s="1"/>
  <c r="I59" i="1"/>
  <c r="D59" i="1" s="1"/>
  <c r="I58" i="1"/>
  <c r="D58" i="1" s="1"/>
  <c r="I57" i="1"/>
  <c r="D57" i="1" s="1"/>
  <c r="I56" i="1"/>
  <c r="D56" i="1" s="1"/>
  <c r="I55" i="1"/>
  <c r="D55" i="1" s="1"/>
  <c r="I54" i="1"/>
  <c r="D54" i="1" s="1"/>
  <c r="I53" i="1"/>
  <c r="D53" i="1" s="1"/>
  <c r="I52" i="1"/>
  <c r="D52" i="1" s="1"/>
  <c r="I51" i="1"/>
  <c r="D51" i="1" s="1"/>
  <c r="I50" i="1"/>
  <c r="D50" i="1" s="1"/>
  <c r="I49" i="1"/>
  <c r="D49" i="1" s="1"/>
  <c r="I48" i="1"/>
  <c r="D48" i="1" s="1"/>
  <c r="I47" i="1"/>
  <c r="D47" i="1" s="1"/>
  <c r="I46" i="1"/>
  <c r="D46" i="1" s="1"/>
  <c r="I45" i="1"/>
  <c r="D45" i="1" s="1"/>
  <c r="I44" i="1"/>
  <c r="D44" i="1" s="1"/>
  <c r="I43" i="1"/>
  <c r="D43" i="1" s="1"/>
  <c r="I42" i="1"/>
  <c r="D42" i="1" s="1"/>
  <c r="I41" i="1"/>
  <c r="D41" i="1" s="1"/>
  <c r="I40" i="1"/>
  <c r="D40" i="1" s="1"/>
  <c r="I39" i="1"/>
  <c r="D39" i="1" s="1"/>
  <c r="I38" i="1"/>
  <c r="D38" i="1" s="1"/>
  <c r="I37" i="1"/>
  <c r="D37" i="1" s="1"/>
  <c r="I36" i="1"/>
  <c r="D36" i="1" s="1"/>
  <c r="I35" i="1"/>
  <c r="D35" i="1" s="1"/>
  <c r="I34" i="1"/>
  <c r="D34" i="1" s="1"/>
  <c r="I33" i="1"/>
  <c r="D33" i="1" s="1"/>
  <c r="I32" i="1"/>
  <c r="D32" i="1" s="1"/>
  <c r="I31" i="1"/>
  <c r="D31" i="1" s="1"/>
  <c r="I30" i="1"/>
  <c r="D30" i="1" s="1"/>
  <c r="I29" i="1"/>
  <c r="D29" i="1" s="1"/>
  <c r="I28" i="1"/>
  <c r="D28" i="1" s="1"/>
  <c r="I27" i="1"/>
  <c r="D27" i="1" s="1"/>
  <c r="I26" i="1"/>
  <c r="D26" i="1" s="1"/>
  <c r="I25" i="1"/>
  <c r="D25" i="1" s="1"/>
  <c r="I24" i="1"/>
  <c r="D24" i="1" s="1"/>
  <c r="I23" i="1"/>
  <c r="D23" i="1" s="1"/>
  <c r="I22" i="1"/>
  <c r="D22" i="1" s="1"/>
  <c r="I21" i="1"/>
  <c r="D21" i="1" s="1"/>
  <c r="I20" i="1"/>
  <c r="D20" i="1" s="1"/>
  <c r="I19" i="1"/>
  <c r="D19" i="1" s="1"/>
  <c r="I18" i="1"/>
  <c r="D18" i="1" s="1"/>
  <c r="I17" i="1"/>
  <c r="D17" i="1" s="1"/>
  <c r="I16" i="1"/>
  <c r="D16" i="1" s="1"/>
  <c r="I15" i="1"/>
  <c r="D15" i="1" s="1"/>
  <c r="I14" i="1"/>
  <c r="D14" i="1" s="1"/>
  <c r="I13" i="1"/>
  <c r="D13" i="1" s="1"/>
  <c r="I12" i="1"/>
  <c r="D12" i="1" s="1"/>
  <c r="I11" i="1"/>
  <c r="D11" i="1" s="1"/>
  <c r="I10" i="1"/>
  <c r="D10" i="1" s="1"/>
  <c r="I9" i="1"/>
  <c r="J7" i="1"/>
  <c r="H7" i="1"/>
  <c r="G7" i="1"/>
  <c r="F7" i="1"/>
  <c r="E7" i="1"/>
  <c r="I7" i="1" l="1"/>
  <c r="D7" i="1" s="1"/>
  <c r="D9" i="1"/>
</calcChain>
</file>

<file path=xl/sharedStrings.xml><?xml version="1.0" encoding="utf-8"?>
<sst xmlns="http://schemas.openxmlformats.org/spreadsheetml/2006/main" count="112" uniqueCount="112">
  <si>
    <t>CUADRO  8.2.6. COMERCIO EXTERIOR DEL PARAGUAY CON EL MERCOSUR Y RESTO DEL MUNDO. IMPORTACIONES (en miles de US$ FOB) POR PAÍS, SEGÚN CAPÍTULO. AÑO 2016</t>
  </si>
  <si>
    <t>Nº</t>
  </si>
  <si>
    <t>CAPÍTULO</t>
  </si>
  <si>
    <t>TOTAL GENERAL</t>
  </si>
  <si>
    <t>PAÍS</t>
  </si>
  <si>
    <t>MERCOSUR</t>
  </si>
  <si>
    <t>RESTO DEL MUNDO</t>
  </si>
  <si>
    <t>ARGENTINA</t>
  </si>
  <si>
    <t>BRASIL</t>
  </si>
  <si>
    <t>URUGUAY</t>
  </si>
  <si>
    <t>VENEZUELA</t>
  </si>
  <si>
    <t>TOTAL</t>
  </si>
  <si>
    <t xml:space="preserve"> </t>
  </si>
  <si>
    <t>Animales vivos</t>
  </si>
  <si>
    <t>Carne y despojos comestibles</t>
  </si>
  <si>
    <t>Pescados, crustáceos y moluscos</t>
  </si>
  <si>
    <t>Leche, productos lácteos</t>
  </si>
  <si>
    <t>Demás productos animales no exportables en otras partidas</t>
  </si>
  <si>
    <t>Plantas vivas y productos de floricultura</t>
  </si>
  <si>
    <t>Legumbres, hortalizas, plantas y raíces</t>
  </si>
  <si>
    <t>Frutos comestibles, cortezas de agrios</t>
  </si>
  <si>
    <t>Café, té, yerba mate y especias</t>
  </si>
  <si>
    <t>Cereales</t>
  </si>
  <si>
    <t>Productos de la molinería, malta y almidón</t>
  </si>
  <si>
    <t>Semillas, frutos oleaginosos</t>
  </si>
  <si>
    <t>Goma, resinas</t>
  </si>
  <si>
    <t>Materias trenzables</t>
  </si>
  <si>
    <t>Grasa vacuna industrial, ceras de origen animal</t>
  </si>
  <si>
    <t>Preparados de carne, pescados crustáceos</t>
  </si>
  <si>
    <t>Azúcares y artículos de confitería</t>
  </si>
  <si>
    <t>Cacao y sus preparaciones</t>
  </si>
  <si>
    <t>Preparaciones a base de cereales</t>
  </si>
  <si>
    <t>Preparaciones legumbres y hortalizas</t>
  </si>
  <si>
    <t>Preparaciones alimenticias diversas</t>
  </si>
  <si>
    <t>Bebidas, líquidos alcohólicos</t>
  </si>
  <si>
    <t>Residuos y desperdicios de la industria alimenticia</t>
  </si>
  <si>
    <t>Tabaco y sucedáneos del tabaco</t>
  </si>
  <si>
    <t>Sal, azufre, tierras, piedras y yesos</t>
  </si>
  <si>
    <t>Minerales, escorias y cenizas</t>
  </si>
  <si>
    <t>Combustibles y aceites minerales</t>
  </si>
  <si>
    <t>Productos químicos inorgánicos, compuestos inorgánicos</t>
  </si>
  <si>
    <t>Productos químicos orgánicos</t>
  </si>
  <si>
    <t>Productos farmacéuticos</t>
  </si>
  <si>
    <t>Abonos</t>
  </si>
  <si>
    <t>Extracto curtiente, tintóreos, taninos</t>
  </si>
  <si>
    <t>Aceites esenciales, resinoideos</t>
  </si>
  <si>
    <t>Jabones, agentes de superficie, etc.</t>
  </si>
  <si>
    <t>Materias albuminoideas colas y productos de almidón</t>
  </si>
  <si>
    <t>Pólvora, explosivos y fósforos</t>
  </si>
  <si>
    <t>Productos fotográficos y cinematográficos</t>
  </si>
  <si>
    <t>Productos diversos de la industria química</t>
  </si>
  <si>
    <t xml:space="preserve">Materias plásticas y manufacturas de estas </t>
  </si>
  <si>
    <t>Caucho y manufacturas de caucho</t>
  </si>
  <si>
    <t>Pieles y cueros (excepto la peletería)</t>
  </si>
  <si>
    <t>Manufacturas de cueros, artículos de talabartería</t>
  </si>
  <si>
    <t>Peletería y confecciones de peletería</t>
  </si>
  <si>
    <t>Maderas, carbón vegetal, manufacturas de madera</t>
  </si>
  <si>
    <t>Corcho y sus manufacturas</t>
  </si>
  <si>
    <t>Manufacturas de espartería y de cestería</t>
  </si>
  <si>
    <t>Pastas de madera u otras materias fibrosas</t>
  </si>
  <si>
    <t>Papel, cartón y sus manufacturas</t>
  </si>
  <si>
    <t>Productos editoriales, de la prensa y gráfica</t>
  </si>
  <si>
    <t>Seda</t>
  </si>
  <si>
    <t>Lana y pelo fino, hilados y tejidos de crin</t>
  </si>
  <si>
    <t xml:space="preserve">Algodón </t>
  </si>
  <si>
    <t>Las demás fibras textiles vegetales</t>
  </si>
  <si>
    <t>Filamentos sintéticos o artificiales</t>
  </si>
  <si>
    <t>Fibras sintéticas o artificiales discontinuas</t>
  </si>
  <si>
    <t>Guata, fieltro y telas sin tejer</t>
  </si>
  <si>
    <t>Alfombras y demás revestimientos para el suelo</t>
  </si>
  <si>
    <t>Tejidos especiales, superficiales y  textiles</t>
  </si>
  <si>
    <t>Tejidos impregnados, revestidos</t>
  </si>
  <si>
    <t>Tejidos de punto</t>
  </si>
  <si>
    <t>Prendas, complementos de vestir de punto</t>
  </si>
  <si>
    <t>Prendas, complementos de vestir excepto de punto</t>
  </si>
  <si>
    <t>Los demás artículos textiles, confecciones</t>
  </si>
  <si>
    <t>Calzados, polainas, botines y artículos análogos</t>
  </si>
  <si>
    <t>Artículos de sombrería y sus partes</t>
  </si>
  <si>
    <t>Paraguas, sombrillas, etc. y sus partes</t>
  </si>
  <si>
    <t>Plumas, artículos de plumas, flores artificiales, etc.</t>
  </si>
  <si>
    <t>Manufacturas de piedra, yeso y cemento</t>
  </si>
  <si>
    <t>Productos cerámicos</t>
  </si>
  <si>
    <t>Vidrios y manufacturas de vidrio</t>
  </si>
  <si>
    <t>Perlas finas o cultivadas y piedras preciosas</t>
  </si>
  <si>
    <t>Fundición, hierro y acero</t>
  </si>
  <si>
    <t>Manufacturas de fundición de hierro y acero</t>
  </si>
  <si>
    <t>Cobre y manufacturas de cobre</t>
  </si>
  <si>
    <t>Níquel y sus manufacturas</t>
  </si>
  <si>
    <t>Aluminio y manufacturas de aluminio</t>
  </si>
  <si>
    <t>Plomo y sus manufacturas</t>
  </si>
  <si>
    <t>Zinc y manufacturas de zinc</t>
  </si>
  <si>
    <t>Estaño y manufacturas de estaño</t>
  </si>
  <si>
    <t>Los demás metales comunes</t>
  </si>
  <si>
    <t>Herramientas y útiles y artículos de cuchillería</t>
  </si>
  <si>
    <t>Manufacturas de diversos metales</t>
  </si>
  <si>
    <t>Reactores nucleares, calderas y máquinas</t>
  </si>
  <si>
    <t>Máquinas, aparatos y materiales eléctricos</t>
  </si>
  <si>
    <t>Vehículos y materia para vía férrea y sus partes</t>
  </si>
  <si>
    <t>Vehículos terrestres, automóviles y tractores</t>
  </si>
  <si>
    <t>Navegación aérea o espacial</t>
  </si>
  <si>
    <t>Navegación marítima o fluvial</t>
  </si>
  <si>
    <t>Instrumentos y aparatos de óptica fotográfica</t>
  </si>
  <si>
    <t>Relojería</t>
  </si>
  <si>
    <t>Instrumentos musicales y sus partes</t>
  </si>
  <si>
    <t>Armas y municiones, sus partes y accesorios</t>
  </si>
  <si>
    <t>Muebles, mobiliarios médico quirúrgico</t>
  </si>
  <si>
    <t>Juguetes, juegos artificiales para recreo o deporte</t>
  </si>
  <si>
    <t>Manufacturas diversas</t>
  </si>
  <si>
    <t>Objetos de arte</t>
  </si>
  <si>
    <t>Nota: El valor 0 indica menos de la mitad de la unidad empleada.</t>
  </si>
  <si>
    <t xml:space="preserve">         Cifras actualizadas por la fuente.</t>
  </si>
  <si>
    <t>FUENTE: Boletín de Comercio Exterior 1° Trimestre 2018. Banco Central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</si>
</sst>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1" fillId="0" borderId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17" fillId="12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167" fontId="17" fillId="16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167" fontId="17" fillId="20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17" fillId="24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17" fillId="28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167" fontId="17" fillId="32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3" fillId="47" borderId="0" applyNumberFormat="0" applyBorder="0" applyAlignment="0" applyProtection="0"/>
    <xf numFmtId="167" fontId="23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167" fontId="6" fillId="2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167" fontId="11" fillId="6" borderId="4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6" fillId="48" borderId="17" applyNumberFormat="0" applyAlignment="0" applyProtection="0"/>
    <xf numFmtId="167" fontId="26" fillId="48" borderId="17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167" fontId="13" fillId="7" borderId="7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7" fillId="49" borderId="18" applyNumberFormat="0" applyAlignment="0" applyProtection="0"/>
    <xf numFmtId="167" fontId="27" fillId="49" borderId="18" applyNumberFormat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167" fontId="12" fillId="0" borderId="6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0" fontId="28" fillId="0" borderId="19" applyNumberFormat="0" applyFill="0" applyAlignment="0" applyProtection="0"/>
    <xf numFmtId="167" fontId="28" fillId="0" borderId="19" applyNumberFormat="0" applyFill="0" applyAlignment="0" applyProtection="0"/>
    <xf numFmtId="168" fontId="20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167" fontId="17" fillId="9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167" fontId="17" fillId="13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167" fontId="17" fillId="17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17" fillId="21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17" fillId="25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167" fontId="17" fillId="29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3" fillId="53" borderId="0" applyNumberFormat="0" applyBorder="0" applyAlignment="0" applyProtection="0"/>
    <xf numFmtId="167" fontId="23" fillId="53" borderId="0" applyNumberFormat="0" applyBorder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167" fontId="9" fillId="5" borderId="4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24" fillId="39" borderId="17" applyNumberFormat="0" applyAlignment="0" applyProtection="0"/>
    <xf numFmtId="167" fontId="24" fillId="39" borderId="17" applyNumberFormat="0" applyAlignment="0" applyProtection="0"/>
    <xf numFmtId="0" fontId="1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Font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ont="0" applyFill="0" applyBorder="0" applyAlignment="0" applyProtection="0"/>
    <xf numFmtId="0" fontId="30" fillId="54" borderId="0" applyNumberFormat="0" applyFont="0" applyBorder="0" applyProtection="0"/>
    <xf numFmtId="175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167" fontId="7" fillId="3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0" fontId="36" fillId="35" borderId="0" applyNumberFormat="0" applyBorder="0" applyAlignment="0" applyProtection="0"/>
    <xf numFmtId="167" fontId="36" fillId="35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0" fillId="0" borderId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20" fillId="0" borderId="0" applyFill="0" applyBorder="0" applyAlignment="0" applyProtection="0"/>
    <xf numFmtId="177" fontId="20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85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2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2" fontId="20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0" fillId="0" borderId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9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0" fontId="40" fillId="0" borderId="0" applyNumberFormat="0" applyBorder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9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0" fontId="38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167" fontId="8" fillId="4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41" fillId="55" borderId="0" applyNumberFormat="0" applyBorder="0" applyAlignment="0" applyProtection="0"/>
    <xf numFmtId="167" fontId="41" fillId="55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7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167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39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4" fontId="42" fillId="0" borderId="0"/>
    <xf numFmtId="37" fontId="39" fillId="0" borderId="0"/>
    <xf numFmtId="0" fontId="1" fillId="0" borderId="0"/>
    <xf numFmtId="194" fontId="42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195" fontId="42" fillId="0" borderId="0"/>
    <xf numFmtId="37" fontId="39" fillId="0" borderId="0"/>
    <xf numFmtId="195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2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39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7" fontId="22" fillId="0" borderId="0"/>
    <xf numFmtId="0" fontId="18" fillId="0" borderId="0" applyNumberFormat="0" applyFill="0" applyBorder="0" applyAlignment="0" applyProtection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4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7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167" fontId="22" fillId="8" borderId="8" applyNumberFormat="0" applyFont="0" applyAlignment="0" applyProtection="0"/>
    <xf numFmtId="167" fontId="22" fillId="8" borderId="8" applyNumberFormat="0" applyFont="0" applyAlignment="0" applyProtection="0"/>
    <xf numFmtId="167" fontId="22" fillId="8" borderId="8" applyNumberFormat="0" applyFont="0" applyAlignment="0" applyProtection="0"/>
    <xf numFmtId="167" fontId="20" fillId="56" borderId="20" applyNumberFormat="0" applyFont="0" applyAlignment="0" applyProtection="0"/>
    <xf numFmtId="167" fontId="20" fillId="56" borderId="20" applyNumberFormat="0" applyFont="0" applyAlignment="0" applyProtection="0"/>
    <xf numFmtId="167" fontId="20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0" fontId="22" fillId="56" borderId="20" applyNumberFormat="0" applyFont="0" applyAlignment="0" applyProtection="0"/>
    <xf numFmtId="167" fontId="22" fillId="56" borderId="20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167" fontId="10" fillId="6" borderId="5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48" fillId="48" borderId="21" applyNumberFormat="0" applyAlignment="0" applyProtection="0"/>
    <xf numFmtId="167" fontId="48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167" fontId="3" fillId="0" borderId="1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2" fillId="0" borderId="22" applyNumberFormat="0" applyFill="0" applyAlignment="0" applyProtection="0"/>
    <xf numFmtId="167" fontId="52" fillId="0" borderId="22" applyNumberFormat="0" applyFill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167" fontId="4" fillId="0" borderId="2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167" fontId="5" fillId="0" borderId="3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29" fillId="0" borderId="24" applyNumberFormat="0" applyFill="0" applyAlignment="0" applyProtection="0"/>
    <xf numFmtId="167" fontId="29" fillId="0" borderId="24" applyNumberFormat="0" applyFill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167" fontId="16" fillId="0" borderId="9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  <xf numFmtId="0" fontId="55" fillId="0" borderId="25" applyNumberFormat="0" applyFill="0" applyAlignment="0" applyProtection="0"/>
    <xf numFmtId="167" fontId="55" fillId="0" borderId="25" applyNumberFormat="0" applyFill="0" applyAlignment="0" applyProtection="0"/>
  </cellStyleXfs>
  <cellXfs count="42">
    <xf numFmtId="0" fontId="0" fillId="0" borderId="0" xfId="0"/>
    <xf numFmtId="0" fontId="18" fillId="33" borderId="0" xfId="0" applyFont="1" applyFill="1"/>
    <xf numFmtId="0" fontId="19" fillId="0" borderId="0" xfId="0" applyFont="1" applyFill="1"/>
    <xf numFmtId="0" fontId="18" fillId="33" borderId="0" xfId="2" applyFont="1" applyFill="1" applyAlignment="1" applyProtection="1">
      <alignment horizontal="left"/>
    </xf>
    <xf numFmtId="0" fontId="18" fillId="0" borderId="0" xfId="0" applyFont="1" applyFill="1"/>
    <xf numFmtId="0" fontId="18" fillId="33" borderId="0" xfId="0" applyFont="1" applyFill="1" applyAlignment="1">
      <alignment horizontal="left" indent="6"/>
    </xf>
    <xf numFmtId="3" fontId="18" fillId="33" borderId="0" xfId="2" applyNumberFormat="1" applyFont="1" applyFill="1"/>
    <xf numFmtId="0" fontId="18" fillId="33" borderId="11" xfId="2" applyFont="1" applyFill="1" applyBorder="1" applyAlignment="1" applyProtection="1">
      <alignment horizontal="center" vertical="center"/>
    </xf>
    <xf numFmtId="0" fontId="18" fillId="33" borderId="0" xfId="0" applyFont="1" applyFill="1" applyAlignment="1">
      <alignment horizontal="left" indent="2"/>
    </xf>
    <xf numFmtId="3" fontId="21" fillId="33" borderId="0" xfId="2" applyNumberFormat="1" applyFont="1" applyFill="1" applyAlignment="1">
      <alignment horizontal="right" indent="1"/>
    </xf>
    <xf numFmtId="3" fontId="21" fillId="33" borderId="0" xfId="2" applyNumberFormat="1" applyFont="1" applyFill="1" applyAlignment="1">
      <alignment horizontal="right"/>
    </xf>
    <xf numFmtId="3" fontId="18" fillId="33" borderId="0" xfId="3" applyNumberFormat="1" applyFont="1" applyFill="1" applyBorder="1" applyAlignment="1">
      <alignment vertical="center"/>
    </xf>
    <xf numFmtId="0" fontId="18" fillId="33" borderId="0" xfId="0" applyFont="1" applyFill="1" applyAlignment="1">
      <alignment horizontal="left" indent="1"/>
    </xf>
    <xf numFmtId="164" fontId="21" fillId="33" borderId="0" xfId="1" applyNumberFormat="1" applyFont="1" applyFill="1" applyAlignment="1">
      <alignment horizontal="right" indent="1"/>
    </xf>
    <xf numFmtId="3" fontId="18" fillId="33" borderId="0" xfId="2" applyNumberFormat="1" applyFont="1" applyFill="1" applyAlignment="1">
      <alignment horizontal="right"/>
    </xf>
    <xf numFmtId="3" fontId="18" fillId="0" borderId="0" xfId="2" applyNumberFormat="1" applyFont="1" applyFill="1" applyAlignment="1" applyProtection="1">
      <alignment horizontal="left" indent="1"/>
    </xf>
    <xf numFmtId="0" fontId="18" fillId="0" borderId="0" xfId="2" applyFont="1" applyFill="1" applyBorder="1" applyAlignment="1" applyProtection="1">
      <alignment horizontal="left" indent="2"/>
    </xf>
    <xf numFmtId="165" fontId="18" fillId="0" borderId="0" xfId="4" applyNumberFormat="1" applyFont="1" applyFill="1" applyBorder="1" applyAlignment="1">
      <alignment horizontal="right" wrapText="1"/>
    </xf>
    <xf numFmtId="165" fontId="18" fillId="0" borderId="0" xfId="4" applyNumberFormat="1" applyFont="1" applyFill="1" applyBorder="1" applyAlignment="1">
      <alignment horizontal="right" wrapText="1" indent="1"/>
    </xf>
    <xf numFmtId="0" fontId="18" fillId="0" borderId="0" xfId="2" quotePrefix="1" applyFont="1" applyFill="1" applyBorder="1" applyAlignment="1" applyProtection="1">
      <alignment horizontal="left" indent="2"/>
    </xf>
    <xf numFmtId="3" fontId="18" fillId="33" borderId="16" xfId="2" applyNumberFormat="1" applyFont="1" applyFill="1" applyBorder="1" applyAlignment="1" applyProtection="1">
      <alignment horizontal="center"/>
    </xf>
    <xf numFmtId="0" fontId="18" fillId="33" borderId="16" xfId="2" applyFont="1" applyFill="1" applyBorder="1" applyAlignment="1" applyProtection="1">
      <alignment horizontal="left"/>
    </xf>
    <xf numFmtId="166" fontId="18" fillId="33" borderId="16" xfId="2" applyNumberFormat="1" applyFont="1" applyFill="1" applyBorder="1" applyAlignment="1">
      <alignment horizontal="right"/>
    </xf>
    <xf numFmtId="166" fontId="18" fillId="33" borderId="16" xfId="0" applyNumberFormat="1" applyFont="1" applyFill="1" applyBorder="1" applyAlignment="1"/>
    <xf numFmtId="166" fontId="18" fillId="33" borderId="0" xfId="2" applyNumberFormat="1" applyFont="1" applyFill="1" applyBorder="1" applyAlignment="1">
      <alignment horizontal="right"/>
    </xf>
    <xf numFmtId="3" fontId="18" fillId="33" borderId="0" xfId="2" applyNumberFormat="1" applyFont="1" applyFill="1" applyAlignment="1" applyProtection="1">
      <alignment horizontal="center"/>
    </xf>
    <xf numFmtId="166" fontId="18" fillId="33" borderId="0" xfId="2" applyNumberFormat="1" applyFont="1" applyFill="1" applyAlignment="1">
      <alignment horizontal="right"/>
    </xf>
    <xf numFmtId="166" fontId="18" fillId="33" borderId="0" xfId="0" applyNumberFormat="1" applyFont="1" applyFill="1" applyBorder="1" applyAlignment="1"/>
    <xf numFmtId="0" fontId="18" fillId="0" borderId="0" xfId="2" applyFont="1" applyFill="1" applyAlignment="1" applyProtection="1">
      <alignment horizontal="left"/>
    </xf>
    <xf numFmtId="0" fontId="21" fillId="33" borderId="0" xfId="2" applyFont="1" applyFill="1"/>
    <xf numFmtId="0" fontId="21" fillId="57" borderId="0" xfId="2" applyFont="1" applyFill="1" applyAlignment="1">
      <alignment horizontal="left" indent="1"/>
    </xf>
    <xf numFmtId="0" fontId="21" fillId="57" borderId="0" xfId="2" applyFont="1" applyFill="1" applyAlignment="1">
      <alignment horizontal="left" indent="2"/>
    </xf>
    <xf numFmtId="3" fontId="21" fillId="57" borderId="0" xfId="2" applyNumberFormat="1" applyFont="1" applyFill="1" applyAlignment="1">
      <alignment horizontal="right"/>
    </xf>
    <xf numFmtId="3" fontId="21" fillId="57" borderId="0" xfId="2" applyNumberFormat="1" applyFont="1" applyFill="1" applyAlignment="1">
      <alignment horizontal="right" indent="1"/>
    </xf>
    <xf numFmtId="0" fontId="18" fillId="33" borderId="11" xfId="2" applyFont="1" applyFill="1" applyBorder="1" applyAlignment="1" applyProtection="1">
      <alignment horizontal="center" vertical="center" wrapText="1"/>
    </xf>
    <xf numFmtId="0" fontId="18" fillId="33" borderId="10" xfId="2" applyFont="1" applyFill="1" applyBorder="1" applyAlignment="1" applyProtection="1">
      <alignment horizontal="center" vertical="center"/>
    </xf>
    <xf numFmtId="0" fontId="18" fillId="33" borderId="15" xfId="2" applyFont="1" applyFill="1" applyBorder="1" applyAlignment="1">
      <alignment horizontal="center" vertical="center"/>
    </xf>
    <xf numFmtId="0" fontId="18" fillId="33" borderId="10" xfId="2" applyFont="1" applyFill="1" applyBorder="1" applyAlignment="1">
      <alignment horizontal="left" vertical="center" indent="2"/>
    </xf>
    <xf numFmtId="0" fontId="18" fillId="33" borderId="15" xfId="2" applyFont="1" applyFill="1" applyBorder="1" applyAlignment="1">
      <alignment horizontal="left" vertical="center" indent="2"/>
    </xf>
    <xf numFmtId="0" fontId="18" fillId="33" borderId="12" xfId="2" applyFont="1" applyFill="1" applyBorder="1" applyAlignment="1">
      <alignment horizontal="center"/>
    </xf>
    <xf numFmtId="0" fontId="18" fillId="33" borderId="13" xfId="2" applyFont="1" applyFill="1" applyBorder="1" applyAlignment="1">
      <alignment horizontal="center"/>
    </xf>
    <xf numFmtId="0" fontId="18" fillId="33" borderId="14" xfId="2" applyFont="1" applyFill="1" applyBorder="1" applyAlignment="1">
      <alignment horizontal="center"/>
    </xf>
  </cellXfs>
  <cellStyles count="42768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4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rmal_APENDICE ESTADÍSTICO Ene99" xfId="3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K111"/>
  <sheetViews>
    <sheetView showGridLines="0" tabSelected="1" zoomScale="80" zoomScaleNormal="80" workbookViewId="0"/>
  </sheetViews>
  <sheetFormatPr baseColWidth="10" defaultRowHeight="15"/>
  <cols>
    <col min="1" max="1" width="3.7109375" style="2" customWidth="1"/>
    <col min="2" max="2" width="11.85546875" style="1" customWidth="1"/>
    <col min="3" max="3" width="60" style="1" customWidth="1"/>
    <col min="4" max="4" width="13.42578125" style="1" customWidth="1"/>
    <col min="5" max="10" width="12.7109375" style="1" customWidth="1"/>
    <col min="11" max="11" width="5.140625" style="1" customWidth="1"/>
    <col min="12" max="16384" width="11.42578125" style="1"/>
  </cols>
  <sheetData>
    <row r="2" spans="1:11">
      <c r="B2" s="3" t="s">
        <v>0</v>
      </c>
    </row>
    <row r="3" spans="1:11" ht="5.0999999999999996" customHeight="1">
      <c r="A3" s="4"/>
      <c r="B3" s="5"/>
      <c r="I3" s="6"/>
    </row>
    <row r="4" spans="1:11">
      <c r="B4" s="35" t="s">
        <v>1</v>
      </c>
      <c r="C4" s="37" t="s">
        <v>2</v>
      </c>
      <c r="D4" s="34" t="s">
        <v>3</v>
      </c>
      <c r="E4" s="39" t="s">
        <v>4</v>
      </c>
      <c r="F4" s="40"/>
      <c r="G4" s="40"/>
      <c r="H4" s="41"/>
      <c r="I4" s="34" t="s">
        <v>5</v>
      </c>
      <c r="J4" s="34" t="s">
        <v>6</v>
      </c>
    </row>
    <row r="5" spans="1:11">
      <c r="B5" s="36"/>
      <c r="C5" s="38"/>
      <c r="D5" s="34"/>
      <c r="E5" s="7" t="s">
        <v>7</v>
      </c>
      <c r="F5" s="7" t="s">
        <v>8</v>
      </c>
      <c r="G5" s="7" t="s">
        <v>9</v>
      </c>
      <c r="H5" s="7" t="s">
        <v>10</v>
      </c>
      <c r="I5" s="34"/>
      <c r="J5" s="34"/>
    </row>
    <row r="6" spans="1:11" ht="5.0999999999999996" customHeight="1">
      <c r="B6" s="5"/>
      <c r="C6" s="8"/>
    </row>
    <row r="7" spans="1:11">
      <c r="B7" s="30" t="s">
        <v>11</v>
      </c>
      <c r="C7" s="31"/>
      <c r="D7" s="32">
        <f>+I7+J7</f>
        <v>9042452.381000001</v>
      </c>
      <c r="E7" s="33">
        <f t="shared" ref="E7:J7" si="0">SUM(E9:E104)</f>
        <v>987199.63400000019</v>
      </c>
      <c r="F7" s="33">
        <f t="shared" si="0"/>
        <v>2200319.0329999989</v>
      </c>
      <c r="G7" s="33">
        <f t="shared" si="0"/>
        <v>101602.614</v>
      </c>
      <c r="H7" s="33">
        <f t="shared" si="0"/>
        <v>686.56700000000001</v>
      </c>
      <c r="I7" s="32">
        <f t="shared" si="0"/>
        <v>3289807.8480000002</v>
      </c>
      <c r="J7" s="32">
        <f t="shared" si="0"/>
        <v>5752644.5330000017</v>
      </c>
      <c r="K7" s="11"/>
    </row>
    <row r="8" spans="1:11" ht="5.0999999999999996" customHeight="1">
      <c r="B8" s="12"/>
      <c r="C8" s="8"/>
      <c r="D8" s="10"/>
      <c r="E8" s="9"/>
      <c r="F8" s="9"/>
      <c r="G8" s="9" t="s">
        <v>12</v>
      </c>
      <c r="H8" s="13"/>
      <c r="I8" s="14"/>
      <c r="J8" s="10"/>
      <c r="K8" s="11"/>
    </row>
    <row r="9" spans="1:11">
      <c r="B9" s="15">
        <v>1</v>
      </c>
      <c r="C9" s="16" t="s">
        <v>13</v>
      </c>
      <c r="D9" s="17">
        <f>SUM(I9:J9)</f>
        <v>7404.5630000000001</v>
      </c>
      <c r="E9" s="18">
        <v>868.6</v>
      </c>
      <c r="F9" s="18">
        <v>6249.174</v>
      </c>
      <c r="G9" s="18">
        <v>140.28899999999999</v>
      </c>
      <c r="H9" s="18">
        <v>0</v>
      </c>
      <c r="I9" s="17">
        <f>IF((SUM(E9:H9))=0,"- ",((SUM(E9:H9))))</f>
        <v>7258.0630000000001</v>
      </c>
      <c r="J9" s="17">
        <v>146.5</v>
      </c>
      <c r="K9" s="11"/>
    </row>
    <row r="10" spans="1:11">
      <c r="B10" s="15">
        <v>2</v>
      </c>
      <c r="C10" s="16" t="s">
        <v>14</v>
      </c>
      <c r="D10" s="17">
        <f t="shared" ref="D10:D73" si="1">SUM(I10:J10)</f>
        <v>4990.6350000000002</v>
      </c>
      <c r="E10" s="18">
        <v>68.317999999999998</v>
      </c>
      <c r="F10" s="18">
        <v>1597.944</v>
      </c>
      <c r="G10" s="18">
        <v>837.68700000000001</v>
      </c>
      <c r="H10" s="18">
        <v>0</v>
      </c>
      <c r="I10" s="17">
        <f t="shared" ref="I10:I73" si="2">IF((SUM(E10:H10))=0,"- ",((SUM(E10:H10))))</f>
        <v>2503.9490000000001</v>
      </c>
      <c r="J10" s="17">
        <v>2486.6860000000001</v>
      </c>
      <c r="K10" s="11"/>
    </row>
    <row r="11" spans="1:11">
      <c r="B11" s="15">
        <v>3</v>
      </c>
      <c r="C11" s="19" t="s">
        <v>15</v>
      </c>
      <c r="D11" s="17">
        <f t="shared" si="1"/>
        <v>2785.1779999999999</v>
      </c>
      <c r="E11" s="18">
        <v>324.75700000000001</v>
      </c>
      <c r="F11" s="18">
        <v>0</v>
      </c>
      <c r="G11" s="18">
        <v>35.71</v>
      </c>
      <c r="H11" s="18">
        <v>0</v>
      </c>
      <c r="I11" s="17">
        <f t="shared" si="2"/>
        <v>360.46699999999998</v>
      </c>
      <c r="J11" s="17">
        <v>2424.7109999999998</v>
      </c>
      <c r="K11" s="11"/>
    </row>
    <row r="12" spans="1:11">
      <c r="B12" s="15">
        <v>4</v>
      </c>
      <c r="C12" s="19" t="s">
        <v>16</v>
      </c>
      <c r="D12" s="17">
        <f t="shared" si="1"/>
        <v>26616.539000000001</v>
      </c>
      <c r="E12" s="18">
        <v>13066.485000000001</v>
      </c>
      <c r="F12" s="18">
        <v>11056.638000000001</v>
      </c>
      <c r="G12" s="18">
        <v>1744.09</v>
      </c>
      <c r="H12" s="18">
        <v>0</v>
      </c>
      <c r="I12" s="17">
        <f t="shared" si="2"/>
        <v>25867.213</v>
      </c>
      <c r="J12" s="17">
        <v>749.32600000000093</v>
      </c>
      <c r="K12" s="11"/>
    </row>
    <row r="13" spans="1:11">
      <c r="B13" s="15">
        <v>5</v>
      </c>
      <c r="C13" s="19" t="s">
        <v>17</v>
      </c>
      <c r="D13" s="17">
        <f t="shared" si="1"/>
        <v>14659.992</v>
      </c>
      <c r="E13" s="18">
        <v>3177.317</v>
      </c>
      <c r="F13" s="18">
        <v>10266.413</v>
      </c>
      <c r="G13" s="18">
        <v>183.262</v>
      </c>
      <c r="H13" s="18">
        <v>0</v>
      </c>
      <c r="I13" s="17">
        <f t="shared" si="2"/>
        <v>13626.992</v>
      </c>
      <c r="J13" s="17">
        <v>1033</v>
      </c>
      <c r="K13" s="11"/>
    </row>
    <row r="14" spans="1:11">
      <c r="B14" s="15">
        <v>6</v>
      </c>
      <c r="C14" s="16" t="s">
        <v>18</v>
      </c>
      <c r="D14" s="17">
        <f t="shared" si="1"/>
        <v>1403.1369999999999</v>
      </c>
      <c r="E14" s="18">
        <v>12.96</v>
      </c>
      <c r="F14" s="18">
        <v>457.29700000000003</v>
      </c>
      <c r="G14" s="18">
        <v>0</v>
      </c>
      <c r="H14" s="18">
        <v>0</v>
      </c>
      <c r="I14" s="17">
        <f t="shared" si="2"/>
        <v>470.25700000000001</v>
      </c>
      <c r="J14" s="17">
        <v>932.87999999999988</v>
      </c>
      <c r="K14" s="11"/>
    </row>
    <row r="15" spans="1:11">
      <c r="B15" s="15">
        <v>7</v>
      </c>
      <c r="C15" s="19" t="s">
        <v>19</v>
      </c>
      <c r="D15" s="17">
        <f t="shared" si="1"/>
        <v>19691.598000000002</v>
      </c>
      <c r="E15" s="18">
        <v>6329.5460000000003</v>
      </c>
      <c r="F15" s="18">
        <v>7177.8280000000004</v>
      </c>
      <c r="G15" s="18">
        <v>0</v>
      </c>
      <c r="H15" s="18">
        <v>0</v>
      </c>
      <c r="I15" s="17">
        <f t="shared" si="2"/>
        <v>13507.374</v>
      </c>
      <c r="J15" s="17">
        <v>6184.224000000002</v>
      </c>
      <c r="K15" s="6"/>
    </row>
    <row r="16" spans="1:11">
      <c r="B16" s="15">
        <v>8</v>
      </c>
      <c r="C16" s="16" t="s">
        <v>20</v>
      </c>
      <c r="D16" s="17">
        <f t="shared" si="1"/>
        <v>12584.597</v>
      </c>
      <c r="E16" s="18">
        <v>7580.0240000000003</v>
      </c>
      <c r="F16" s="18">
        <v>2931.7489999999998</v>
      </c>
      <c r="G16" s="18">
        <v>12.28</v>
      </c>
      <c r="H16" s="18">
        <v>0</v>
      </c>
      <c r="I16" s="17">
        <f t="shared" si="2"/>
        <v>10524.053000000002</v>
      </c>
      <c r="J16" s="17">
        <v>2060.5439999999981</v>
      </c>
      <c r="K16" s="6"/>
    </row>
    <row r="17" spans="2:11">
      <c r="B17" s="15">
        <v>9</v>
      </c>
      <c r="C17" s="19" t="s">
        <v>21</v>
      </c>
      <c r="D17" s="17">
        <f t="shared" si="1"/>
        <v>6770.049</v>
      </c>
      <c r="E17" s="18">
        <v>1356.7190000000001</v>
      </c>
      <c r="F17" s="18">
        <v>2097.7579999999998</v>
      </c>
      <c r="G17" s="18">
        <v>0</v>
      </c>
      <c r="H17" s="18">
        <v>0</v>
      </c>
      <c r="I17" s="17">
        <f t="shared" si="2"/>
        <v>3454.4769999999999</v>
      </c>
      <c r="J17" s="17">
        <v>3315.5720000000001</v>
      </c>
      <c r="K17" s="6"/>
    </row>
    <row r="18" spans="2:11">
      <c r="B18" s="15">
        <v>10</v>
      </c>
      <c r="C18" s="16" t="s">
        <v>22</v>
      </c>
      <c r="D18" s="17">
        <f t="shared" si="1"/>
        <v>49436.900999999998</v>
      </c>
      <c r="E18" s="18">
        <v>11265.141</v>
      </c>
      <c r="F18" s="18">
        <v>37595.462</v>
      </c>
      <c r="G18" s="18">
        <v>102.414</v>
      </c>
      <c r="H18" s="18">
        <v>0</v>
      </c>
      <c r="I18" s="17">
        <f t="shared" si="2"/>
        <v>48963.017</v>
      </c>
      <c r="J18" s="17">
        <v>473.8839999999982</v>
      </c>
      <c r="K18" s="6"/>
    </row>
    <row r="19" spans="2:11">
      <c r="B19" s="15">
        <v>11</v>
      </c>
      <c r="C19" s="19" t="s">
        <v>23</v>
      </c>
      <c r="D19" s="17">
        <f t="shared" si="1"/>
        <v>18725.486000000001</v>
      </c>
      <c r="E19" s="18">
        <v>8513.4089999999997</v>
      </c>
      <c r="F19" s="18">
        <v>3734.4369999999999</v>
      </c>
      <c r="G19" s="18">
        <v>5346.0029999999997</v>
      </c>
      <c r="H19" s="18">
        <v>0</v>
      </c>
      <c r="I19" s="17">
        <f t="shared" si="2"/>
        <v>17593.848999999998</v>
      </c>
      <c r="J19" s="17">
        <v>1131.6370000000024</v>
      </c>
      <c r="K19" s="6"/>
    </row>
    <row r="20" spans="2:11">
      <c r="B20" s="15">
        <v>12</v>
      </c>
      <c r="C20" s="16" t="s">
        <v>24</v>
      </c>
      <c r="D20" s="17">
        <f t="shared" si="1"/>
        <v>16545.547999999999</v>
      </c>
      <c r="E20" s="18">
        <v>4098.3140000000003</v>
      </c>
      <c r="F20" s="18">
        <v>5532.76</v>
      </c>
      <c r="G20" s="18">
        <v>802.44600000000003</v>
      </c>
      <c r="H20" s="18">
        <v>0</v>
      </c>
      <c r="I20" s="17">
        <f t="shared" si="2"/>
        <v>10433.52</v>
      </c>
      <c r="J20" s="17">
        <v>6112.0279999999984</v>
      </c>
      <c r="K20" s="6"/>
    </row>
    <row r="21" spans="2:11">
      <c r="B21" s="15">
        <v>13</v>
      </c>
      <c r="C21" s="16" t="s">
        <v>25</v>
      </c>
      <c r="D21" s="17">
        <f t="shared" si="1"/>
        <v>1903.001</v>
      </c>
      <c r="E21" s="18">
        <v>242.553</v>
      </c>
      <c r="F21" s="18">
        <v>1098.2460000000001</v>
      </c>
      <c r="G21" s="18">
        <v>3.7480000000000002</v>
      </c>
      <c r="H21" s="18">
        <v>0</v>
      </c>
      <c r="I21" s="17">
        <f t="shared" si="2"/>
        <v>1344.547</v>
      </c>
      <c r="J21" s="17">
        <v>558.45399999999995</v>
      </c>
      <c r="K21" s="6"/>
    </row>
    <row r="22" spans="2:11">
      <c r="B22" s="15">
        <v>14</v>
      </c>
      <c r="C22" s="16" t="s">
        <v>26</v>
      </c>
      <c r="D22" s="17">
        <f t="shared" si="1"/>
        <v>92.695999999999998</v>
      </c>
      <c r="E22" s="18">
        <v>0</v>
      </c>
      <c r="F22" s="18">
        <v>1.0960000000000001</v>
      </c>
      <c r="G22" s="18">
        <v>0</v>
      </c>
      <c r="H22" s="18">
        <v>0</v>
      </c>
      <c r="I22" s="17">
        <f t="shared" si="2"/>
        <v>1.0960000000000001</v>
      </c>
      <c r="J22" s="17">
        <v>91.6</v>
      </c>
      <c r="K22" s="6"/>
    </row>
    <row r="23" spans="2:11">
      <c r="B23" s="15">
        <v>15</v>
      </c>
      <c r="C23" s="16" t="s">
        <v>27</v>
      </c>
      <c r="D23" s="17">
        <f t="shared" si="1"/>
        <v>22434.848000000002</v>
      </c>
      <c r="E23" s="18">
        <v>10218.291999999999</v>
      </c>
      <c r="F23" s="18">
        <v>10569.097</v>
      </c>
      <c r="G23" s="18">
        <v>33.840000000000003</v>
      </c>
      <c r="H23" s="18">
        <v>0</v>
      </c>
      <c r="I23" s="17">
        <f t="shared" si="2"/>
        <v>20821.228999999999</v>
      </c>
      <c r="J23" s="17">
        <v>1613.6190000000024</v>
      </c>
      <c r="K23" s="6"/>
    </row>
    <row r="24" spans="2:11">
      <c r="B24" s="15">
        <v>16</v>
      </c>
      <c r="C24" s="19" t="s">
        <v>28</v>
      </c>
      <c r="D24" s="17">
        <f t="shared" si="1"/>
        <v>11120.269</v>
      </c>
      <c r="E24" s="18">
        <v>1096.4110000000001</v>
      </c>
      <c r="F24" s="18">
        <v>6163.4989999999998</v>
      </c>
      <c r="G24" s="18">
        <v>4.3</v>
      </c>
      <c r="H24" s="18">
        <v>0</v>
      </c>
      <c r="I24" s="17">
        <f t="shared" si="2"/>
        <v>7264.21</v>
      </c>
      <c r="J24" s="17">
        <v>3856.0590000000002</v>
      </c>
      <c r="K24" s="6"/>
    </row>
    <row r="25" spans="2:11">
      <c r="B25" s="15">
        <v>17</v>
      </c>
      <c r="C25" s="19" t="s">
        <v>29</v>
      </c>
      <c r="D25" s="17">
        <f t="shared" si="1"/>
        <v>23827.190999999999</v>
      </c>
      <c r="E25" s="18">
        <v>6359.1809999999996</v>
      </c>
      <c r="F25" s="18">
        <v>15077.191000000001</v>
      </c>
      <c r="G25" s="18">
        <v>16.361999999999998</v>
      </c>
      <c r="H25" s="18">
        <v>0</v>
      </c>
      <c r="I25" s="17">
        <f t="shared" si="2"/>
        <v>21452.734</v>
      </c>
      <c r="J25" s="17">
        <v>2374.4569999999985</v>
      </c>
      <c r="K25" s="6"/>
    </row>
    <row r="26" spans="2:11">
      <c r="B26" s="15">
        <v>18</v>
      </c>
      <c r="C26" s="16" t="s">
        <v>30</v>
      </c>
      <c r="D26" s="17">
        <f t="shared" si="1"/>
        <v>23748.632000000001</v>
      </c>
      <c r="E26" s="18">
        <v>3846.6210000000001</v>
      </c>
      <c r="F26" s="18">
        <v>14947.513999999999</v>
      </c>
      <c r="G26" s="18">
        <v>339.10599999999999</v>
      </c>
      <c r="H26" s="18">
        <v>0</v>
      </c>
      <c r="I26" s="17">
        <f t="shared" si="2"/>
        <v>19133.240999999998</v>
      </c>
      <c r="J26" s="17">
        <v>4615.3910000000033</v>
      </c>
      <c r="K26" s="6"/>
    </row>
    <row r="27" spans="2:11">
      <c r="B27" s="15">
        <v>19</v>
      </c>
      <c r="C27" s="16" t="s">
        <v>31</v>
      </c>
      <c r="D27" s="17">
        <f t="shared" si="1"/>
        <v>63055.661</v>
      </c>
      <c r="E27" s="18">
        <v>28360.458999999999</v>
      </c>
      <c r="F27" s="18">
        <v>22360.363000000001</v>
      </c>
      <c r="G27" s="18">
        <v>2334.759</v>
      </c>
      <c r="H27" s="18">
        <v>0</v>
      </c>
      <c r="I27" s="17">
        <f t="shared" si="2"/>
        <v>53055.580999999998</v>
      </c>
      <c r="J27" s="17">
        <v>10000.080000000002</v>
      </c>
      <c r="K27" s="6"/>
    </row>
    <row r="28" spans="2:11">
      <c r="B28" s="15">
        <v>20</v>
      </c>
      <c r="C28" s="16" t="s">
        <v>32</v>
      </c>
      <c r="D28" s="17">
        <f t="shared" si="1"/>
        <v>35198.633000000002</v>
      </c>
      <c r="E28" s="18">
        <v>12775.433999999999</v>
      </c>
      <c r="F28" s="18">
        <v>9113.9719999999998</v>
      </c>
      <c r="G28" s="18">
        <v>217.78800000000001</v>
      </c>
      <c r="H28" s="18">
        <v>0</v>
      </c>
      <c r="I28" s="17">
        <f t="shared" si="2"/>
        <v>22107.194</v>
      </c>
      <c r="J28" s="17">
        <v>13091.439000000002</v>
      </c>
      <c r="K28" s="6"/>
    </row>
    <row r="29" spans="2:11">
      <c r="B29" s="15">
        <v>21</v>
      </c>
      <c r="C29" s="16" t="s">
        <v>33</v>
      </c>
      <c r="D29" s="17">
        <f t="shared" si="1"/>
        <v>110126.295</v>
      </c>
      <c r="E29" s="18">
        <v>32730.486000000001</v>
      </c>
      <c r="F29" s="18">
        <v>44741.521000000001</v>
      </c>
      <c r="G29" s="18">
        <v>879.92899999999997</v>
      </c>
      <c r="H29" s="18">
        <v>0</v>
      </c>
      <c r="I29" s="17">
        <f t="shared" si="2"/>
        <v>78351.936000000002</v>
      </c>
      <c r="J29" s="17">
        <v>31774.358999999997</v>
      </c>
      <c r="K29" s="6"/>
    </row>
    <row r="30" spans="2:11">
      <c r="B30" s="15">
        <v>22</v>
      </c>
      <c r="C30" s="19" t="s">
        <v>34</v>
      </c>
      <c r="D30" s="17">
        <f t="shared" si="1"/>
        <v>192931.51300000001</v>
      </c>
      <c r="E30" s="18">
        <v>43075.500999999997</v>
      </c>
      <c r="F30" s="18">
        <v>74990.644</v>
      </c>
      <c r="G30" s="18">
        <v>277.86700000000002</v>
      </c>
      <c r="H30" s="18">
        <v>0</v>
      </c>
      <c r="I30" s="17">
        <f t="shared" si="2"/>
        <v>118344.01199999999</v>
      </c>
      <c r="J30" s="17">
        <v>74587.501000000018</v>
      </c>
      <c r="K30" s="6"/>
    </row>
    <row r="31" spans="2:11">
      <c r="B31" s="15">
        <v>23</v>
      </c>
      <c r="C31" s="16" t="s">
        <v>35</v>
      </c>
      <c r="D31" s="17">
        <f t="shared" si="1"/>
        <v>55132.540999999997</v>
      </c>
      <c r="E31" s="18">
        <v>12621.64</v>
      </c>
      <c r="F31" s="18">
        <v>37536.722999999998</v>
      </c>
      <c r="G31" s="18">
        <v>1656.6220000000001</v>
      </c>
      <c r="H31" s="18">
        <v>0</v>
      </c>
      <c r="I31" s="17">
        <f t="shared" si="2"/>
        <v>51814.985000000001</v>
      </c>
      <c r="J31" s="17">
        <v>3317.5559999999969</v>
      </c>
      <c r="K31" s="6"/>
    </row>
    <row r="32" spans="2:11">
      <c r="B32" s="15">
        <v>24</v>
      </c>
      <c r="C32" s="19" t="s">
        <v>36</v>
      </c>
      <c r="D32" s="17">
        <f t="shared" si="1"/>
        <v>147881.535</v>
      </c>
      <c r="E32" s="18">
        <v>37166.485999999997</v>
      </c>
      <c r="F32" s="18">
        <v>56509.940999999999</v>
      </c>
      <c r="G32" s="18">
        <v>17299.095000000001</v>
      </c>
      <c r="H32" s="18">
        <v>0</v>
      </c>
      <c r="I32" s="17">
        <f t="shared" si="2"/>
        <v>110975.522</v>
      </c>
      <c r="J32" s="17">
        <v>36906.013000000006</v>
      </c>
      <c r="K32" s="6"/>
    </row>
    <row r="33" spans="2:11">
      <c r="B33" s="15">
        <v>25</v>
      </c>
      <c r="C33" s="16" t="s">
        <v>37</v>
      </c>
      <c r="D33" s="17">
        <f t="shared" si="1"/>
        <v>42883.737000000001</v>
      </c>
      <c r="E33" s="18">
        <v>4327.1239999999998</v>
      </c>
      <c r="F33" s="18">
        <v>21287.808000000001</v>
      </c>
      <c r="G33" s="18">
        <v>4769.67</v>
      </c>
      <c r="H33" s="18">
        <v>0</v>
      </c>
      <c r="I33" s="17">
        <f t="shared" si="2"/>
        <v>30384.601999999999</v>
      </c>
      <c r="J33" s="17">
        <v>12499.135000000002</v>
      </c>
      <c r="K33" s="6"/>
    </row>
    <row r="34" spans="2:11">
      <c r="B34" s="15">
        <v>26</v>
      </c>
      <c r="C34" s="16" t="s">
        <v>38</v>
      </c>
      <c r="D34" s="17">
        <f t="shared" si="1"/>
        <v>4098.8370000000004</v>
      </c>
      <c r="E34" s="18">
        <v>0</v>
      </c>
      <c r="F34" s="18">
        <v>4064.0949999999998</v>
      </c>
      <c r="G34" s="18">
        <v>0</v>
      </c>
      <c r="H34" s="18">
        <v>0</v>
      </c>
      <c r="I34" s="17">
        <f t="shared" si="2"/>
        <v>4064.0949999999998</v>
      </c>
      <c r="J34" s="17">
        <v>34.742000000000644</v>
      </c>
      <c r="K34" s="6"/>
    </row>
    <row r="35" spans="2:11">
      <c r="B35" s="15">
        <v>27</v>
      </c>
      <c r="C35" s="16" t="s">
        <v>39</v>
      </c>
      <c r="D35" s="17">
        <f t="shared" si="1"/>
        <v>1020706.0870000001</v>
      </c>
      <c r="E35" s="18">
        <v>142413</v>
      </c>
      <c r="F35" s="18">
        <v>82698</v>
      </c>
      <c r="G35" s="18">
        <v>98</v>
      </c>
      <c r="H35" s="18">
        <v>86.370999999999995</v>
      </c>
      <c r="I35" s="17">
        <f t="shared" si="2"/>
        <v>225295.37100000001</v>
      </c>
      <c r="J35" s="17">
        <v>795410.71600000001</v>
      </c>
      <c r="K35" s="6"/>
    </row>
    <row r="36" spans="2:11">
      <c r="B36" s="15">
        <v>28</v>
      </c>
      <c r="C36" s="19" t="s">
        <v>40</v>
      </c>
      <c r="D36" s="17">
        <f t="shared" si="1"/>
        <v>28149.947</v>
      </c>
      <c r="E36" s="18">
        <v>7320.4840000000004</v>
      </c>
      <c r="F36" s="18">
        <v>7372.848</v>
      </c>
      <c r="G36" s="18">
        <v>1037.2629999999999</v>
      </c>
      <c r="H36" s="18">
        <v>1.355</v>
      </c>
      <c r="I36" s="17">
        <f t="shared" si="2"/>
        <v>15731.95</v>
      </c>
      <c r="J36" s="17">
        <v>12417.996999999999</v>
      </c>
      <c r="K36" s="6"/>
    </row>
    <row r="37" spans="2:11">
      <c r="B37" s="15">
        <v>29</v>
      </c>
      <c r="C37" s="19" t="s">
        <v>41</v>
      </c>
      <c r="D37" s="17">
        <f t="shared" si="1"/>
        <v>139704.18799999999</v>
      </c>
      <c r="E37" s="18">
        <v>4047.221</v>
      </c>
      <c r="F37" s="18">
        <v>7307.2969999999996</v>
      </c>
      <c r="G37" s="18">
        <v>177.30199999999999</v>
      </c>
      <c r="H37" s="18">
        <v>11.417</v>
      </c>
      <c r="I37" s="17">
        <f t="shared" si="2"/>
        <v>11543.236999999999</v>
      </c>
      <c r="J37" s="17">
        <v>128160.951</v>
      </c>
      <c r="K37" s="6"/>
    </row>
    <row r="38" spans="2:11">
      <c r="B38" s="15">
        <v>30</v>
      </c>
      <c r="C38" s="19" t="s">
        <v>42</v>
      </c>
      <c r="D38" s="17">
        <f t="shared" si="1"/>
        <v>223828.06599999999</v>
      </c>
      <c r="E38" s="18">
        <v>47004.663999999997</v>
      </c>
      <c r="F38" s="18">
        <v>29706.87</v>
      </c>
      <c r="G38" s="18">
        <v>13640.984</v>
      </c>
      <c r="H38" s="18">
        <v>62.118000000000002</v>
      </c>
      <c r="I38" s="17">
        <f t="shared" si="2"/>
        <v>90414.635999999999</v>
      </c>
      <c r="J38" s="17">
        <v>133413.43</v>
      </c>
      <c r="K38" s="6"/>
    </row>
    <row r="39" spans="2:11">
      <c r="B39" s="15">
        <v>31</v>
      </c>
      <c r="C39" s="16" t="s">
        <v>43</v>
      </c>
      <c r="D39" s="17">
        <f t="shared" si="1"/>
        <v>348592.50900000002</v>
      </c>
      <c r="E39" s="18">
        <v>9359.7240000000002</v>
      </c>
      <c r="F39" s="18">
        <v>178183.18700000001</v>
      </c>
      <c r="G39" s="18">
        <v>8409.2479999999996</v>
      </c>
      <c r="H39" s="18">
        <v>0</v>
      </c>
      <c r="I39" s="17">
        <f t="shared" si="2"/>
        <v>195952.15899999999</v>
      </c>
      <c r="J39" s="17">
        <v>152640.35000000003</v>
      </c>
      <c r="K39" s="6"/>
    </row>
    <row r="40" spans="2:11">
      <c r="B40" s="15">
        <v>32</v>
      </c>
      <c r="C40" s="19" t="s">
        <v>44</v>
      </c>
      <c r="D40" s="17">
        <f t="shared" si="1"/>
        <v>63099.868999999999</v>
      </c>
      <c r="E40" s="18">
        <v>7529.2629999999999</v>
      </c>
      <c r="F40" s="18">
        <v>40639.631000000001</v>
      </c>
      <c r="G40" s="18">
        <v>1313.922</v>
      </c>
      <c r="H40" s="18">
        <v>0</v>
      </c>
      <c r="I40" s="17">
        <f t="shared" si="2"/>
        <v>49482.815999999999</v>
      </c>
      <c r="J40" s="17">
        <v>13617.053</v>
      </c>
      <c r="K40" s="6"/>
    </row>
    <row r="41" spans="2:11">
      <c r="B41" s="15">
        <v>33</v>
      </c>
      <c r="C41" s="16" t="s">
        <v>45</v>
      </c>
      <c r="D41" s="17">
        <f t="shared" si="1"/>
        <v>169485.57800000001</v>
      </c>
      <c r="E41" s="18">
        <v>40108.311999999998</v>
      </c>
      <c r="F41" s="18">
        <v>16425.197</v>
      </c>
      <c r="G41" s="18">
        <v>1286.0219999999999</v>
      </c>
      <c r="H41" s="18">
        <v>3.976</v>
      </c>
      <c r="I41" s="17">
        <f t="shared" si="2"/>
        <v>57823.506999999998</v>
      </c>
      <c r="J41" s="17">
        <v>111662.07100000001</v>
      </c>
      <c r="K41" s="6"/>
    </row>
    <row r="42" spans="2:11">
      <c r="B42" s="15">
        <v>34</v>
      </c>
      <c r="C42" s="16" t="s">
        <v>46</v>
      </c>
      <c r="D42" s="17">
        <f t="shared" si="1"/>
        <v>65936.957999999999</v>
      </c>
      <c r="E42" s="18">
        <v>25173.986000000001</v>
      </c>
      <c r="F42" s="18">
        <v>22016.953000000001</v>
      </c>
      <c r="G42" s="18">
        <v>3715.7449999999999</v>
      </c>
      <c r="H42" s="18">
        <v>0</v>
      </c>
      <c r="I42" s="17">
        <f t="shared" si="2"/>
        <v>50906.684000000001</v>
      </c>
      <c r="J42" s="17">
        <v>15030.273999999998</v>
      </c>
      <c r="K42" s="6"/>
    </row>
    <row r="43" spans="2:11">
      <c r="B43" s="15">
        <v>35</v>
      </c>
      <c r="C43" s="19" t="s">
        <v>47</v>
      </c>
      <c r="D43" s="17">
        <f t="shared" si="1"/>
        <v>15924.705</v>
      </c>
      <c r="E43" s="18">
        <v>2153.9740000000002</v>
      </c>
      <c r="F43" s="18">
        <v>8222.6679999999997</v>
      </c>
      <c r="G43" s="18">
        <v>824.78300000000002</v>
      </c>
      <c r="H43" s="18">
        <v>0</v>
      </c>
      <c r="I43" s="17">
        <f t="shared" si="2"/>
        <v>11201.424999999999</v>
      </c>
      <c r="J43" s="17">
        <v>4723.2800000000007</v>
      </c>
      <c r="K43" s="6"/>
    </row>
    <row r="44" spans="2:11">
      <c r="B44" s="15">
        <v>36</v>
      </c>
      <c r="C44" s="19" t="s">
        <v>48</v>
      </c>
      <c r="D44" s="17">
        <f t="shared" si="1"/>
        <v>8023.4210000000003</v>
      </c>
      <c r="E44" s="18">
        <v>0</v>
      </c>
      <c r="F44" s="18">
        <v>7169.36</v>
      </c>
      <c r="G44" s="18">
        <v>0</v>
      </c>
      <c r="H44" s="18">
        <v>0</v>
      </c>
      <c r="I44" s="17">
        <f t="shared" si="2"/>
        <v>7169.36</v>
      </c>
      <c r="J44" s="17">
        <v>854.0610000000006</v>
      </c>
      <c r="K44" s="6"/>
    </row>
    <row r="45" spans="2:11">
      <c r="B45" s="15">
        <v>37</v>
      </c>
      <c r="C45" s="19" t="s">
        <v>49</v>
      </c>
      <c r="D45" s="17">
        <f t="shared" si="1"/>
        <v>6270.1419999999998</v>
      </c>
      <c r="E45" s="18">
        <v>356.46</v>
      </c>
      <c r="F45" s="18">
        <v>1010.075</v>
      </c>
      <c r="G45" s="18">
        <v>133.89699999999999</v>
      </c>
      <c r="H45" s="18">
        <v>0</v>
      </c>
      <c r="I45" s="17">
        <f t="shared" si="2"/>
        <v>1500.432</v>
      </c>
      <c r="J45" s="17">
        <v>4769.71</v>
      </c>
      <c r="K45" s="6"/>
    </row>
    <row r="46" spans="2:11">
      <c r="B46" s="15">
        <v>38</v>
      </c>
      <c r="C46" s="19" t="s">
        <v>50</v>
      </c>
      <c r="D46" s="17">
        <f t="shared" si="1"/>
        <v>334503.49099999998</v>
      </c>
      <c r="E46" s="18">
        <v>83242.567999999999</v>
      </c>
      <c r="F46" s="18">
        <v>57709.97</v>
      </c>
      <c r="G46" s="18">
        <v>3502.547</v>
      </c>
      <c r="H46" s="18">
        <v>0.23799999999999999</v>
      </c>
      <c r="I46" s="17">
        <f t="shared" si="2"/>
        <v>144455.323</v>
      </c>
      <c r="J46" s="17">
        <v>190048.16799999998</v>
      </c>
      <c r="K46" s="6"/>
    </row>
    <row r="47" spans="2:11">
      <c r="B47" s="15">
        <v>39</v>
      </c>
      <c r="C47" s="19" t="s">
        <v>51</v>
      </c>
      <c r="D47" s="17">
        <f t="shared" si="1"/>
        <v>354362.891</v>
      </c>
      <c r="E47" s="18">
        <v>49780.822</v>
      </c>
      <c r="F47" s="18">
        <v>144192.40299999999</v>
      </c>
      <c r="G47" s="18">
        <v>3420.0129999999999</v>
      </c>
      <c r="H47" s="18">
        <v>0.746</v>
      </c>
      <c r="I47" s="17">
        <f t="shared" si="2"/>
        <v>197393.984</v>
      </c>
      <c r="J47" s="17">
        <v>156968.90700000001</v>
      </c>
      <c r="K47" s="6"/>
    </row>
    <row r="48" spans="2:11">
      <c r="B48" s="15">
        <v>40</v>
      </c>
      <c r="C48" s="16" t="s">
        <v>52</v>
      </c>
      <c r="D48" s="17">
        <f t="shared" si="1"/>
        <v>202255.77</v>
      </c>
      <c r="E48" s="18">
        <v>9363.7199999999993</v>
      </c>
      <c r="F48" s="18">
        <v>40448.949999999997</v>
      </c>
      <c r="G48" s="18">
        <v>156.608</v>
      </c>
      <c r="H48" s="18">
        <v>3.323</v>
      </c>
      <c r="I48" s="17">
        <f t="shared" si="2"/>
        <v>49972.600999999995</v>
      </c>
      <c r="J48" s="17">
        <v>152283.16899999999</v>
      </c>
      <c r="K48" s="6"/>
    </row>
    <row r="49" spans="2:11">
      <c r="B49" s="15">
        <v>41</v>
      </c>
      <c r="C49" s="19" t="s">
        <v>53</v>
      </c>
      <c r="D49" s="17">
        <f t="shared" si="1"/>
        <v>6045.7920000000004</v>
      </c>
      <c r="E49" s="18">
        <v>1183.787</v>
      </c>
      <c r="F49" s="18">
        <v>3342.0450000000001</v>
      </c>
      <c r="G49" s="18">
        <v>88.212999999999994</v>
      </c>
      <c r="H49" s="18">
        <v>0</v>
      </c>
      <c r="I49" s="17">
        <f t="shared" si="2"/>
        <v>4614.0450000000001</v>
      </c>
      <c r="J49" s="17">
        <v>1431.7470000000003</v>
      </c>
      <c r="K49" s="6"/>
    </row>
    <row r="50" spans="2:11">
      <c r="B50" s="15">
        <v>42</v>
      </c>
      <c r="C50" s="19" t="s">
        <v>54</v>
      </c>
      <c r="D50" s="17">
        <f t="shared" si="1"/>
        <v>20552.731</v>
      </c>
      <c r="E50" s="18">
        <v>603.14</v>
      </c>
      <c r="F50" s="18">
        <v>2031.6420000000001</v>
      </c>
      <c r="G50" s="18">
        <v>29.396999999999998</v>
      </c>
      <c r="H50" s="18">
        <v>0</v>
      </c>
      <c r="I50" s="17">
        <f t="shared" si="2"/>
        <v>2664.1790000000001</v>
      </c>
      <c r="J50" s="17">
        <v>17888.552</v>
      </c>
      <c r="K50" s="6"/>
    </row>
    <row r="51" spans="2:11">
      <c r="B51" s="15">
        <v>43</v>
      </c>
      <c r="C51" s="19" t="s">
        <v>55</v>
      </c>
      <c r="D51" s="17">
        <f t="shared" si="1"/>
        <v>53.756</v>
      </c>
      <c r="E51" s="18">
        <v>1.3080000000000001</v>
      </c>
      <c r="F51" s="18">
        <v>31.202000000000002</v>
      </c>
      <c r="G51" s="18">
        <v>0</v>
      </c>
      <c r="H51" s="18">
        <v>0</v>
      </c>
      <c r="I51" s="17">
        <f t="shared" si="2"/>
        <v>32.510000000000005</v>
      </c>
      <c r="J51" s="17">
        <v>21.245999999999995</v>
      </c>
      <c r="K51" s="6"/>
    </row>
    <row r="52" spans="2:11">
      <c r="B52" s="15">
        <v>44</v>
      </c>
      <c r="C52" s="19" t="s">
        <v>56</v>
      </c>
      <c r="D52" s="17">
        <f t="shared" si="1"/>
        <v>14144.296</v>
      </c>
      <c r="E52" s="18">
        <v>2059.1909999999998</v>
      </c>
      <c r="F52" s="18">
        <v>9455.9060000000009</v>
      </c>
      <c r="G52" s="18">
        <v>166.98099999999999</v>
      </c>
      <c r="H52" s="18">
        <v>0</v>
      </c>
      <c r="I52" s="17">
        <f t="shared" si="2"/>
        <v>11682.078000000001</v>
      </c>
      <c r="J52" s="17">
        <v>2462.2179999999989</v>
      </c>
      <c r="K52" s="6"/>
    </row>
    <row r="53" spans="2:11">
      <c r="B53" s="15">
        <v>45</v>
      </c>
      <c r="C53" s="16" t="s">
        <v>57</v>
      </c>
      <c r="D53" s="17">
        <f t="shared" si="1"/>
        <v>32.109000000000002</v>
      </c>
      <c r="E53" s="18">
        <v>0.57599999999999996</v>
      </c>
      <c r="F53" s="18">
        <v>23.437999999999999</v>
      </c>
      <c r="G53" s="18">
        <v>0</v>
      </c>
      <c r="H53" s="18">
        <v>0</v>
      </c>
      <c r="I53" s="17">
        <f t="shared" si="2"/>
        <v>24.013999999999999</v>
      </c>
      <c r="J53" s="17">
        <v>8.0950000000000024</v>
      </c>
      <c r="K53" s="6"/>
    </row>
    <row r="54" spans="2:11">
      <c r="B54" s="15">
        <v>46</v>
      </c>
      <c r="C54" s="19" t="s">
        <v>58</v>
      </c>
      <c r="D54" s="17">
        <f t="shared" si="1"/>
        <v>82.292000000000002</v>
      </c>
      <c r="E54" s="18">
        <v>0</v>
      </c>
      <c r="F54" s="18">
        <v>1.7709999999999999</v>
      </c>
      <c r="G54" s="18">
        <v>0</v>
      </c>
      <c r="H54" s="18">
        <v>0</v>
      </c>
      <c r="I54" s="17">
        <f t="shared" si="2"/>
        <v>1.7709999999999999</v>
      </c>
      <c r="J54" s="17">
        <v>80.521000000000001</v>
      </c>
      <c r="K54" s="6"/>
    </row>
    <row r="55" spans="2:11">
      <c r="B55" s="15">
        <v>47</v>
      </c>
      <c r="C55" s="16" t="s">
        <v>59</v>
      </c>
      <c r="D55" s="17">
        <f t="shared" si="1"/>
        <v>1470.633</v>
      </c>
      <c r="E55" s="18">
        <v>0</v>
      </c>
      <c r="F55" s="18">
        <v>902.50599999999997</v>
      </c>
      <c r="G55" s="18">
        <v>166.31</v>
      </c>
      <c r="H55" s="18">
        <v>0</v>
      </c>
      <c r="I55" s="17">
        <f t="shared" si="2"/>
        <v>1068.816</v>
      </c>
      <c r="J55" s="17">
        <v>401.81700000000001</v>
      </c>
      <c r="K55" s="6"/>
    </row>
    <row r="56" spans="2:11">
      <c r="B56" s="15">
        <v>48</v>
      </c>
      <c r="C56" s="19" t="s">
        <v>60</v>
      </c>
      <c r="D56" s="17">
        <f t="shared" si="1"/>
        <v>188442.92300000001</v>
      </c>
      <c r="E56" s="18">
        <v>20266.614000000001</v>
      </c>
      <c r="F56" s="18">
        <v>107520.273</v>
      </c>
      <c r="G56" s="18">
        <v>10455.398999999999</v>
      </c>
      <c r="H56" s="18">
        <v>0</v>
      </c>
      <c r="I56" s="17">
        <f t="shared" si="2"/>
        <v>138242.28599999999</v>
      </c>
      <c r="J56" s="17">
        <v>50200.637000000017</v>
      </c>
      <c r="K56" s="6"/>
    </row>
    <row r="57" spans="2:11">
      <c r="B57" s="15">
        <v>49</v>
      </c>
      <c r="C57" s="19" t="s">
        <v>61</v>
      </c>
      <c r="D57" s="17">
        <f t="shared" si="1"/>
        <v>18804.509999999998</v>
      </c>
      <c r="E57" s="18">
        <v>1609.2950000000001</v>
      </c>
      <c r="F57" s="18">
        <v>989.84500000000003</v>
      </c>
      <c r="G57" s="18">
        <v>519.02</v>
      </c>
      <c r="H57" s="18">
        <v>0</v>
      </c>
      <c r="I57" s="17">
        <f t="shared" si="2"/>
        <v>3118.1600000000003</v>
      </c>
      <c r="J57" s="17">
        <v>15686.349999999999</v>
      </c>
      <c r="K57" s="6"/>
    </row>
    <row r="58" spans="2:11">
      <c r="B58" s="15">
        <v>50</v>
      </c>
      <c r="C58" s="16" t="s">
        <v>62</v>
      </c>
      <c r="D58" s="17">
        <f t="shared" si="1"/>
        <v>37.209000000000003</v>
      </c>
      <c r="E58" s="18">
        <v>0</v>
      </c>
      <c r="F58" s="18">
        <v>2.0659999999999998</v>
      </c>
      <c r="G58" s="18">
        <v>0</v>
      </c>
      <c r="H58" s="18">
        <v>0</v>
      </c>
      <c r="I58" s="17">
        <f t="shared" si="2"/>
        <v>2.0659999999999998</v>
      </c>
      <c r="J58" s="17">
        <v>35.143000000000001</v>
      </c>
      <c r="K58" s="6"/>
    </row>
    <row r="59" spans="2:11">
      <c r="B59" s="15">
        <v>51</v>
      </c>
      <c r="C59" s="16" t="s">
        <v>63</v>
      </c>
      <c r="D59" s="17">
        <f t="shared" si="1"/>
        <v>24.247</v>
      </c>
      <c r="E59" s="18">
        <v>1.0999999999999999E-2</v>
      </c>
      <c r="F59" s="18">
        <v>8.6039999999999992</v>
      </c>
      <c r="G59" s="18">
        <v>0</v>
      </c>
      <c r="H59" s="18">
        <v>0</v>
      </c>
      <c r="I59" s="17">
        <f t="shared" si="2"/>
        <v>8.6149999999999984</v>
      </c>
      <c r="J59" s="17">
        <v>15.632000000000001</v>
      </c>
      <c r="K59" s="6"/>
    </row>
    <row r="60" spans="2:11">
      <c r="B60" s="15">
        <v>52</v>
      </c>
      <c r="C60" s="19" t="s">
        <v>64</v>
      </c>
      <c r="D60" s="17">
        <f t="shared" si="1"/>
        <v>29691.39</v>
      </c>
      <c r="E60" s="18">
        <v>312.274</v>
      </c>
      <c r="F60" s="18">
        <v>15082.101000000001</v>
      </c>
      <c r="G60" s="18">
        <v>0</v>
      </c>
      <c r="H60" s="18">
        <v>0</v>
      </c>
      <c r="I60" s="17">
        <f t="shared" si="2"/>
        <v>15394.375</v>
      </c>
      <c r="J60" s="17">
        <v>14297.014999999999</v>
      </c>
      <c r="K60" s="6"/>
    </row>
    <row r="61" spans="2:11">
      <c r="B61" s="15">
        <v>53</v>
      </c>
      <c r="C61" s="19" t="s">
        <v>65</v>
      </c>
      <c r="D61" s="17">
        <f t="shared" si="1"/>
        <v>119.80500000000001</v>
      </c>
      <c r="E61" s="18">
        <v>0.26</v>
      </c>
      <c r="F61" s="18">
        <v>9.0640000000000001</v>
      </c>
      <c r="G61" s="18">
        <v>0</v>
      </c>
      <c r="H61" s="18">
        <v>0</v>
      </c>
      <c r="I61" s="17">
        <f t="shared" si="2"/>
        <v>9.3239999999999998</v>
      </c>
      <c r="J61" s="17">
        <v>110.48100000000001</v>
      </c>
      <c r="K61" s="6"/>
    </row>
    <row r="62" spans="2:11">
      <c r="B62" s="15">
        <v>54</v>
      </c>
      <c r="C62" s="19" t="s">
        <v>66</v>
      </c>
      <c r="D62" s="17">
        <f t="shared" si="1"/>
        <v>29100.465</v>
      </c>
      <c r="E62" s="18">
        <v>556.53399999999999</v>
      </c>
      <c r="F62" s="18">
        <v>3423.9850000000001</v>
      </c>
      <c r="G62" s="18">
        <v>41.286000000000001</v>
      </c>
      <c r="H62" s="18">
        <v>0</v>
      </c>
      <c r="I62" s="17">
        <f t="shared" si="2"/>
        <v>4021.8050000000003</v>
      </c>
      <c r="J62" s="17">
        <v>25078.66</v>
      </c>
      <c r="K62" s="6"/>
    </row>
    <row r="63" spans="2:11">
      <c r="B63" s="15">
        <v>55</v>
      </c>
      <c r="C63" s="19" t="s">
        <v>67</v>
      </c>
      <c r="D63" s="17">
        <f t="shared" si="1"/>
        <v>53462.735000000001</v>
      </c>
      <c r="E63" s="18">
        <v>112.38200000000001</v>
      </c>
      <c r="F63" s="18">
        <v>14197.066000000001</v>
      </c>
      <c r="G63" s="18">
        <v>44.975999999999999</v>
      </c>
      <c r="H63" s="18">
        <v>0</v>
      </c>
      <c r="I63" s="17">
        <f t="shared" si="2"/>
        <v>14354.424000000001</v>
      </c>
      <c r="J63" s="17">
        <v>39108.311000000002</v>
      </c>
      <c r="K63" s="6"/>
    </row>
    <row r="64" spans="2:11">
      <c r="B64" s="15">
        <v>56</v>
      </c>
      <c r="C64" s="16" t="s">
        <v>68</v>
      </c>
      <c r="D64" s="17">
        <f t="shared" si="1"/>
        <v>9152.8989999999994</v>
      </c>
      <c r="E64" s="18">
        <v>860.24300000000005</v>
      </c>
      <c r="F64" s="18">
        <v>5168.6840000000002</v>
      </c>
      <c r="G64" s="18">
        <v>121.95399999999999</v>
      </c>
      <c r="H64" s="18">
        <v>0</v>
      </c>
      <c r="I64" s="17">
        <f t="shared" si="2"/>
        <v>6150.8810000000003</v>
      </c>
      <c r="J64" s="17">
        <v>3002.0179999999991</v>
      </c>
      <c r="K64" s="6"/>
    </row>
    <row r="65" spans="2:11">
      <c r="B65" s="15">
        <v>57</v>
      </c>
      <c r="C65" s="19" t="s">
        <v>69</v>
      </c>
      <c r="D65" s="17">
        <f t="shared" si="1"/>
        <v>6348.1940000000004</v>
      </c>
      <c r="E65" s="18">
        <v>224.53899999999999</v>
      </c>
      <c r="F65" s="18">
        <v>1488.028</v>
      </c>
      <c r="G65" s="18">
        <v>1.405</v>
      </c>
      <c r="H65" s="18">
        <v>0</v>
      </c>
      <c r="I65" s="17">
        <f t="shared" si="2"/>
        <v>1713.972</v>
      </c>
      <c r="J65" s="17">
        <v>4634.2220000000007</v>
      </c>
      <c r="K65" s="6"/>
    </row>
    <row r="66" spans="2:11">
      <c r="B66" s="15">
        <v>58</v>
      </c>
      <c r="C66" s="16" t="s">
        <v>70</v>
      </c>
      <c r="D66" s="17">
        <f t="shared" si="1"/>
        <v>5784.5929999999998</v>
      </c>
      <c r="E66" s="18">
        <v>546.94299999999998</v>
      </c>
      <c r="F66" s="18">
        <v>2801.69</v>
      </c>
      <c r="G66" s="18">
        <v>21.602</v>
      </c>
      <c r="H66" s="18">
        <v>0</v>
      </c>
      <c r="I66" s="17">
        <f t="shared" si="2"/>
        <v>3370.2349999999997</v>
      </c>
      <c r="J66" s="17">
        <v>2414.3580000000002</v>
      </c>
      <c r="K66" s="6"/>
    </row>
    <row r="67" spans="2:11">
      <c r="B67" s="15">
        <v>59</v>
      </c>
      <c r="C67" s="16" t="s">
        <v>71</v>
      </c>
      <c r="D67" s="17">
        <f t="shared" si="1"/>
        <v>5071.6379999999999</v>
      </c>
      <c r="E67" s="18">
        <v>341.839</v>
      </c>
      <c r="F67" s="18">
        <v>1918.74</v>
      </c>
      <c r="G67" s="18">
        <v>79.858000000000004</v>
      </c>
      <c r="H67" s="18">
        <v>0</v>
      </c>
      <c r="I67" s="17">
        <f t="shared" si="2"/>
        <v>2340.4370000000004</v>
      </c>
      <c r="J67" s="17">
        <v>2731.2009999999996</v>
      </c>
      <c r="K67" s="6"/>
    </row>
    <row r="68" spans="2:11">
      <c r="B68" s="15">
        <v>60</v>
      </c>
      <c r="C68" s="16" t="s">
        <v>72</v>
      </c>
      <c r="D68" s="17">
        <f t="shared" si="1"/>
        <v>45169.947999999997</v>
      </c>
      <c r="E68" s="18">
        <v>186.14500000000001</v>
      </c>
      <c r="F68" s="18">
        <v>11689.166999999999</v>
      </c>
      <c r="G68" s="18">
        <v>17.486000000000001</v>
      </c>
      <c r="H68" s="18">
        <v>0</v>
      </c>
      <c r="I68" s="17">
        <f t="shared" si="2"/>
        <v>11892.798000000001</v>
      </c>
      <c r="J68" s="17">
        <v>33277.149999999994</v>
      </c>
      <c r="K68" s="6"/>
    </row>
    <row r="69" spans="2:11">
      <c r="B69" s="15">
        <v>61</v>
      </c>
      <c r="C69" s="16" t="s">
        <v>73</v>
      </c>
      <c r="D69" s="17">
        <f t="shared" si="1"/>
        <v>55026.823999999993</v>
      </c>
      <c r="E69" s="18">
        <v>1008.398</v>
      </c>
      <c r="F69" s="18">
        <v>17393.456999999999</v>
      </c>
      <c r="G69" s="18">
        <v>401.18599999999998</v>
      </c>
      <c r="H69" s="18">
        <v>0</v>
      </c>
      <c r="I69" s="17">
        <f t="shared" si="2"/>
        <v>18803.041000000001</v>
      </c>
      <c r="J69" s="17">
        <v>36223.782999999996</v>
      </c>
      <c r="K69" s="6"/>
    </row>
    <row r="70" spans="2:11">
      <c r="B70" s="15">
        <v>62</v>
      </c>
      <c r="C70" s="16" t="s">
        <v>74</v>
      </c>
      <c r="D70" s="17">
        <f t="shared" si="1"/>
        <v>43840.482000000004</v>
      </c>
      <c r="E70" s="18">
        <v>1213.768</v>
      </c>
      <c r="F70" s="18">
        <v>10292.197</v>
      </c>
      <c r="G70" s="18">
        <v>199.91399999999999</v>
      </c>
      <c r="H70" s="18">
        <v>0</v>
      </c>
      <c r="I70" s="17">
        <f t="shared" si="2"/>
        <v>11705.879000000001</v>
      </c>
      <c r="J70" s="17">
        <v>32134.603000000003</v>
      </c>
      <c r="K70" s="6"/>
    </row>
    <row r="71" spans="2:11">
      <c r="B71" s="15">
        <v>63</v>
      </c>
      <c r="C71" s="19" t="s">
        <v>75</v>
      </c>
      <c r="D71" s="17">
        <f t="shared" si="1"/>
        <v>13813.236000000001</v>
      </c>
      <c r="E71" s="18">
        <v>588.41399999999999</v>
      </c>
      <c r="F71" s="18">
        <v>4834.2179999999998</v>
      </c>
      <c r="G71" s="18">
        <v>88.87</v>
      </c>
      <c r="H71" s="18">
        <v>0</v>
      </c>
      <c r="I71" s="17">
        <f t="shared" si="2"/>
        <v>5511.5019999999995</v>
      </c>
      <c r="J71" s="17">
        <v>8301.7340000000004</v>
      </c>
      <c r="K71" s="6"/>
    </row>
    <row r="72" spans="2:11">
      <c r="B72" s="15">
        <v>64</v>
      </c>
      <c r="C72" s="19" t="s">
        <v>76</v>
      </c>
      <c r="D72" s="17">
        <f t="shared" si="1"/>
        <v>92748.269</v>
      </c>
      <c r="E72" s="18">
        <v>949.65300000000002</v>
      </c>
      <c r="F72" s="18">
        <v>48498.466</v>
      </c>
      <c r="G72" s="18">
        <v>68.307000000000002</v>
      </c>
      <c r="H72" s="18">
        <v>0</v>
      </c>
      <c r="I72" s="17">
        <f t="shared" si="2"/>
        <v>49516.425999999999</v>
      </c>
      <c r="J72" s="17">
        <v>43231.843000000001</v>
      </c>
      <c r="K72" s="6"/>
    </row>
    <row r="73" spans="2:11">
      <c r="B73" s="15">
        <v>65</v>
      </c>
      <c r="C73" s="19" t="s">
        <v>77</v>
      </c>
      <c r="D73" s="17">
        <f t="shared" si="1"/>
        <v>4149.2370000000001</v>
      </c>
      <c r="E73" s="18">
        <v>48.04</v>
      </c>
      <c r="F73" s="18">
        <v>1258.6949999999999</v>
      </c>
      <c r="G73" s="18">
        <v>17.283000000000001</v>
      </c>
      <c r="H73" s="18">
        <v>0</v>
      </c>
      <c r="I73" s="17">
        <f t="shared" si="2"/>
        <v>1324.0179999999998</v>
      </c>
      <c r="J73" s="17">
        <v>2825.2190000000001</v>
      </c>
      <c r="K73" s="6"/>
    </row>
    <row r="74" spans="2:11">
      <c r="B74" s="15">
        <v>66</v>
      </c>
      <c r="C74" s="16" t="s">
        <v>78</v>
      </c>
      <c r="D74" s="17">
        <f t="shared" ref="D74:D104" si="3">SUM(I74:J74)</f>
        <v>1165.585</v>
      </c>
      <c r="E74" s="18">
        <v>29.533000000000001</v>
      </c>
      <c r="F74" s="18">
        <v>127.902</v>
      </c>
      <c r="G74" s="18">
        <v>1.1359999999999999</v>
      </c>
      <c r="H74" s="18">
        <v>0</v>
      </c>
      <c r="I74" s="17">
        <f>IF((SUM(E74:H74))=0,"- ",((SUM(E74:H74))))</f>
        <v>158.571</v>
      </c>
      <c r="J74" s="17">
        <v>1007.014</v>
      </c>
      <c r="K74" s="6"/>
    </row>
    <row r="75" spans="2:11">
      <c r="B75" s="15">
        <v>67</v>
      </c>
      <c r="C75" s="16" t="s">
        <v>79</v>
      </c>
      <c r="D75" s="17">
        <f t="shared" si="3"/>
        <v>2206.3919999999998</v>
      </c>
      <c r="E75" s="18">
        <v>2.1999999999999999E-2</v>
      </c>
      <c r="F75" s="18">
        <v>40.856000000000002</v>
      </c>
      <c r="G75" s="18">
        <v>0</v>
      </c>
      <c r="H75" s="18">
        <v>0</v>
      </c>
      <c r="I75" s="17">
        <f>IF((SUM(E75:H75))=0,"- ",((SUM(E75:H75))))</f>
        <v>40.878</v>
      </c>
      <c r="J75" s="17">
        <v>2165.5139999999997</v>
      </c>
      <c r="K75" s="6"/>
    </row>
    <row r="76" spans="2:11">
      <c r="B76" s="15">
        <v>68</v>
      </c>
      <c r="C76" s="16" t="s">
        <v>80</v>
      </c>
      <c r="D76" s="17">
        <f t="shared" si="3"/>
        <v>25582.749</v>
      </c>
      <c r="E76" s="18">
        <v>5080.76</v>
      </c>
      <c r="F76" s="18">
        <v>14794.61</v>
      </c>
      <c r="G76" s="18">
        <v>23.693999999999999</v>
      </c>
      <c r="H76" s="18">
        <v>0</v>
      </c>
      <c r="I76" s="17">
        <f t="shared" ref="I76:I104" si="4">IF((SUM(E76:H76))=0,"- ",((SUM(E76:H76))))</f>
        <v>19899.064000000002</v>
      </c>
      <c r="J76" s="17">
        <v>5683.6849999999977</v>
      </c>
      <c r="K76" s="6"/>
    </row>
    <row r="77" spans="2:11">
      <c r="B77" s="15">
        <v>69</v>
      </c>
      <c r="C77" s="19" t="s">
        <v>81</v>
      </c>
      <c r="D77" s="17">
        <f t="shared" si="3"/>
        <v>60719.377999999997</v>
      </c>
      <c r="E77" s="18">
        <v>989.08299999999997</v>
      </c>
      <c r="F77" s="18">
        <v>46904.589</v>
      </c>
      <c r="G77" s="18">
        <v>20.274999999999999</v>
      </c>
      <c r="H77" s="18">
        <v>14.513999999999999</v>
      </c>
      <c r="I77" s="17">
        <f t="shared" si="4"/>
        <v>47928.461000000003</v>
      </c>
      <c r="J77" s="17">
        <v>12790.916999999994</v>
      </c>
      <c r="K77" s="6"/>
    </row>
    <row r="78" spans="2:11">
      <c r="B78" s="15">
        <v>70</v>
      </c>
      <c r="C78" s="16" t="s">
        <v>82</v>
      </c>
      <c r="D78" s="17">
        <f t="shared" si="3"/>
        <v>42852.81</v>
      </c>
      <c r="E78" s="18">
        <v>13692.356</v>
      </c>
      <c r="F78" s="18">
        <v>10611.958000000001</v>
      </c>
      <c r="G78" s="18">
        <v>420.584</v>
      </c>
      <c r="H78" s="18">
        <v>0</v>
      </c>
      <c r="I78" s="17">
        <f t="shared" si="4"/>
        <v>24724.897999999997</v>
      </c>
      <c r="J78" s="17">
        <v>18127.912</v>
      </c>
      <c r="K78" s="6"/>
    </row>
    <row r="79" spans="2:11">
      <c r="B79" s="15">
        <v>71</v>
      </c>
      <c r="C79" s="16" t="s">
        <v>83</v>
      </c>
      <c r="D79" s="17">
        <f t="shared" si="3"/>
        <v>2673.4839999999999</v>
      </c>
      <c r="E79" s="18">
        <v>32.643999999999998</v>
      </c>
      <c r="F79" s="18">
        <v>152.33699999999999</v>
      </c>
      <c r="G79" s="18">
        <v>0.70799999999999996</v>
      </c>
      <c r="H79" s="18">
        <v>0</v>
      </c>
      <c r="I79" s="17">
        <f t="shared" si="4"/>
        <v>185.68899999999999</v>
      </c>
      <c r="J79" s="17">
        <v>2487.7950000000001</v>
      </c>
      <c r="K79" s="6"/>
    </row>
    <row r="80" spans="2:11">
      <c r="B80" s="15">
        <v>72</v>
      </c>
      <c r="C80" s="19" t="s">
        <v>84</v>
      </c>
      <c r="D80" s="17">
        <f t="shared" si="3"/>
        <v>175263.94699999999</v>
      </c>
      <c r="E80" s="18">
        <v>59571.159</v>
      </c>
      <c r="F80" s="18">
        <v>47801.078999999998</v>
      </c>
      <c r="G80" s="18">
        <v>222.649</v>
      </c>
      <c r="H80" s="18">
        <v>0</v>
      </c>
      <c r="I80" s="17">
        <f t="shared" si="4"/>
        <v>107594.887</v>
      </c>
      <c r="J80" s="17">
        <v>67669.059999999983</v>
      </c>
      <c r="K80" s="6"/>
    </row>
    <row r="81" spans="2:11">
      <c r="B81" s="15">
        <v>73</v>
      </c>
      <c r="C81" s="16" t="s">
        <v>85</v>
      </c>
      <c r="D81" s="17">
        <f t="shared" si="3"/>
        <v>102717.851</v>
      </c>
      <c r="E81" s="18">
        <v>10878.502</v>
      </c>
      <c r="F81" s="18">
        <v>54267.92</v>
      </c>
      <c r="G81" s="18">
        <v>1049.903</v>
      </c>
      <c r="H81" s="18">
        <v>0</v>
      </c>
      <c r="I81" s="17">
        <f t="shared" si="4"/>
        <v>66196.324999999997</v>
      </c>
      <c r="J81" s="17">
        <v>36521.525999999998</v>
      </c>
      <c r="K81" s="6"/>
    </row>
    <row r="82" spans="2:11">
      <c r="B82" s="15">
        <v>74</v>
      </c>
      <c r="C82" s="16" t="s">
        <v>86</v>
      </c>
      <c r="D82" s="17">
        <f t="shared" si="3"/>
        <v>20254.05</v>
      </c>
      <c r="E82" s="18">
        <v>400.74599999999998</v>
      </c>
      <c r="F82" s="18">
        <v>10301.311</v>
      </c>
      <c r="G82" s="18">
        <v>1.3919999999999999</v>
      </c>
      <c r="H82" s="18">
        <v>0</v>
      </c>
      <c r="I82" s="17">
        <f t="shared" si="4"/>
        <v>10703.448999999999</v>
      </c>
      <c r="J82" s="17">
        <v>9550.6010000000006</v>
      </c>
      <c r="K82" s="6"/>
    </row>
    <row r="83" spans="2:11">
      <c r="B83" s="15">
        <v>75</v>
      </c>
      <c r="C83" s="19" t="s">
        <v>87</v>
      </c>
      <c r="D83" s="17">
        <f t="shared" si="3"/>
        <v>220.33600000000001</v>
      </c>
      <c r="E83" s="18">
        <v>0.53200000000000003</v>
      </c>
      <c r="F83" s="18">
        <v>88.721000000000004</v>
      </c>
      <c r="G83" s="18">
        <v>0</v>
      </c>
      <c r="H83" s="18">
        <v>0</v>
      </c>
      <c r="I83" s="17">
        <f t="shared" si="4"/>
        <v>89.253</v>
      </c>
      <c r="J83" s="17">
        <v>131.08300000000003</v>
      </c>
      <c r="K83" s="6"/>
    </row>
    <row r="84" spans="2:11">
      <c r="B84" s="15">
        <v>76</v>
      </c>
      <c r="C84" s="16" t="s">
        <v>88</v>
      </c>
      <c r="D84" s="17">
        <f t="shared" si="3"/>
        <v>81444.005999999994</v>
      </c>
      <c r="E84" s="18">
        <v>1384.9179999999999</v>
      </c>
      <c r="F84" s="18">
        <v>49110.697</v>
      </c>
      <c r="G84" s="18">
        <v>3157.8910000000001</v>
      </c>
      <c r="H84" s="18">
        <v>0</v>
      </c>
      <c r="I84" s="17">
        <f t="shared" si="4"/>
        <v>53653.506000000001</v>
      </c>
      <c r="J84" s="17">
        <v>27790.499999999993</v>
      </c>
      <c r="K84" s="6"/>
    </row>
    <row r="85" spans="2:11">
      <c r="B85" s="15">
        <v>77</v>
      </c>
      <c r="C85" s="16" t="s">
        <v>89</v>
      </c>
      <c r="D85" s="17">
        <f t="shared" si="3"/>
        <v>226.20400000000001</v>
      </c>
      <c r="E85" s="18">
        <v>11.365</v>
      </c>
      <c r="F85" s="18">
        <v>179.19900000000001</v>
      </c>
      <c r="G85" s="18">
        <v>25.75</v>
      </c>
      <c r="H85" s="18">
        <v>0</v>
      </c>
      <c r="I85" s="17">
        <f t="shared" si="4"/>
        <v>216.31400000000002</v>
      </c>
      <c r="J85" s="17">
        <v>9.8899999999999864</v>
      </c>
      <c r="K85" s="6"/>
    </row>
    <row r="86" spans="2:11">
      <c r="B86" s="15">
        <v>78</v>
      </c>
      <c r="C86" s="16" t="s">
        <v>90</v>
      </c>
      <c r="D86" s="17">
        <f t="shared" si="3"/>
        <v>731.86500000000001</v>
      </c>
      <c r="E86" s="18">
        <v>2.3519999999999999</v>
      </c>
      <c r="F86" s="18">
        <v>600.76400000000001</v>
      </c>
      <c r="G86" s="18">
        <v>0</v>
      </c>
      <c r="H86" s="18">
        <v>0</v>
      </c>
      <c r="I86" s="17">
        <f t="shared" si="4"/>
        <v>603.11599999999999</v>
      </c>
      <c r="J86" s="17">
        <v>128.74900000000002</v>
      </c>
      <c r="K86" s="6"/>
    </row>
    <row r="87" spans="2:11">
      <c r="B87" s="15">
        <v>79</v>
      </c>
      <c r="C87" s="16" t="s">
        <v>91</v>
      </c>
      <c r="D87" s="17">
        <f t="shared" si="3"/>
        <v>349.28</v>
      </c>
      <c r="E87" s="18">
        <v>0</v>
      </c>
      <c r="F87" s="18">
        <v>321.77199999999999</v>
      </c>
      <c r="G87" s="18">
        <v>0</v>
      </c>
      <c r="H87" s="18">
        <v>0</v>
      </c>
      <c r="I87" s="17">
        <f t="shared" si="4"/>
        <v>321.77199999999999</v>
      </c>
      <c r="J87" s="17">
        <v>27.507999999999981</v>
      </c>
      <c r="K87" s="6"/>
    </row>
    <row r="88" spans="2:11">
      <c r="B88" s="15">
        <v>80</v>
      </c>
      <c r="C88" s="19" t="s">
        <v>92</v>
      </c>
      <c r="D88" s="17">
        <f t="shared" si="3"/>
        <v>128.77099999999999</v>
      </c>
      <c r="E88" s="18">
        <v>0</v>
      </c>
      <c r="F88" s="18">
        <v>1.0880000000000001</v>
      </c>
      <c r="G88" s="18">
        <v>0</v>
      </c>
      <c r="H88" s="18">
        <v>0</v>
      </c>
      <c r="I88" s="17">
        <f t="shared" si="4"/>
        <v>1.0880000000000001</v>
      </c>
      <c r="J88" s="17">
        <v>127.68299999999999</v>
      </c>
      <c r="K88" s="6"/>
    </row>
    <row r="89" spans="2:11">
      <c r="B89" s="15">
        <v>81</v>
      </c>
      <c r="C89" s="19" t="s">
        <v>93</v>
      </c>
      <c r="D89" s="17">
        <f t="shared" si="3"/>
        <v>40652.080999999998</v>
      </c>
      <c r="E89" s="18">
        <v>1039.0029999999999</v>
      </c>
      <c r="F89" s="18">
        <v>21888.024000000001</v>
      </c>
      <c r="G89" s="18">
        <v>63.41</v>
      </c>
      <c r="H89" s="18">
        <v>0</v>
      </c>
      <c r="I89" s="17">
        <f t="shared" si="4"/>
        <v>22990.437000000002</v>
      </c>
      <c r="J89" s="17">
        <v>17661.643999999997</v>
      </c>
      <c r="K89" s="6"/>
    </row>
    <row r="90" spans="2:11">
      <c r="B90" s="15">
        <v>82</v>
      </c>
      <c r="C90" s="16" t="s">
        <v>94</v>
      </c>
      <c r="D90" s="17">
        <f t="shared" si="3"/>
        <v>26681.710999999999</v>
      </c>
      <c r="E90" s="18">
        <v>3570.79</v>
      </c>
      <c r="F90" s="18">
        <v>12300.885</v>
      </c>
      <c r="G90" s="18">
        <v>95.036000000000001</v>
      </c>
      <c r="H90" s="18">
        <v>0</v>
      </c>
      <c r="I90" s="17">
        <f t="shared" si="4"/>
        <v>15966.710999999999</v>
      </c>
      <c r="J90" s="17">
        <v>10715</v>
      </c>
      <c r="K90" s="6"/>
    </row>
    <row r="91" spans="2:11">
      <c r="B91" s="15">
        <v>83</v>
      </c>
      <c r="C91" s="19" t="s">
        <v>95</v>
      </c>
      <c r="D91" s="17">
        <f t="shared" si="3"/>
        <v>1048122.8909999999</v>
      </c>
      <c r="E91" s="18">
        <v>38552.338000000003</v>
      </c>
      <c r="F91" s="18">
        <v>274329.951</v>
      </c>
      <c r="G91" s="18">
        <v>858.346</v>
      </c>
      <c r="H91" s="18">
        <v>4.12</v>
      </c>
      <c r="I91" s="17">
        <f t="shared" si="4"/>
        <v>313744.755</v>
      </c>
      <c r="J91" s="17">
        <v>734378.13599999994</v>
      </c>
      <c r="K91" s="6"/>
    </row>
    <row r="92" spans="2:11">
      <c r="B92" s="15">
        <v>84</v>
      </c>
      <c r="C92" s="19" t="s">
        <v>96</v>
      </c>
      <c r="D92" s="17">
        <f t="shared" si="3"/>
        <v>1448505.6660000002</v>
      </c>
      <c r="E92" s="18">
        <v>10913.291999999999</v>
      </c>
      <c r="F92" s="18">
        <v>102412.871</v>
      </c>
      <c r="G92" s="18">
        <v>3276.0169999999998</v>
      </c>
      <c r="H92" s="18">
        <v>6.5000000000000002E-2</v>
      </c>
      <c r="I92" s="17">
        <f t="shared" si="4"/>
        <v>116602.245</v>
      </c>
      <c r="J92" s="17">
        <v>1331903.4210000001</v>
      </c>
      <c r="K92" s="6"/>
    </row>
    <row r="93" spans="2:11">
      <c r="B93" s="15">
        <v>85</v>
      </c>
      <c r="C93" s="19" t="s">
        <v>97</v>
      </c>
      <c r="D93" s="17">
        <f t="shared" si="3"/>
        <v>1868.797</v>
      </c>
      <c r="E93" s="18">
        <v>46.481000000000002</v>
      </c>
      <c r="F93" s="18">
        <v>241.476</v>
      </c>
      <c r="G93" s="18">
        <v>48.8</v>
      </c>
      <c r="H93" s="18">
        <v>0</v>
      </c>
      <c r="I93" s="17">
        <f t="shared" si="4"/>
        <v>336.75700000000001</v>
      </c>
      <c r="J93" s="17">
        <v>1532.04</v>
      </c>
      <c r="K93" s="6"/>
    </row>
    <row r="94" spans="2:11">
      <c r="B94" s="15">
        <v>86</v>
      </c>
      <c r="C94" s="19" t="s">
        <v>98</v>
      </c>
      <c r="D94" s="17">
        <f t="shared" si="3"/>
        <v>858895.55900000001</v>
      </c>
      <c r="E94" s="18">
        <v>90173.467999999993</v>
      </c>
      <c r="F94" s="18">
        <v>160041.98199999999</v>
      </c>
      <c r="G94" s="18">
        <v>29.885000000000002</v>
      </c>
      <c r="H94" s="18">
        <v>498.32400000000001</v>
      </c>
      <c r="I94" s="17">
        <f>IF((SUM(E94:H94))=0,"- ",((SUM(E94:H94))))</f>
        <v>250743.65899999999</v>
      </c>
      <c r="J94" s="17">
        <v>608151.9</v>
      </c>
      <c r="K94" s="6"/>
    </row>
    <row r="95" spans="2:11">
      <c r="B95" s="15">
        <v>87</v>
      </c>
      <c r="C95" s="19" t="s">
        <v>99</v>
      </c>
      <c r="D95" s="17">
        <f t="shared" si="3"/>
        <v>14074.029</v>
      </c>
      <c r="E95" s="18">
        <v>0</v>
      </c>
      <c r="F95" s="18">
        <v>1.5960000000000001</v>
      </c>
      <c r="G95" s="18">
        <v>0</v>
      </c>
      <c r="H95" s="18">
        <v>0</v>
      </c>
      <c r="I95" s="17">
        <f t="shared" si="4"/>
        <v>1.5960000000000001</v>
      </c>
      <c r="J95" s="17">
        <v>14072.433000000001</v>
      </c>
      <c r="K95" s="6"/>
    </row>
    <row r="96" spans="2:11">
      <c r="B96" s="15">
        <v>88</v>
      </c>
      <c r="C96" s="19" t="s">
        <v>100</v>
      </c>
      <c r="D96" s="17">
        <f t="shared" si="3"/>
        <v>70468.716</v>
      </c>
      <c r="E96" s="18">
        <v>8942.4509999999991</v>
      </c>
      <c r="F96" s="18">
        <v>881.49900000000002</v>
      </c>
      <c r="G96" s="18">
        <v>0</v>
      </c>
      <c r="H96" s="18">
        <v>0</v>
      </c>
      <c r="I96" s="17">
        <f t="shared" si="4"/>
        <v>9823.9499999999989</v>
      </c>
      <c r="J96" s="17">
        <v>60644.766000000003</v>
      </c>
      <c r="K96" s="6"/>
    </row>
    <row r="97" spans="1:11">
      <c r="B97" s="15">
        <v>89</v>
      </c>
      <c r="C97" s="19" t="s">
        <v>101</v>
      </c>
      <c r="D97" s="17">
        <f t="shared" si="3"/>
        <v>115374.363</v>
      </c>
      <c r="E97" s="18">
        <v>2963.0160000000001</v>
      </c>
      <c r="F97" s="18">
        <v>9426.4850000000006</v>
      </c>
      <c r="G97" s="18">
        <v>239.60599999999999</v>
      </c>
      <c r="H97" s="18">
        <v>0</v>
      </c>
      <c r="I97" s="17">
        <f t="shared" si="4"/>
        <v>12629.107</v>
      </c>
      <c r="J97" s="17">
        <v>102745.25599999999</v>
      </c>
      <c r="K97" s="6"/>
    </row>
    <row r="98" spans="1:11">
      <c r="B98" s="15">
        <v>90</v>
      </c>
      <c r="C98" s="19" t="s">
        <v>102</v>
      </c>
      <c r="D98" s="17">
        <f t="shared" si="3"/>
        <v>11608.772999999999</v>
      </c>
      <c r="E98" s="18">
        <v>75.855999999999995</v>
      </c>
      <c r="F98" s="18">
        <v>68.099000000000004</v>
      </c>
      <c r="G98" s="18">
        <v>0.5</v>
      </c>
      <c r="H98" s="18">
        <v>0</v>
      </c>
      <c r="I98" s="17">
        <f t="shared" si="4"/>
        <v>144.45499999999998</v>
      </c>
      <c r="J98" s="17">
        <v>11464.317999999999</v>
      </c>
      <c r="K98" s="6"/>
    </row>
    <row r="99" spans="1:11">
      <c r="B99" s="15">
        <v>91</v>
      </c>
      <c r="C99" s="16" t="s">
        <v>103</v>
      </c>
      <c r="D99" s="17">
        <f t="shared" si="3"/>
        <v>2101.4029999999998</v>
      </c>
      <c r="E99" s="18">
        <v>1.3919999999999999</v>
      </c>
      <c r="F99" s="18">
        <v>80.757999999999996</v>
      </c>
      <c r="G99" s="18">
        <v>0</v>
      </c>
      <c r="H99" s="18">
        <v>0</v>
      </c>
      <c r="I99" s="17">
        <f t="shared" si="4"/>
        <v>82.149999999999991</v>
      </c>
      <c r="J99" s="17">
        <v>2019.2529999999997</v>
      </c>
      <c r="K99" s="6"/>
    </row>
    <row r="100" spans="1:11">
      <c r="B100" s="15">
        <v>92</v>
      </c>
      <c r="C100" s="16" t="s">
        <v>104</v>
      </c>
      <c r="D100" s="17">
        <f t="shared" si="3"/>
        <v>7665.491</v>
      </c>
      <c r="E100" s="18">
        <v>644.48500000000001</v>
      </c>
      <c r="F100" s="18">
        <v>18.675000000000001</v>
      </c>
      <c r="G100" s="18">
        <v>0</v>
      </c>
      <c r="H100" s="18">
        <v>0</v>
      </c>
      <c r="I100" s="17">
        <f t="shared" si="4"/>
        <v>663.16</v>
      </c>
      <c r="J100" s="17">
        <v>7002.3310000000001</v>
      </c>
      <c r="K100" s="6"/>
    </row>
    <row r="101" spans="1:11">
      <c r="B101" s="15">
        <v>93</v>
      </c>
      <c r="C101" s="19" t="s">
        <v>105</v>
      </c>
      <c r="D101" s="17">
        <f>SUM(I101:J101)</f>
        <v>81583.998000000007</v>
      </c>
      <c r="E101" s="18">
        <v>5304.0889999999999</v>
      </c>
      <c r="F101" s="18">
        <v>33446.582000000002</v>
      </c>
      <c r="G101" s="18">
        <v>4146.0410000000002</v>
      </c>
      <c r="H101" s="18">
        <v>0</v>
      </c>
      <c r="I101" s="17">
        <f t="shared" si="4"/>
        <v>42896.712</v>
      </c>
      <c r="J101" s="17">
        <v>38687.286000000007</v>
      </c>
      <c r="K101" s="6"/>
    </row>
    <row r="102" spans="1:11">
      <c r="B102" s="15">
        <v>94</v>
      </c>
      <c r="C102" s="16" t="s">
        <v>106</v>
      </c>
      <c r="D102" s="17">
        <f t="shared" si="3"/>
        <v>189143.77900000001</v>
      </c>
      <c r="E102" s="18">
        <v>479.12700000000001</v>
      </c>
      <c r="F102" s="18">
        <v>6976.8860000000004</v>
      </c>
      <c r="G102" s="18">
        <v>40.631999999999998</v>
      </c>
      <c r="H102" s="18">
        <v>0</v>
      </c>
      <c r="I102" s="17">
        <f t="shared" si="4"/>
        <v>7496.6450000000004</v>
      </c>
      <c r="J102" s="17">
        <v>181647.13400000002</v>
      </c>
      <c r="K102" s="6"/>
    </row>
    <row r="103" spans="1:11">
      <c r="B103" s="15">
        <v>95</v>
      </c>
      <c r="C103" s="16" t="s">
        <v>107</v>
      </c>
      <c r="D103" s="17">
        <f t="shared" si="3"/>
        <v>69027.035000000003</v>
      </c>
      <c r="E103" s="18">
        <v>22410.544000000002</v>
      </c>
      <c r="F103" s="18">
        <v>30269.184000000001</v>
      </c>
      <c r="G103" s="18">
        <v>597.31100000000004</v>
      </c>
      <c r="H103" s="18">
        <v>0</v>
      </c>
      <c r="I103" s="17">
        <f t="shared" si="4"/>
        <v>53277.039000000004</v>
      </c>
      <c r="J103" s="17">
        <v>15749.995999999999</v>
      </c>
      <c r="K103" s="6"/>
    </row>
    <row r="104" spans="1:11">
      <c r="B104" s="15">
        <v>96</v>
      </c>
      <c r="C104" s="16" t="s">
        <v>108</v>
      </c>
      <c r="D104" s="17">
        <f t="shared" si="3"/>
        <v>77.933999999999997</v>
      </c>
      <c r="E104" s="18">
        <v>0</v>
      </c>
      <c r="F104" s="18">
        <v>1.8420000000000001</v>
      </c>
      <c r="G104" s="18">
        <v>0</v>
      </c>
      <c r="H104" s="18">
        <v>0</v>
      </c>
      <c r="I104" s="17">
        <f t="shared" si="4"/>
        <v>1.8420000000000001</v>
      </c>
      <c r="J104" s="17">
        <v>76.091999999999999</v>
      </c>
      <c r="K104" s="6"/>
    </row>
    <row r="105" spans="1:11" ht="5.0999999999999996" customHeight="1" thickBot="1">
      <c r="B105" s="20"/>
      <c r="C105" s="21"/>
      <c r="D105" s="22"/>
      <c r="E105" s="23"/>
      <c r="F105" s="23"/>
      <c r="G105" s="23"/>
      <c r="H105" s="23"/>
      <c r="I105" s="22"/>
      <c r="J105" s="22"/>
      <c r="K105" s="24"/>
    </row>
    <row r="106" spans="1:11" ht="5.0999999999999996" customHeight="1">
      <c r="B106" s="25"/>
      <c r="C106" s="3"/>
      <c r="D106" s="26"/>
      <c r="E106" s="27"/>
      <c r="F106" s="27"/>
      <c r="G106" s="27"/>
      <c r="H106" s="27"/>
      <c r="I106" s="26"/>
      <c r="J106" s="27"/>
      <c r="K106" s="6"/>
    </row>
    <row r="107" spans="1:11">
      <c r="B107" s="3" t="s">
        <v>109</v>
      </c>
    </row>
    <row r="108" spans="1:11" s="4" customFormat="1">
      <c r="A108" s="2"/>
      <c r="B108" s="28" t="s">
        <v>110</v>
      </c>
    </row>
    <row r="109" spans="1:11" ht="5.0999999999999996" customHeight="1"/>
    <row r="110" spans="1:11">
      <c r="B110" s="3" t="s">
        <v>111</v>
      </c>
    </row>
    <row r="111" spans="1:11">
      <c r="B111" s="3"/>
      <c r="C111" s="29"/>
      <c r="D111" s="29"/>
      <c r="E111" s="29"/>
      <c r="F111" s="29"/>
    </row>
  </sheetData>
  <mergeCells count="6">
    <mergeCell ref="J4:J5"/>
    <mergeCell ref="B4:B5"/>
    <mergeCell ref="C4:C5"/>
    <mergeCell ref="D4:D5"/>
    <mergeCell ref="E4:H4"/>
    <mergeCell ref="I4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8.2.6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2019-08-19T15:31:53Z</dcterms:created>
  <dcterms:modified xsi:type="dcterms:W3CDTF">2021-05-11T16:33:55Z</dcterms:modified>
</cp:coreProperties>
</file>