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Manuel\Desktop\Anuario\4 Separado\"/>
    </mc:Choice>
  </mc:AlternateContent>
  <xr:revisionPtr revIDLastSave="0" documentId="8_{94C82B64-175F-4E58-8B01-CAEB08776913}" xr6:coauthVersionLast="46" xr6:coauthVersionMax="46" xr10:uidLastSave="{00000000-0000-0000-0000-000000000000}"/>
  <bookViews>
    <workbookView xWindow="-120" yWindow="-120" windowWidth="20730" windowHeight="11160" xr2:uid="{09C642E4-A0A7-4D6F-8C39-61B1C2F4F82B}"/>
  </bookViews>
  <sheets>
    <sheet name="4.1.13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<sst xmlns="http://schemas.openxmlformats.org/spreadsheetml/2006/main" count="51" uniqueCount="31">
  <si>
    <t>FUENTE: Hospital Central de las Fuerzas Armadas.</t>
  </si>
  <si>
    <t>…</t>
  </si>
  <si>
    <t>Salud Mental</t>
  </si>
  <si>
    <t>Salud Bucal</t>
  </si>
  <si>
    <t>UCIN</t>
  </si>
  <si>
    <t>UTI</t>
  </si>
  <si>
    <t xml:space="preserve">Urgencias </t>
  </si>
  <si>
    <t>Neurocirugía</t>
  </si>
  <si>
    <t>Urología</t>
  </si>
  <si>
    <t>Traumatología</t>
  </si>
  <si>
    <t>Pediatría</t>
  </si>
  <si>
    <t>Oftalmología</t>
  </si>
  <si>
    <t>Otorrinolaringología</t>
  </si>
  <si>
    <t>Ginecología</t>
  </si>
  <si>
    <t>Clínica médica</t>
  </si>
  <si>
    <t>Cirugía</t>
  </si>
  <si>
    <t>TOTAL</t>
  </si>
  <si>
    <t>OCUPADAS</t>
  </si>
  <si>
    <t>DISPONIBLES</t>
  </si>
  <si>
    <t>CURACIONES</t>
  </si>
  <si>
    <t>INYECCIONES</t>
  </si>
  <si>
    <t>CIRUGÍA MAYOR Y MENOR</t>
  </si>
  <si>
    <t>MORTA-LIDAD</t>
  </si>
  <si>
    <t>DÍAS - CAMAS</t>
  </si>
  <si>
    <t>DÍAS DE INTERNACIÓN EGRESADOS</t>
  </si>
  <si>
    <t xml:space="preserve">PACIENTES EGRESADOS </t>
  </si>
  <si>
    <t>PACIENTES INGRESADOS</t>
  </si>
  <si>
    <t>CONSULTAS</t>
  </si>
  <si>
    <t>ACTIVIDADES</t>
  </si>
  <si>
    <t>SERVICIOS</t>
  </si>
  <si>
    <t>CUADRO 4.1.13. HOSPITAL MILITAR :SERVICIOS HOSPITALARIOS POR ACTIVIDADES,SEGÚN SERVICIOS.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</si>
</sst>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##,###;;&quot;-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4" tint="-0.249977111117893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DAA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2" applyFont="1"/>
    <xf numFmtId="0" fontId="3" fillId="0" borderId="0" xfId="0" applyFont="1"/>
    <xf numFmtId="165" fontId="4" fillId="0" borderId="0" xfId="1" applyNumberFormat="1" applyFont="1" applyFill="1"/>
    <xf numFmtId="0" fontId="5" fillId="0" borderId="0" xfId="0" applyFont="1"/>
    <xf numFmtId="0" fontId="6" fillId="0" borderId="0" xfId="2" applyFont="1"/>
    <xf numFmtId="0" fontId="2" fillId="0" borderId="1" xfId="2" applyFont="1" applyBorder="1"/>
    <xf numFmtId="3" fontId="2" fillId="0" borderId="1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 wrapText="1" indent="2"/>
    </xf>
    <xf numFmtId="166" fontId="2" fillId="0" borderId="0" xfId="0" applyNumberFormat="1" applyFont="1" applyAlignment="1">
      <alignment horizontal="right" indent="2"/>
    </xf>
    <xf numFmtId="0" fontId="2" fillId="0" borderId="0" xfId="2" applyFont="1" applyAlignment="1">
      <alignment horizontal="left" indent="7"/>
    </xf>
    <xf numFmtId="3" fontId="2" fillId="0" borderId="0" xfId="2" applyNumberFormat="1" applyFont="1" applyAlignment="1">
      <alignment horizontal="right" wrapText="1" indent="3"/>
    </xf>
    <xf numFmtId="0" fontId="2" fillId="0" borderId="0" xfId="2" applyFont="1" applyAlignment="1">
      <alignment horizontal="right"/>
    </xf>
    <xf numFmtId="3" fontId="2" fillId="0" borderId="0" xfId="2" applyNumberFormat="1" applyFont="1" applyAlignment="1">
      <alignment horizontal="right" indent="2"/>
    </xf>
    <xf numFmtId="3" fontId="7" fillId="0" borderId="0" xfId="2" applyNumberFormat="1" applyFont="1" applyAlignment="1">
      <alignment horizontal="right" indent="3"/>
    </xf>
    <xf numFmtId="3" fontId="7" fillId="2" borderId="0" xfId="2" applyNumberFormat="1" applyFont="1" applyFill="1" applyAlignment="1">
      <alignment horizontal="right" indent="2"/>
    </xf>
    <xf numFmtId="3" fontId="7" fillId="2" borderId="0" xfId="2" applyNumberFormat="1" applyFont="1" applyFill="1" applyAlignment="1">
      <alignment horizontal="right" indent="3"/>
    </xf>
    <xf numFmtId="0" fontId="7" fillId="2" borderId="0" xfId="2" applyFont="1" applyFill="1" applyAlignment="1">
      <alignment horizontal="left" indent="7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left" vertical="center" wrapText="1" indent="7"/>
    </xf>
    <xf numFmtId="0" fontId="2" fillId="0" borderId="4" xfId="2" applyFont="1" applyBorder="1" applyAlignment="1">
      <alignment horizontal="left" vertical="center" wrapText="1" indent="7"/>
    </xf>
    <xf numFmtId="0" fontId="2" fillId="0" borderId="2" xfId="2" applyFont="1" applyBorder="1" applyAlignment="1">
      <alignment horizontal="center"/>
    </xf>
    <xf numFmtId="0" fontId="2" fillId="0" borderId="5" xfId="2" applyFont="1" applyBorder="1" applyAlignment="1">
      <alignment horizontal="left" vertical="center" wrapText="1" indent="7"/>
    </xf>
    <xf numFmtId="0" fontId="2" fillId="0" borderId="0" xfId="0" applyFont="1"/>
    <xf numFmtId="0" fontId="2" fillId="0" borderId="0" xfId="2" applyFont="1" applyAlignment="1">
      <alignment horizontal="left"/>
    </xf>
    <xf numFmtId="0" fontId="8" fillId="0" borderId="0" xfId="3" applyFill="1"/>
  </cellXfs>
  <cellStyles count="4">
    <cellStyle name="Hipervínculo" xfId="3" builtinId="8"/>
    <cellStyle name="Millares" xfId="1" builtinId="3"/>
    <cellStyle name="Normal" xfId="0" builtinId="0"/>
    <cellStyle name="Normal 3 3 2" xfId="2" xr:uid="{FE04FEB4-CDE6-4257-B29A-1104F4F0B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Manuel/Desktop/Anuario/cap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.1_A_19"/>
      <sheetName val="4.3.1_A_18"/>
      <sheetName val="4.3.2_A_18"/>
      <sheetName val="4.3.3_A_17"/>
      <sheetName val="4.3.4_A_18"/>
      <sheetName val="Gráf-04.3.4_A_18"/>
      <sheetName val="4.3.5_A_18"/>
      <sheetName val="4.3.6_A_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5A10-913D-4514-88E4-5E179D0C09AC}">
  <dimension ref="A1:L37"/>
  <sheetViews>
    <sheetView showGridLines="0" tabSelected="1" zoomScale="90" zoomScaleNormal="90" workbookViewId="0"/>
  </sheetViews>
  <sheetFormatPr baseColWidth="10" defaultRowHeight="15" x14ac:dyDescent="0.25"/>
  <cols>
    <col min="1" max="1" width="3.7109375" style="2" customWidth="1"/>
    <col min="2" max="2" width="32.140625" style="1" customWidth="1"/>
    <col min="3" max="3" width="13" style="1" customWidth="1"/>
    <col min="4" max="4" width="13.85546875" style="1" customWidth="1"/>
    <col min="5" max="5" width="13.7109375" style="1" customWidth="1"/>
    <col min="6" max="6" width="14.7109375" style="1" customWidth="1"/>
    <col min="7" max="7" width="13.28515625" style="1" customWidth="1"/>
    <col min="8" max="8" width="12.42578125" style="1" customWidth="1"/>
    <col min="9" max="9" width="9.7109375" style="1" customWidth="1"/>
    <col min="10" max="10" width="11" style="1" customWidth="1"/>
    <col min="11" max="11" width="14.28515625" style="1" customWidth="1"/>
    <col min="12" max="12" width="14.140625" style="1" customWidth="1"/>
    <col min="13" max="16384" width="11.42578125" style="1"/>
  </cols>
  <sheetData>
    <row r="1" spans="1:12" x14ac:dyDescent="0.25">
      <c r="A1" s="26"/>
    </row>
    <row r="2" spans="1:12" x14ac:dyDescent="0.25">
      <c r="B2" s="25" t="s">
        <v>30</v>
      </c>
    </row>
    <row r="3" spans="1:12" ht="5.0999999999999996" customHeight="1" x14ac:dyDescent="0.25"/>
    <row r="4" spans="1:12" ht="12.75" x14ac:dyDescent="0.2">
      <c r="A4" s="24"/>
      <c r="B4" s="23" t="s">
        <v>29</v>
      </c>
      <c r="C4" s="22" t="s">
        <v>28</v>
      </c>
      <c r="D4" s="22"/>
      <c r="E4" s="22"/>
      <c r="F4" s="22"/>
      <c r="G4" s="22"/>
      <c r="H4" s="22"/>
      <c r="I4" s="22"/>
      <c r="J4" s="22"/>
      <c r="K4" s="22"/>
      <c r="L4" s="22"/>
    </row>
    <row r="5" spans="1:12" ht="15" customHeight="1" x14ac:dyDescent="0.25">
      <c r="B5" s="21"/>
      <c r="C5" s="19" t="s">
        <v>27</v>
      </c>
      <c r="D5" s="18" t="s">
        <v>26</v>
      </c>
      <c r="E5" s="18" t="s">
        <v>25</v>
      </c>
      <c r="F5" s="18" t="s">
        <v>24</v>
      </c>
      <c r="G5" s="22" t="s">
        <v>23</v>
      </c>
      <c r="H5" s="22"/>
      <c r="I5" s="18" t="s">
        <v>22</v>
      </c>
      <c r="J5" s="18" t="s">
        <v>21</v>
      </c>
      <c r="K5" s="18" t="s">
        <v>20</v>
      </c>
      <c r="L5" s="18" t="s">
        <v>19</v>
      </c>
    </row>
    <row r="6" spans="1:12" x14ac:dyDescent="0.25">
      <c r="B6" s="21"/>
      <c r="C6" s="19"/>
      <c r="D6" s="18"/>
      <c r="E6" s="18"/>
      <c r="F6" s="18"/>
      <c r="G6" s="19" t="s">
        <v>18</v>
      </c>
      <c r="H6" s="19" t="s">
        <v>17</v>
      </c>
      <c r="I6" s="18"/>
      <c r="J6" s="18"/>
      <c r="K6" s="18"/>
      <c r="L6" s="18"/>
    </row>
    <row r="7" spans="1:12" ht="15" customHeight="1" x14ac:dyDescent="0.25">
      <c r="B7" s="20"/>
      <c r="C7" s="19"/>
      <c r="D7" s="18"/>
      <c r="E7" s="18"/>
      <c r="F7" s="18"/>
      <c r="G7" s="19"/>
      <c r="H7" s="19"/>
      <c r="I7" s="18"/>
      <c r="J7" s="18"/>
      <c r="K7" s="18"/>
      <c r="L7" s="18"/>
    </row>
    <row r="8" spans="1:12" ht="5.0999999999999996" customHeight="1" x14ac:dyDescent="0.25">
      <c r="B8" s="10"/>
    </row>
    <row r="9" spans="1:12" ht="13.5" customHeight="1" x14ac:dyDescent="0.25">
      <c r="B9" s="17" t="s">
        <v>16</v>
      </c>
      <c r="C9" s="15">
        <v>125154</v>
      </c>
      <c r="D9" s="15">
        <v>10944</v>
      </c>
      <c r="E9" s="15">
        <v>10926</v>
      </c>
      <c r="F9" s="16">
        <v>32136</v>
      </c>
      <c r="G9" s="15">
        <v>78110</v>
      </c>
      <c r="H9" s="15">
        <v>32167.450000000004</v>
      </c>
      <c r="I9" s="15">
        <v>154</v>
      </c>
      <c r="J9" s="15">
        <v>3136</v>
      </c>
      <c r="K9" s="15">
        <v>221900</v>
      </c>
      <c r="L9" s="15">
        <v>12984</v>
      </c>
    </row>
    <row r="10" spans="1:12" ht="5.0999999999999996" customHeight="1" x14ac:dyDescent="0.25">
      <c r="B10" s="10"/>
      <c r="C10" s="13"/>
      <c r="D10" s="13"/>
      <c r="E10" s="13"/>
      <c r="F10" s="14"/>
      <c r="G10" s="13"/>
      <c r="H10" s="13"/>
      <c r="I10" s="13"/>
      <c r="J10" s="13"/>
      <c r="K10" s="13"/>
      <c r="L10" s="13"/>
    </row>
    <row r="11" spans="1:12" ht="15.75" customHeight="1" x14ac:dyDescent="0.25">
      <c r="B11" s="10" t="s">
        <v>15</v>
      </c>
      <c r="C11" s="13">
        <v>3761</v>
      </c>
      <c r="D11" s="8">
        <v>1349</v>
      </c>
      <c r="E11" s="8">
        <v>1348</v>
      </c>
      <c r="F11" s="11">
        <v>5041</v>
      </c>
      <c r="G11" s="8">
        <v>15330</v>
      </c>
      <c r="H11" s="8">
        <v>5058.9000000000005</v>
      </c>
      <c r="I11" s="8">
        <v>6</v>
      </c>
      <c r="J11" s="8">
        <v>1064</v>
      </c>
      <c r="K11" s="8">
        <v>43261</v>
      </c>
      <c r="L11" s="8">
        <v>2387</v>
      </c>
    </row>
    <row r="12" spans="1:12" s="12" customFormat="1" ht="13.5" customHeight="1" x14ac:dyDescent="0.25">
      <c r="A12" s="2"/>
      <c r="B12" s="10" t="s">
        <v>14</v>
      </c>
      <c r="C12" s="8">
        <v>41396</v>
      </c>
      <c r="D12" s="8">
        <v>1063</v>
      </c>
      <c r="E12" s="8">
        <v>1058</v>
      </c>
      <c r="F12" s="11">
        <v>7250</v>
      </c>
      <c r="G12" s="8">
        <v>17520</v>
      </c>
      <c r="H12" s="8">
        <v>7183.2</v>
      </c>
      <c r="I12" s="8">
        <v>21</v>
      </c>
      <c r="J12" s="9">
        <v>6</v>
      </c>
      <c r="K12" s="8">
        <v>51530</v>
      </c>
      <c r="L12" s="8">
        <v>1375</v>
      </c>
    </row>
    <row r="13" spans="1:12" ht="15" customHeight="1" x14ac:dyDescent="0.25">
      <c r="B13" s="10" t="s">
        <v>13</v>
      </c>
      <c r="C13" s="8">
        <v>13367</v>
      </c>
      <c r="D13" s="8">
        <v>988</v>
      </c>
      <c r="E13" s="8">
        <v>984</v>
      </c>
      <c r="F13" s="11">
        <v>2720</v>
      </c>
      <c r="G13" s="8">
        <v>8395</v>
      </c>
      <c r="H13" s="8">
        <v>2896.2749999999996</v>
      </c>
      <c r="I13" s="8">
        <v>6</v>
      </c>
      <c r="J13" s="8">
        <v>137</v>
      </c>
      <c r="K13" s="8">
        <v>16504</v>
      </c>
      <c r="L13" s="8">
        <v>3594</v>
      </c>
    </row>
    <row r="14" spans="1:12" x14ac:dyDescent="0.25">
      <c r="B14" s="10" t="s">
        <v>12</v>
      </c>
      <c r="C14" s="8">
        <v>7405</v>
      </c>
      <c r="D14" s="8" t="s">
        <v>1</v>
      </c>
      <c r="E14" s="8">
        <v>38</v>
      </c>
      <c r="F14" s="11" t="s">
        <v>1</v>
      </c>
      <c r="G14" s="8" t="s">
        <v>1</v>
      </c>
      <c r="H14" s="8" t="s">
        <v>1</v>
      </c>
      <c r="I14" s="8" t="s">
        <v>1</v>
      </c>
      <c r="J14" s="8">
        <v>38</v>
      </c>
      <c r="K14" s="8" t="s">
        <v>1</v>
      </c>
      <c r="L14" s="8" t="s">
        <v>1</v>
      </c>
    </row>
    <row r="15" spans="1:12" ht="15" customHeight="1" x14ac:dyDescent="0.25">
      <c r="B15" s="10" t="s">
        <v>11</v>
      </c>
      <c r="C15" s="8">
        <v>8163</v>
      </c>
      <c r="D15" s="8" t="s">
        <v>1</v>
      </c>
      <c r="E15" s="8" t="s">
        <v>1</v>
      </c>
      <c r="F15" s="11" t="s">
        <v>1</v>
      </c>
      <c r="G15" s="8" t="s">
        <v>1</v>
      </c>
      <c r="H15" s="8" t="s">
        <v>1</v>
      </c>
      <c r="I15" s="8" t="s">
        <v>1</v>
      </c>
      <c r="J15" s="8" t="s">
        <v>1</v>
      </c>
      <c r="K15" s="8" t="s">
        <v>1</v>
      </c>
      <c r="L15" s="8" t="s">
        <v>1</v>
      </c>
    </row>
    <row r="16" spans="1:12" ht="15" customHeight="1" x14ac:dyDescent="0.25">
      <c r="B16" s="10" t="s">
        <v>10</v>
      </c>
      <c r="C16" s="8">
        <v>12787</v>
      </c>
      <c r="D16" s="8">
        <v>826</v>
      </c>
      <c r="E16" s="8">
        <v>826</v>
      </c>
      <c r="F16" s="11">
        <v>2772</v>
      </c>
      <c r="G16" s="8">
        <v>13505</v>
      </c>
      <c r="H16" s="8">
        <v>2768.5249999999996</v>
      </c>
      <c r="I16" s="9">
        <v>0</v>
      </c>
      <c r="J16" s="8">
        <v>135</v>
      </c>
      <c r="K16" s="8">
        <v>12579</v>
      </c>
      <c r="L16" s="8">
        <v>557</v>
      </c>
    </row>
    <row r="17" spans="2:12" ht="15" customHeight="1" x14ac:dyDescent="0.25">
      <c r="B17" s="10" t="s">
        <v>9</v>
      </c>
      <c r="C17" s="8">
        <v>10178</v>
      </c>
      <c r="D17" s="8">
        <v>490</v>
      </c>
      <c r="E17" s="8">
        <v>486</v>
      </c>
      <c r="F17" s="11">
        <v>1708</v>
      </c>
      <c r="G17" s="8">
        <v>7300</v>
      </c>
      <c r="H17" s="8">
        <v>1679</v>
      </c>
      <c r="I17" s="8">
        <v>3</v>
      </c>
      <c r="J17" s="8">
        <v>457</v>
      </c>
      <c r="K17" s="8">
        <v>13768</v>
      </c>
      <c r="L17" s="8">
        <v>1425</v>
      </c>
    </row>
    <row r="18" spans="2:12" ht="15" customHeight="1" x14ac:dyDescent="0.25">
      <c r="B18" s="10" t="s">
        <v>8</v>
      </c>
      <c r="C18" s="8">
        <v>5545</v>
      </c>
      <c r="D18" s="8">
        <v>332</v>
      </c>
      <c r="E18" s="8">
        <v>332</v>
      </c>
      <c r="F18" s="11">
        <v>1024</v>
      </c>
      <c r="G18" s="8">
        <v>2555</v>
      </c>
      <c r="H18" s="8">
        <v>1022</v>
      </c>
      <c r="I18" s="9">
        <v>0</v>
      </c>
      <c r="J18" s="8">
        <v>310</v>
      </c>
      <c r="K18" s="8">
        <v>3191</v>
      </c>
      <c r="L18" s="8">
        <v>547</v>
      </c>
    </row>
    <row r="19" spans="2:12" ht="15" customHeight="1" x14ac:dyDescent="0.25">
      <c r="B19" s="10" t="s">
        <v>7</v>
      </c>
      <c r="C19" s="8">
        <v>944</v>
      </c>
      <c r="D19" s="8">
        <v>98</v>
      </c>
      <c r="E19" s="8">
        <v>60</v>
      </c>
      <c r="F19" s="11">
        <v>348</v>
      </c>
      <c r="G19" s="8">
        <v>1460</v>
      </c>
      <c r="H19" s="8">
        <v>350.4</v>
      </c>
      <c r="I19" s="8">
        <v>1</v>
      </c>
      <c r="J19" s="8">
        <v>22</v>
      </c>
      <c r="K19" s="8">
        <v>2189</v>
      </c>
      <c r="L19" s="8">
        <v>256</v>
      </c>
    </row>
    <row r="20" spans="2:12" ht="15" customHeight="1" x14ac:dyDescent="0.25">
      <c r="B20" s="10" t="s">
        <v>6</v>
      </c>
      <c r="C20" s="8">
        <v>6852</v>
      </c>
      <c r="D20" s="8">
        <v>5475</v>
      </c>
      <c r="E20" s="8">
        <v>5473</v>
      </c>
      <c r="F20" s="11">
        <v>8212</v>
      </c>
      <c r="G20" s="8">
        <v>8395</v>
      </c>
      <c r="H20" s="8">
        <v>8143.15</v>
      </c>
      <c r="I20" s="8">
        <v>17</v>
      </c>
      <c r="J20" s="8">
        <v>950</v>
      </c>
      <c r="K20" s="8">
        <v>32850</v>
      </c>
      <c r="L20" s="8">
        <v>1960</v>
      </c>
    </row>
    <row r="21" spans="2:12" ht="15" customHeight="1" x14ac:dyDescent="0.25">
      <c r="B21" s="10" t="s">
        <v>5</v>
      </c>
      <c r="C21" s="8" t="s">
        <v>1</v>
      </c>
      <c r="D21" s="8">
        <v>234</v>
      </c>
      <c r="E21" s="8">
        <v>233</v>
      </c>
      <c r="F21" s="11">
        <v>1969</v>
      </c>
      <c r="G21" s="8">
        <v>2190</v>
      </c>
      <c r="H21" s="8">
        <v>1971</v>
      </c>
      <c r="I21" s="8">
        <v>98</v>
      </c>
      <c r="J21" s="8">
        <v>17</v>
      </c>
      <c r="K21" s="8">
        <v>24739</v>
      </c>
      <c r="L21" s="8">
        <v>678</v>
      </c>
    </row>
    <row r="22" spans="2:12" ht="15" customHeight="1" x14ac:dyDescent="0.25">
      <c r="B22" s="10" t="s">
        <v>4</v>
      </c>
      <c r="C22" s="8" t="s">
        <v>1</v>
      </c>
      <c r="D22" s="8">
        <v>89</v>
      </c>
      <c r="E22" s="8">
        <v>88</v>
      </c>
      <c r="F22" s="11">
        <v>1092</v>
      </c>
      <c r="G22" s="8">
        <v>1460</v>
      </c>
      <c r="H22" s="8">
        <v>1095</v>
      </c>
      <c r="I22" s="8">
        <v>2</v>
      </c>
      <c r="J22" s="8" t="s">
        <v>1</v>
      </c>
      <c r="K22" s="8">
        <v>2143</v>
      </c>
      <c r="L22" s="8">
        <v>205</v>
      </c>
    </row>
    <row r="23" spans="2:12" ht="15" customHeight="1" x14ac:dyDescent="0.25">
      <c r="B23" s="10" t="s">
        <v>3</v>
      </c>
      <c r="C23" s="8">
        <v>7856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8" t="s">
        <v>1</v>
      </c>
    </row>
    <row r="24" spans="2:12" ht="15" customHeight="1" x14ac:dyDescent="0.25">
      <c r="B24" s="10" t="s">
        <v>2</v>
      </c>
      <c r="C24" s="8">
        <v>6900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8">
        <v>19146</v>
      </c>
      <c r="L24" s="8" t="s">
        <v>1</v>
      </c>
    </row>
    <row r="25" spans="2:12" ht="5.0999999999999996" customHeight="1" thickBot="1" x14ac:dyDescent="0.3">
      <c r="B25" s="6"/>
      <c r="C25" s="7"/>
      <c r="D25" s="6"/>
      <c r="E25" s="6"/>
      <c r="F25" s="6"/>
      <c r="G25" s="7"/>
      <c r="H25" s="7"/>
      <c r="I25" s="7"/>
      <c r="J25" s="7"/>
      <c r="K25" s="7"/>
      <c r="L25" s="6"/>
    </row>
    <row r="26" spans="2:12" ht="5.0999999999999996" customHeight="1" x14ac:dyDescent="0.25"/>
    <row r="27" spans="2:12" x14ac:dyDescent="0.25">
      <c r="B27" s="5" t="s">
        <v>0</v>
      </c>
    </row>
    <row r="28" spans="2:12" x14ac:dyDescent="0.25">
      <c r="H28" s="3">
        <f>G11*33%</f>
        <v>5058.9000000000005</v>
      </c>
    </row>
    <row r="29" spans="2:12" x14ac:dyDescent="0.25">
      <c r="B29" s="4"/>
      <c r="H29" s="3">
        <f>G12*41%</f>
        <v>7183.2</v>
      </c>
    </row>
    <row r="30" spans="2:12" x14ac:dyDescent="0.25">
      <c r="H30" s="3">
        <f>G13*34.5%</f>
        <v>2896.2749999999996</v>
      </c>
    </row>
    <row r="31" spans="2:12" x14ac:dyDescent="0.25">
      <c r="H31" s="3">
        <f>G16*20.5%</f>
        <v>2768.5249999999996</v>
      </c>
    </row>
    <row r="32" spans="2:12" x14ac:dyDescent="0.25">
      <c r="H32" s="3">
        <f>G17*23%</f>
        <v>1679</v>
      </c>
    </row>
    <row r="33" spans="8:8" x14ac:dyDescent="0.25">
      <c r="H33" s="3">
        <f>G18*40%</f>
        <v>1022</v>
      </c>
    </row>
    <row r="34" spans="8:8" x14ac:dyDescent="0.25">
      <c r="H34" s="3">
        <f>G19*24%</f>
        <v>350.4</v>
      </c>
    </row>
    <row r="35" spans="8:8" x14ac:dyDescent="0.25">
      <c r="H35" s="3">
        <f>G20*97%</f>
        <v>8143.15</v>
      </c>
    </row>
    <row r="36" spans="8:8" x14ac:dyDescent="0.25">
      <c r="H36" s="3">
        <f>G21*90%</f>
        <v>1971</v>
      </c>
    </row>
    <row r="37" spans="8:8" x14ac:dyDescent="0.25">
      <c r="H37" s="3">
        <f>G22*75%</f>
        <v>1095</v>
      </c>
    </row>
  </sheetData>
  <mergeCells count="13">
    <mergeCell ref="I5:I7"/>
    <mergeCell ref="J5:J7"/>
    <mergeCell ref="K5:K7"/>
    <mergeCell ref="L5:L7"/>
    <mergeCell ref="G6:G7"/>
    <mergeCell ref="H6:H7"/>
    <mergeCell ref="B4:B7"/>
    <mergeCell ref="C4:L4"/>
    <mergeCell ref="C5:C7"/>
    <mergeCell ref="D5:D7"/>
    <mergeCell ref="E5:E7"/>
    <mergeCell ref="F5:F7"/>
    <mergeCell ref="G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4.1.13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Juan Manuel</cp:lastModifiedBy>
  <dcterms:created xsi:type="dcterms:W3CDTF">2021-03-12T12:32:15Z</dcterms:created>
  <dcterms:modified xsi:type="dcterms:W3CDTF">2021-03-12T12:32:57Z</dcterms:modified>
</cp:coreProperties>
</file>