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 Manuel\Desktop\Anuario\4 Separado\"/>
    </mc:Choice>
  </mc:AlternateContent>
  <xr:revisionPtr revIDLastSave="0" documentId="8_{94C82B64-175F-4E58-8B01-CAEB08776913}" xr6:coauthVersionLast="46" xr6:coauthVersionMax="46" xr10:uidLastSave="{00000000-0000-0000-0000-000000000000}"/>
  <bookViews>
    <workbookView xWindow="-120" yWindow="-120" windowWidth="20730" windowHeight="11160" xr2:uid="{09C642E4-A0A7-4D6F-8C39-61B1C2F4F82B}"/>
  </bookViews>
  <sheets>
    <sheet name="4.1.13 A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>'[1]C-01-2-1'!$K$1</definedName>
    <definedName name="_1022">'[2]C-10-2-2'!$A$1:$A$50</definedName>
    <definedName name="_1113">'[3]C-11-1-3'!#REF!</definedName>
    <definedName name="_121">'[1]C-01-2-1'!#REF!</definedName>
    <definedName name="_1211">'[4]C-12-1-1'!#REF!</definedName>
    <definedName name="_1222">'[5]C-12-2-4'!#REF!</definedName>
    <definedName name="_1223">'[6]C-12-2-5'!#REF!</definedName>
    <definedName name="_1226">'[7]C-12-2-8'!#REF!</definedName>
    <definedName name="_135">'[8]C-01-3-5'!#REF!</definedName>
    <definedName name="_2007">1</definedName>
    <definedName name="_211">'[9]C-02-1-1'!#REF!</definedName>
    <definedName name="_311">'[10]C-03-1-1'!#REF!</definedName>
    <definedName name="_3212">'[11]C-03-2-12'!$20:$8192</definedName>
    <definedName name="_324">'[12]C-03-2-4'!#REF!</definedName>
    <definedName name="_327">'[13]C-03-2-7'!#REF!</definedName>
    <definedName name="_416">'[14]C-04-1-7'!#REF!</definedName>
    <definedName name="_434">'[15]C-04-3-5'!#REF!</definedName>
    <definedName name="_513">'[16]C-05-2-2'!#REF!</definedName>
    <definedName name="_516">'[16]C-05-2-2'!#REF!</definedName>
    <definedName name="_611">'[17]C-06-1-1'!$A$1:$B$41</definedName>
    <definedName name="_621">'[18]C-06-2-1'!$A$1:$A$32</definedName>
    <definedName name="_623">'[19]C-06-2-3'!$A$1:$A$32</definedName>
    <definedName name="_713">'[20]C-07-1-3'!#REF!</definedName>
    <definedName name="_821">'[21]C-08-2-1'!#REF!</definedName>
    <definedName name="_932">'[22]C-09-3-2'!$A$1:$E$1</definedName>
    <definedName name="_933">'[23]C-09-3-3'!#REF!</definedName>
    <definedName name="_941">'[24]C-09-4-1'!#REF!</definedName>
    <definedName name="_Key1" localSheetId="0" hidden="1">'[16]C-05-2-2'!#REF!</definedName>
    <definedName name="_Key1" hidden="1">'[16]C-05-2-2'!#REF!</definedName>
    <definedName name="_Order1" hidden="1">255</definedName>
    <definedName name="_Sort" localSheetId="0" hidden="1">'[16]C-05-2-2'!#REF!</definedName>
    <definedName name="_Sort" hidden="1">'[16]C-05-2-2'!#REF!</definedName>
    <definedName name="a" localSheetId="0" hidden="1">{"'P-3'!$A$6:$R$41"}</definedName>
    <definedName name="a" hidden="1">{"'P-3'!$A$6:$R$41"}</definedName>
    <definedName name="A_impresión_IM">#REF!</definedName>
    <definedName name="d" localSheetId="0" hidden="1">{"'P-3'!$A$6:$R$41"}</definedName>
    <definedName name="d" hidden="1">{"'P-3'!$A$6:$R$41"}</definedName>
    <definedName name="dsd" localSheetId="0" hidden="1">{"'P-3'!$A$6:$R$41"}</definedName>
    <definedName name="dsd" hidden="1">{"'P-3'!$A$6:$R$41"}</definedName>
    <definedName name="HTML_CodePage" hidden="1">1252</definedName>
    <definedName name="HTML_Control" localSheetId="0" hidden="1">{"'P-3'!$A$6:$R$41"}</definedName>
    <definedName name="HTML_Control" hidden="1">{"'P-3'!$A$6:$R$41"}</definedName>
    <definedName name="HTML_Description" hidden="1">"En millones de guaraníes corrientes"</definedName>
    <definedName name="HTML_Email" hidden="1">"sgaleano@hotmail.com"</definedName>
    <definedName name="HTML_Header" hidden="1">"PRODUCTO INTERNO BRUTO"</definedName>
    <definedName name="HTML_LastUpdate" hidden="1">"03/04/1998"</definedName>
    <definedName name="HTML_LineAfter" hidden="1">TRUE</definedName>
    <definedName name="HTML_LineBefore" hidden="1">TRUE</definedName>
    <definedName name="HTML_Name" hidden="1">"DR. SILVIO GALEANO"</definedName>
    <definedName name="HTML_OBDlg2" hidden="1">TRUE</definedName>
    <definedName name="HTML_OBDlg4" hidden="1">TRUE</definedName>
    <definedName name="HTML_OS" hidden="1">0</definedName>
    <definedName name="HTML_PathFile" hidden="1">"C:\MSOfficespa\Plantillas\HTML.htm"</definedName>
    <definedName name="HTML_Title" hidden="1">"BANCO CENTRAL DEL PARAGUAY"</definedName>
    <definedName name="INDICES">#REF!</definedName>
    <definedName name="JJ">'[1]C-01-2-1'!#REF!</definedName>
    <definedName name="ºº" localSheetId="0" hidden="1">{"'P-3'!$A$6:$R$41"}</definedName>
    <definedName name="ºº" hidden="1">{"'P-3'!$A$6:$R$41"}</definedName>
    <definedName name="PRINT_AREA">'[26]C-03-3'!$A$1:$II$8028</definedName>
    <definedName name="PRINT_AREA_MI">'[26]C-03-3'!$A$1:$II$8028</definedName>
    <definedName name="resumen">#REF!</definedName>
    <definedName name="t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t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MER._.BORRADOR.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H29" i="1"/>
  <c r="H30" i="1"/>
  <c r="H31" i="1"/>
  <c r="H32" i="1"/>
  <c r="H33" i="1"/>
  <c r="H34" i="1"/>
  <c r="H35" i="1"/>
  <c r="H36" i="1"/>
  <c r="H37" i="1"/>
</calcChain>
</file>

<file path=xl/sharedStrings.xml><?xml version="1.0" encoding="utf-8"?>
<sst xmlns="http://schemas.openxmlformats.org/spreadsheetml/2006/main" count="51" uniqueCount="31">
  <si>
    <t>FUENTE: Hospital Central de las Fuerzas Armadas.</t>
  </si>
  <si>
    <t>…</t>
  </si>
  <si>
    <t>Salud Mental</t>
  </si>
  <si>
    <t>Salud Bucal</t>
  </si>
  <si>
    <t>UCIN</t>
  </si>
  <si>
    <t>UTI</t>
  </si>
  <si>
    <t xml:space="preserve">Urgencias </t>
  </si>
  <si>
    <t>Neurocirugía</t>
  </si>
  <si>
    <t>Urología</t>
  </si>
  <si>
    <t>Traumatología</t>
  </si>
  <si>
    <t>Pediatría</t>
  </si>
  <si>
    <t>Oftalmología</t>
  </si>
  <si>
    <t>Otorrinolaringología</t>
  </si>
  <si>
    <t>Ginecología</t>
  </si>
  <si>
    <t>Clínica médica</t>
  </si>
  <si>
    <t>Cirugía</t>
  </si>
  <si>
    <t>TOTAL</t>
  </si>
  <si>
    <t>OCUPADAS</t>
  </si>
  <si>
    <t>DISPONIBLES</t>
  </si>
  <si>
    <t>CURACIONES</t>
  </si>
  <si>
    <t>INYECCIONES</t>
  </si>
  <si>
    <t>CIRUGÍA MAYOR Y MENOR</t>
  </si>
  <si>
    <t>MORTA-LIDAD</t>
  </si>
  <si>
    <t>DÍAS - CAMAS</t>
  </si>
  <si>
    <t>DÍAS DE INTERNACIÓN EGRESADOS</t>
  </si>
  <si>
    <t xml:space="preserve">PACIENTES EGRESADOS </t>
  </si>
  <si>
    <t>PACIENTES INGRESADOS</t>
  </si>
  <si>
    <t>CONSULTAS</t>
  </si>
  <si>
    <t>ACTIVIDADES</t>
  </si>
  <si>
    <t>SERVICIOS</t>
  </si>
  <si>
    <t>CUADRO 4.1.13. HOSPITAL MILITAR :SERVICIOS HOSPITALARIOS POR ACTIVIDADES,SEGÚN SERVICIOS.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</si>
</sst>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###,###;;&quot;-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0"/>
      <color theme="0"/>
      <name val="Times New Roman"/>
      <family val="1"/>
    </font>
    <font>
      <b/>
      <sz val="10"/>
      <color theme="4" tint="-0.249977111117893"/>
      <name val="Times New Roman"/>
      <family val="1"/>
    </font>
    <font>
      <sz val="9"/>
      <name val="Times New Roman"/>
      <family val="1"/>
    </font>
    <font>
      <b/>
      <sz val="10"/>
      <name val="Times New Roman"/>
      <family val="1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DAAD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2" applyFont="1"/>
    <xf numFmtId="0" fontId="3" fillId="0" borderId="0" xfId="0" applyFont="1"/>
    <xf numFmtId="165" fontId="4" fillId="0" borderId="0" xfId="1" applyNumberFormat="1" applyFont="1" applyFill="1"/>
    <xf numFmtId="0" fontId="5" fillId="0" borderId="0" xfId="0" applyFont="1"/>
    <xf numFmtId="0" fontId="6" fillId="0" borderId="0" xfId="2" applyFont="1"/>
    <xf numFmtId="0" fontId="2" fillId="0" borderId="1" xfId="2" applyFont="1" applyBorder="1"/>
    <xf numFmtId="3" fontId="2" fillId="0" borderId="1" xfId="2" applyNumberFormat="1" applyFont="1" applyBorder="1" applyAlignment="1">
      <alignment horizontal="right"/>
    </xf>
    <xf numFmtId="3" fontId="2" fillId="0" borderId="0" xfId="2" applyNumberFormat="1" applyFont="1" applyAlignment="1">
      <alignment horizontal="right" wrapText="1" indent="2"/>
    </xf>
    <xf numFmtId="166" fontId="2" fillId="0" borderId="0" xfId="0" applyNumberFormat="1" applyFont="1" applyAlignment="1">
      <alignment horizontal="right" indent="2"/>
    </xf>
    <xf numFmtId="0" fontId="2" fillId="0" borderId="0" xfId="2" applyFont="1" applyAlignment="1">
      <alignment horizontal="left" indent="7"/>
    </xf>
    <xf numFmtId="3" fontId="2" fillId="0" borderId="0" xfId="2" applyNumberFormat="1" applyFont="1" applyAlignment="1">
      <alignment horizontal="right" wrapText="1" indent="3"/>
    </xf>
    <xf numFmtId="0" fontId="2" fillId="0" borderId="0" xfId="2" applyFont="1" applyAlignment="1">
      <alignment horizontal="right"/>
    </xf>
    <xf numFmtId="3" fontId="2" fillId="0" borderId="0" xfId="2" applyNumberFormat="1" applyFont="1" applyAlignment="1">
      <alignment horizontal="right" indent="2"/>
    </xf>
    <xf numFmtId="3" fontId="7" fillId="0" borderId="0" xfId="2" applyNumberFormat="1" applyFont="1" applyAlignment="1">
      <alignment horizontal="right" indent="3"/>
    </xf>
    <xf numFmtId="3" fontId="7" fillId="2" borderId="0" xfId="2" applyNumberFormat="1" applyFont="1" applyFill="1" applyAlignment="1">
      <alignment horizontal="right" indent="2"/>
    </xf>
    <xf numFmtId="3" fontId="7" fillId="2" borderId="0" xfId="2" applyNumberFormat="1" applyFont="1" applyFill="1" applyAlignment="1">
      <alignment horizontal="right" indent="3"/>
    </xf>
    <xf numFmtId="0" fontId="7" fillId="2" borderId="0" xfId="2" applyFont="1" applyFill="1" applyAlignment="1">
      <alignment horizontal="left" indent="7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/>
    </xf>
    <xf numFmtId="0" fontId="2" fillId="0" borderId="3" xfId="2" applyFont="1" applyBorder="1" applyAlignment="1">
      <alignment horizontal="left" vertical="center" wrapText="1" indent="7"/>
    </xf>
    <xf numFmtId="0" fontId="2" fillId="0" borderId="4" xfId="2" applyFont="1" applyBorder="1" applyAlignment="1">
      <alignment horizontal="left" vertical="center" wrapText="1" indent="7"/>
    </xf>
    <xf numFmtId="0" fontId="2" fillId="0" borderId="2" xfId="2" applyFont="1" applyBorder="1" applyAlignment="1">
      <alignment horizontal="center"/>
    </xf>
    <xf numFmtId="0" fontId="2" fillId="0" borderId="5" xfId="2" applyFont="1" applyBorder="1" applyAlignment="1">
      <alignment horizontal="left" vertical="center" wrapText="1" indent="7"/>
    </xf>
    <xf numFmtId="0" fontId="2" fillId="0" borderId="0" xfId="0" applyFont="1"/>
    <xf numFmtId="0" fontId="2" fillId="0" borderId="0" xfId="2" applyFont="1" applyAlignment="1">
      <alignment horizontal="left"/>
    </xf>
    <xf numFmtId="0" fontId="8" fillId="0" borderId="0" xfId="3" applyFill="1"/>
  </cellXfs>
  <cellStyles count="4">
    <cellStyle name="Hipervínculo" xfId="3" builtinId="8"/>
    <cellStyle name="Millares" xfId="1" builtinId="3"/>
    <cellStyle name="Normal" xfId="0" builtinId="0"/>
    <cellStyle name="Normal 3 3 2" xfId="2" xr:uid="{FE04FEB4-CDE6-4257-B29A-1104F4F0BA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2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1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1-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3-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1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0\C-10-2-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7\C-07-1-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8\C-08-2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4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%20Manuel/Desktop/Anuario/cap4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ompendio%2019\GRAFICOS\C-03-3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1\C-11-1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1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3-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2\C-02-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2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12"/>
    </sheetNames>
    <sheetDataSet>
      <sheetData sheetId="0">
        <row r="20">
          <cell r="A20" t="str">
            <v>FUENTE: Dirección de Planificación, Estadística e Información. Ministerio de Educación y Cultura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4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7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1-7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3-5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5-2-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1-1"/>
    </sheetNames>
    <sheetDataSet>
      <sheetData sheetId="0">
        <row r="1">
          <cell r="A1" t="str">
            <v>CUADRO 6.1.1. SUPERFICIE CULTIVADA Y PRODUCCIÓN POR AÑO AGRÍCOLA, SEGÚN</v>
          </cell>
        </row>
        <row r="2">
          <cell r="A2" t="str">
            <v xml:space="preserve">                            CULTIVOS TEMPORALES. PERIODOS 1997/98 - 1998/99</v>
          </cell>
        </row>
        <row r="5">
          <cell r="A5" t="str">
            <v>CULTIVOS                                                  TEMPORALES</v>
          </cell>
          <cell r="B5" t="str">
            <v>1997/98</v>
          </cell>
        </row>
        <row r="6">
          <cell r="B6" t="str">
            <v xml:space="preserve">  SUPERFICIE CULTIVADA (Hectáreas)</v>
          </cell>
        </row>
        <row r="10">
          <cell r="A10" t="str">
            <v>Ajo</v>
          </cell>
          <cell r="B10">
            <v>439</v>
          </cell>
        </row>
        <row r="11">
          <cell r="A11" t="str">
            <v>Algodón</v>
          </cell>
          <cell r="B11">
            <v>202000</v>
          </cell>
        </row>
        <row r="12">
          <cell r="A12" t="str">
            <v>Arroz con riego</v>
          </cell>
          <cell r="B12">
            <v>20860</v>
          </cell>
        </row>
        <row r="13">
          <cell r="A13" t="str">
            <v>Arroz secano</v>
          </cell>
          <cell r="B13">
            <v>9830</v>
          </cell>
        </row>
        <row r="14">
          <cell r="A14" t="str">
            <v>Arveja</v>
          </cell>
          <cell r="B14">
            <v>3277</v>
          </cell>
        </row>
        <row r="15">
          <cell r="A15" t="str">
            <v>Batata</v>
          </cell>
          <cell r="B15">
            <v>9979</v>
          </cell>
        </row>
        <row r="16">
          <cell r="A16" t="str">
            <v>Caña de azúcar1/</v>
          </cell>
          <cell r="B16">
            <v>58000</v>
          </cell>
        </row>
        <row r="17">
          <cell r="A17" t="str">
            <v>Cebolla de cabeza</v>
          </cell>
          <cell r="B17">
            <v>1796</v>
          </cell>
        </row>
        <row r="18">
          <cell r="A18" t="str">
            <v>Frutilla</v>
          </cell>
          <cell r="B18">
            <v>197</v>
          </cell>
        </row>
        <row r="19">
          <cell r="A19" t="str">
            <v>Girasol</v>
          </cell>
          <cell r="B19">
            <v>62003</v>
          </cell>
        </row>
        <row r="20">
          <cell r="A20" t="str">
            <v>Habilla</v>
          </cell>
          <cell r="B20">
            <v>5996</v>
          </cell>
        </row>
        <row r="21">
          <cell r="A21" t="str">
            <v>Locote</v>
          </cell>
          <cell r="B21">
            <v>888</v>
          </cell>
        </row>
        <row r="22">
          <cell r="A22" t="str">
            <v>Maíz</v>
          </cell>
          <cell r="B22">
            <v>355600</v>
          </cell>
        </row>
        <row r="23">
          <cell r="A23" t="str">
            <v>Mandioca</v>
          </cell>
          <cell r="B23">
            <v>236696</v>
          </cell>
        </row>
        <row r="24">
          <cell r="A24" t="str">
            <v>Maní con cáscara</v>
          </cell>
          <cell r="B24">
            <v>30300</v>
          </cell>
        </row>
        <row r="25">
          <cell r="A25" t="str">
            <v>Menta2/</v>
          </cell>
          <cell r="B25">
            <v>13754</v>
          </cell>
        </row>
        <row r="26">
          <cell r="A26" t="str">
            <v>Papa</v>
          </cell>
          <cell r="B26">
            <v>302</v>
          </cell>
        </row>
        <row r="27">
          <cell r="A27" t="str">
            <v>Poroto</v>
          </cell>
          <cell r="B27">
            <v>57160</v>
          </cell>
        </row>
        <row r="28">
          <cell r="A28" t="str">
            <v>Soja</v>
          </cell>
          <cell r="B28">
            <v>1086043</v>
          </cell>
        </row>
        <row r="29">
          <cell r="A29" t="str">
            <v>Sorgo para grano</v>
          </cell>
          <cell r="B29">
            <v>14342</v>
          </cell>
        </row>
        <row r="30">
          <cell r="A30" t="str">
            <v>Tabaco</v>
          </cell>
          <cell r="B30">
            <v>7800</v>
          </cell>
        </row>
        <row r="31">
          <cell r="A31" t="str">
            <v>Tártago sin cáscara</v>
          </cell>
          <cell r="B31">
            <v>12440</v>
          </cell>
        </row>
        <row r="32">
          <cell r="A32" t="str">
            <v>Tomate</v>
          </cell>
          <cell r="B32">
            <v>1650</v>
          </cell>
        </row>
        <row r="33">
          <cell r="A33" t="str">
            <v>Trigo p</v>
          </cell>
          <cell r="B33">
            <v>200700</v>
          </cell>
        </row>
        <row r="34">
          <cell r="A34" t="str">
            <v>Zanahoria</v>
          </cell>
          <cell r="B34">
            <v>1096</v>
          </cell>
        </row>
        <row r="37">
          <cell r="A37" t="str">
            <v>1/ Para uso industrial.</v>
          </cell>
        </row>
        <row r="38">
          <cell r="A38" t="str">
            <v>2/ Disminución en la producción debido a la baja en los precios de la esencia de menta. Encuesta realizada por</v>
          </cell>
        </row>
        <row r="39">
          <cell r="A39" t="str">
            <v>el Ministerio de Agricultura y Ganadería conjuntamente con el sector privado.</v>
          </cell>
        </row>
        <row r="40">
          <cell r="A40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1"/>
    </sheetNames>
    <sheetDataSet>
      <sheetData sheetId="0">
        <row r="1">
          <cell r="A1" t="str">
            <v xml:space="preserve"> 6.2.1. EXISTENCIA DE GANADO (en miles) POR ESPECIE Y AÑO, SEGÚN DEPARTAMENTO. PERIODO 1997-1999</v>
          </cell>
        </row>
        <row r="4">
          <cell r="A4" t="str">
            <v>DEPARTAMENTO</v>
          </cell>
        </row>
        <row r="8">
          <cell r="A8" t="str">
            <v>TOTAL</v>
          </cell>
        </row>
        <row r="10">
          <cell r="A10" t="str">
            <v>Concepción</v>
          </cell>
        </row>
        <row r="11">
          <cell r="A11" t="str">
            <v>San Pedro</v>
          </cell>
        </row>
        <row r="12">
          <cell r="A12" t="str">
            <v>Cordillera</v>
          </cell>
        </row>
        <row r="13">
          <cell r="A13" t="str">
            <v>Guairá</v>
          </cell>
        </row>
        <row r="14">
          <cell r="A14" t="str">
            <v>Caaguazú</v>
          </cell>
        </row>
        <row r="15">
          <cell r="A15" t="str">
            <v>Caazapá</v>
          </cell>
        </row>
        <row r="16">
          <cell r="A16" t="str">
            <v>Itapúa</v>
          </cell>
        </row>
        <row r="17">
          <cell r="A17" t="str">
            <v>Misiones</v>
          </cell>
        </row>
        <row r="18">
          <cell r="A18" t="str">
            <v>Paraguarí</v>
          </cell>
        </row>
        <row r="19">
          <cell r="A19" t="str">
            <v>Alto Paraná</v>
          </cell>
        </row>
        <row r="20">
          <cell r="A20" t="str">
            <v>Central</v>
          </cell>
        </row>
        <row r="21">
          <cell r="A21" t="str">
            <v>Ñeembucú</v>
          </cell>
        </row>
        <row r="22">
          <cell r="A22" t="str">
            <v>Amambay</v>
          </cell>
        </row>
        <row r="23">
          <cell r="A23" t="str">
            <v>Canindeyú</v>
          </cell>
        </row>
        <row r="25">
          <cell r="A25" t="str">
            <v>Región Occidental</v>
          </cell>
        </row>
        <row r="28">
          <cell r="A28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3"/>
    </sheetNames>
    <sheetDataSet>
      <sheetData sheetId="0">
        <row r="1">
          <cell r="A1" t="str">
            <v>CUADRO 6.2.3. BOVINOS VACUNADOS CONTRA LA FIEBRE AFTOSA Y PROPIETARIOS</v>
          </cell>
        </row>
        <row r="2">
          <cell r="A2" t="str">
            <v xml:space="preserve">                            REGISTRADOS POR PERIODO, SEGÚN DEPARTAMENTO. AÑO 1999</v>
          </cell>
        </row>
        <row r="5">
          <cell r="A5" t="str">
            <v>DEPARTAMENTO</v>
          </cell>
        </row>
        <row r="9">
          <cell r="A9" t="str">
            <v>TOTAL</v>
          </cell>
        </row>
        <row r="11">
          <cell r="A11" t="str">
            <v>Concepción</v>
          </cell>
        </row>
        <row r="12">
          <cell r="A12" t="str">
            <v>San Pedro</v>
          </cell>
        </row>
        <row r="13">
          <cell r="A13" t="str">
            <v>Cordillera</v>
          </cell>
        </row>
        <row r="14">
          <cell r="A14" t="str">
            <v>Guairá</v>
          </cell>
        </row>
        <row r="15">
          <cell r="A15" t="str">
            <v>Caaguazú</v>
          </cell>
        </row>
        <row r="16">
          <cell r="A16" t="str">
            <v>Caazapá</v>
          </cell>
        </row>
        <row r="17">
          <cell r="A17" t="str">
            <v>Itapúa</v>
          </cell>
        </row>
        <row r="18">
          <cell r="A18" t="str">
            <v>Misiones</v>
          </cell>
        </row>
        <row r="19">
          <cell r="A19" t="str">
            <v>Paraguarí</v>
          </cell>
        </row>
        <row r="20">
          <cell r="A20" t="str">
            <v>Alto Paraná</v>
          </cell>
        </row>
        <row r="21">
          <cell r="A21" t="str">
            <v>Central</v>
          </cell>
        </row>
        <row r="22">
          <cell r="A22" t="str">
            <v>Ñeembucú</v>
          </cell>
        </row>
        <row r="23">
          <cell r="A23" t="str">
            <v>Amambay</v>
          </cell>
        </row>
        <row r="24">
          <cell r="A24" t="str">
            <v>Canindeyú</v>
          </cell>
        </row>
        <row r="25">
          <cell r="A25" t="str">
            <v>Pdte. Hayes</v>
          </cell>
        </row>
        <row r="26">
          <cell r="A26" t="str">
            <v>Boquerón</v>
          </cell>
        </row>
        <row r="27">
          <cell r="A27" t="str">
            <v>Alto Paraguay</v>
          </cell>
        </row>
        <row r="29">
          <cell r="A29" t="str">
            <v>FUENTE: División Estadística. Servicio Nacional de Salud Animal. SENACSA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0-2-2"/>
    </sheetNames>
    <sheetDataSet>
      <sheetData sheetId="0">
        <row r="1">
          <cell r="A1" t="str">
            <v>CUADRO 10.2.2. CORPOSANA: NÚMERO DE CONEXIONES Y DE USUARIOS EN GRAN ASUNCIÓN Y CIUDADES</v>
          </cell>
        </row>
        <row r="2">
          <cell r="A2" t="str">
            <v xml:space="preserve">                               DEL INTERIOR DEL PAÍS. PERIODO 1998-1999</v>
          </cell>
        </row>
        <row r="5">
          <cell r="A5" t="str">
            <v>CIUDADES</v>
          </cell>
        </row>
        <row r="9">
          <cell r="A9" t="str">
            <v>TOTAL</v>
          </cell>
        </row>
        <row r="11">
          <cell r="A11" t="str">
            <v>GRAN ASUNCIÓN</v>
          </cell>
        </row>
        <row r="13">
          <cell r="A13" t="str">
            <v>Asunción y Lambaré</v>
          </cell>
        </row>
        <row r="14">
          <cell r="A14" t="str">
            <v>Luque</v>
          </cell>
        </row>
        <row r="15">
          <cell r="A15" t="str">
            <v>San Lorenzo</v>
          </cell>
        </row>
        <row r="16">
          <cell r="A16" t="str">
            <v>Fernando de la Mora</v>
          </cell>
        </row>
        <row r="17">
          <cell r="A17" t="str">
            <v>Mariano R. Alonso</v>
          </cell>
        </row>
        <row r="18">
          <cell r="A18" t="str">
            <v>Limpio</v>
          </cell>
        </row>
        <row r="19">
          <cell r="A19" t="str">
            <v>Villa Elisa</v>
          </cell>
        </row>
        <row r="21">
          <cell r="A21" t="str">
            <v>CIUDADES DEL INTERIOR</v>
          </cell>
        </row>
        <row r="23">
          <cell r="A23" t="str">
            <v>Alberdi</v>
          </cell>
        </row>
        <row r="24">
          <cell r="A24" t="str">
            <v>San Bernardino</v>
          </cell>
        </row>
        <row r="25">
          <cell r="A25" t="str">
            <v>San Juan Bautista</v>
          </cell>
        </row>
        <row r="26">
          <cell r="A26" t="str">
            <v>Encarnación</v>
          </cell>
        </row>
        <row r="27">
          <cell r="A27" t="str">
            <v>Pedro Juan Caballero</v>
          </cell>
        </row>
        <row r="28">
          <cell r="A28" t="str">
            <v>Concepción</v>
          </cell>
        </row>
        <row r="29">
          <cell r="A29" t="str">
            <v>Pilar</v>
          </cell>
        </row>
        <row r="30">
          <cell r="A30" t="str">
            <v>Ciudad del Este</v>
          </cell>
        </row>
        <row r="31">
          <cell r="A31" t="str">
            <v>Caacupé</v>
          </cell>
        </row>
        <row r="32">
          <cell r="A32" t="str">
            <v>Villarrica</v>
          </cell>
        </row>
        <row r="33">
          <cell r="A33" t="str">
            <v>Coronel Oviedo</v>
          </cell>
        </row>
        <row r="34">
          <cell r="A34" t="str">
            <v>Paraguarí</v>
          </cell>
        </row>
        <row r="35">
          <cell r="A35" t="str">
            <v>Villa Hayes</v>
          </cell>
        </row>
        <row r="36">
          <cell r="A36" t="str">
            <v>Bella Vista</v>
          </cell>
        </row>
        <row r="37">
          <cell r="A37" t="str">
            <v>Eusebio Ayala</v>
          </cell>
        </row>
        <row r="38">
          <cell r="A38" t="str">
            <v>Coronel Bogado</v>
          </cell>
        </row>
        <row r="39">
          <cell r="A39" t="str">
            <v>Mariscal Estigarribia</v>
          </cell>
        </row>
        <row r="40">
          <cell r="A40" t="str">
            <v>Itá</v>
          </cell>
        </row>
        <row r="41">
          <cell r="A41" t="str">
            <v>San Estanislao</v>
          </cell>
        </row>
        <row r="42">
          <cell r="A42" t="str">
            <v>San Antonio</v>
          </cell>
        </row>
        <row r="44">
          <cell r="A44" t="str">
            <v>FUENTE: Corporación de Obras Sanitarias. CORPOSANA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7-1-3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8-2-1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2"/>
    </sheetNames>
    <sheetDataSet>
      <sheetData sheetId="0">
        <row r="1">
          <cell r="A1" t="str">
            <v>CUADRO 9.3.2. PRINCIPALES RUBROS DE EXPORTACIÓN (en toneladas y %),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3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4-1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2.1_A_19"/>
      <sheetName val="4.3.1_A_18"/>
      <sheetName val="4.3.2_A_18"/>
      <sheetName val="4.3.3_A_17"/>
      <sheetName val="4.3.4_A_18"/>
      <sheetName val="Gráf-04.3.4_A_18"/>
      <sheetName val="4.3.5_A_18"/>
      <sheetName val="4.3.6_A_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3"/>
    </sheetNames>
    <sheetDataSet>
      <sheetData sheetId="0">
        <row r="5">
          <cell r="E5">
            <v>100</v>
          </cell>
        </row>
        <row r="6">
          <cell r="D6" t="str">
            <v>OFICIAL</v>
          </cell>
          <cell r="E6">
            <v>76.581573896353163</v>
          </cell>
        </row>
        <row r="7">
          <cell r="D7" t="str">
            <v xml:space="preserve">PRIVADO </v>
          </cell>
          <cell r="E7">
            <v>13.996928982725528</v>
          </cell>
        </row>
        <row r="8">
          <cell r="D8" t="str">
            <v>PRIVADO SUBVENCIONADO</v>
          </cell>
          <cell r="E8">
            <v>9.4214971209213054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1-1-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8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3-5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2-1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A5A10-913D-4514-88E4-5E179D0C09AC}">
  <dimension ref="A1:L37"/>
  <sheetViews>
    <sheetView showGridLines="0" tabSelected="1" zoomScale="90" zoomScaleNormal="90" workbookViewId="0"/>
  </sheetViews>
  <sheetFormatPr baseColWidth="10" defaultRowHeight="15" x14ac:dyDescent="0.25"/>
  <cols>
    <col min="1" max="1" width="3.7109375" style="2" customWidth="1"/>
    <col min="2" max="2" width="32.140625" style="1" customWidth="1"/>
    <col min="3" max="3" width="13" style="1" customWidth="1"/>
    <col min="4" max="4" width="13.85546875" style="1" customWidth="1"/>
    <col min="5" max="5" width="13.7109375" style="1" customWidth="1"/>
    <col min="6" max="6" width="14.7109375" style="1" customWidth="1"/>
    <col min="7" max="7" width="13.28515625" style="1" customWidth="1"/>
    <col min="8" max="8" width="12.42578125" style="1" customWidth="1"/>
    <col min="9" max="9" width="9.7109375" style="1" customWidth="1"/>
    <col min="10" max="10" width="11" style="1" customWidth="1"/>
    <col min="11" max="11" width="14.28515625" style="1" customWidth="1"/>
    <col min="12" max="12" width="14.140625" style="1" customWidth="1"/>
    <col min="13" max="16384" width="11.42578125" style="1"/>
  </cols>
  <sheetData>
    <row r="1" spans="1:12" x14ac:dyDescent="0.25">
      <c r="A1" s="26"/>
    </row>
    <row r="2" spans="1:12" x14ac:dyDescent="0.25">
      <c r="B2" s="25" t="s">
        <v>30</v>
      </c>
    </row>
    <row r="3" spans="1:12" ht="5.0999999999999996" customHeight="1" x14ac:dyDescent="0.25"/>
    <row r="4" spans="1:12" ht="12.75" x14ac:dyDescent="0.2">
      <c r="A4" s="24"/>
      <c r="B4" s="23" t="s">
        <v>29</v>
      </c>
      <c r="C4" s="22" t="s">
        <v>28</v>
      </c>
      <c r="D4" s="22"/>
      <c r="E4" s="22"/>
      <c r="F4" s="22"/>
      <c r="G4" s="22"/>
      <c r="H4" s="22"/>
      <c r="I4" s="22"/>
      <c r="J4" s="22"/>
      <c r="K4" s="22"/>
      <c r="L4" s="22"/>
    </row>
    <row r="5" spans="1:12" ht="15" customHeight="1" x14ac:dyDescent="0.25">
      <c r="B5" s="21"/>
      <c r="C5" s="19" t="s">
        <v>27</v>
      </c>
      <c r="D5" s="18" t="s">
        <v>26</v>
      </c>
      <c r="E5" s="18" t="s">
        <v>25</v>
      </c>
      <c r="F5" s="18" t="s">
        <v>24</v>
      </c>
      <c r="G5" s="22" t="s">
        <v>23</v>
      </c>
      <c r="H5" s="22"/>
      <c r="I5" s="18" t="s">
        <v>22</v>
      </c>
      <c r="J5" s="18" t="s">
        <v>21</v>
      </c>
      <c r="K5" s="18" t="s">
        <v>20</v>
      </c>
      <c r="L5" s="18" t="s">
        <v>19</v>
      </c>
    </row>
    <row r="6" spans="1:12" x14ac:dyDescent="0.25">
      <c r="B6" s="21"/>
      <c r="C6" s="19"/>
      <c r="D6" s="18"/>
      <c r="E6" s="18"/>
      <c r="F6" s="18"/>
      <c r="G6" s="19" t="s">
        <v>18</v>
      </c>
      <c r="H6" s="19" t="s">
        <v>17</v>
      </c>
      <c r="I6" s="18"/>
      <c r="J6" s="18"/>
      <c r="K6" s="18"/>
      <c r="L6" s="18"/>
    </row>
    <row r="7" spans="1:12" ht="15" customHeight="1" x14ac:dyDescent="0.25">
      <c r="B7" s="20"/>
      <c r="C7" s="19"/>
      <c r="D7" s="18"/>
      <c r="E7" s="18"/>
      <c r="F7" s="18"/>
      <c r="G7" s="19"/>
      <c r="H7" s="19"/>
      <c r="I7" s="18"/>
      <c r="J7" s="18"/>
      <c r="K7" s="18"/>
      <c r="L7" s="18"/>
    </row>
    <row r="8" spans="1:12" ht="5.0999999999999996" customHeight="1" x14ac:dyDescent="0.25">
      <c r="B8" s="10"/>
    </row>
    <row r="9" spans="1:12" ht="13.5" customHeight="1" x14ac:dyDescent="0.25">
      <c r="B9" s="17" t="s">
        <v>16</v>
      </c>
      <c r="C9" s="15">
        <v>125154</v>
      </c>
      <c r="D9" s="15">
        <v>10944</v>
      </c>
      <c r="E9" s="15">
        <v>10926</v>
      </c>
      <c r="F9" s="16">
        <v>32136</v>
      </c>
      <c r="G9" s="15">
        <v>78110</v>
      </c>
      <c r="H9" s="15">
        <v>32167.450000000004</v>
      </c>
      <c r="I9" s="15">
        <v>154</v>
      </c>
      <c r="J9" s="15">
        <v>3136</v>
      </c>
      <c r="K9" s="15">
        <v>221900</v>
      </c>
      <c r="L9" s="15">
        <v>12984</v>
      </c>
    </row>
    <row r="10" spans="1:12" ht="5.0999999999999996" customHeight="1" x14ac:dyDescent="0.25">
      <c r="B10" s="10"/>
      <c r="C10" s="13"/>
      <c r="D10" s="13"/>
      <c r="E10" s="13"/>
      <c r="F10" s="14"/>
      <c r="G10" s="13"/>
      <c r="H10" s="13"/>
      <c r="I10" s="13"/>
      <c r="J10" s="13"/>
      <c r="K10" s="13"/>
      <c r="L10" s="13"/>
    </row>
    <row r="11" spans="1:12" ht="15.75" customHeight="1" x14ac:dyDescent="0.25">
      <c r="B11" s="10" t="s">
        <v>15</v>
      </c>
      <c r="C11" s="13">
        <v>3761</v>
      </c>
      <c r="D11" s="8">
        <v>1349</v>
      </c>
      <c r="E11" s="8">
        <v>1348</v>
      </c>
      <c r="F11" s="11">
        <v>5041</v>
      </c>
      <c r="G11" s="8">
        <v>15330</v>
      </c>
      <c r="H11" s="8">
        <v>5058.9000000000005</v>
      </c>
      <c r="I11" s="8">
        <v>6</v>
      </c>
      <c r="J11" s="8">
        <v>1064</v>
      </c>
      <c r="K11" s="8">
        <v>43261</v>
      </c>
      <c r="L11" s="8">
        <v>2387</v>
      </c>
    </row>
    <row r="12" spans="1:12" s="12" customFormat="1" ht="13.5" customHeight="1" x14ac:dyDescent="0.25">
      <c r="A12" s="2"/>
      <c r="B12" s="10" t="s">
        <v>14</v>
      </c>
      <c r="C12" s="8">
        <v>41396</v>
      </c>
      <c r="D12" s="8">
        <v>1063</v>
      </c>
      <c r="E12" s="8">
        <v>1058</v>
      </c>
      <c r="F12" s="11">
        <v>7250</v>
      </c>
      <c r="G12" s="8">
        <v>17520</v>
      </c>
      <c r="H12" s="8">
        <v>7183.2</v>
      </c>
      <c r="I12" s="8">
        <v>21</v>
      </c>
      <c r="J12" s="9">
        <v>6</v>
      </c>
      <c r="K12" s="8">
        <v>51530</v>
      </c>
      <c r="L12" s="8">
        <v>1375</v>
      </c>
    </row>
    <row r="13" spans="1:12" ht="15" customHeight="1" x14ac:dyDescent="0.25">
      <c r="B13" s="10" t="s">
        <v>13</v>
      </c>
      <c r="C13" s="8">
        <v>13367</v>
      </c>
      <c r="D13" s="8">
        <v>988</v>
      </c>
      <c r="E13" s="8">
        <v>984</v>
      </c>
      <c r="F13" s="11">
        <v>2720</v>
      </c>
      <c r="G13" s="8">
        <v>8395</v>
      </c>
      <c r="H13" s="8">
        <v>2896.2749999999996</v>
      </c>
      <c r="I13" s="8">
        <v>6</v>
      </c>
      <c r="J13" s="8">
        <v>137</v>
      </c>
      <c r="K13" s="8">
        <v>16504</v>
      </c>
      <c r="L13" s="8">
        <v>3594</v>
      </c>
    </row>
    <row r="14" spans="1:12" x14ac:dyDescent="0.25">
      <c r="B14" s="10" t="s">
        <v>12</v>
      </c>
      <c r="C14" s="8">
        <v>7405</v>
      </c>
      <c r="D14" s="8" t="s">
        <v>1</v>
      </c>
      <c r="E14" s="8">
        <v>38</v>
      </c>
      <c r="F14" s="11" t="s">
        <v>1</v>
      </c>
      <c r="G14" s="8" t="s">
        <v>1</v>
      </c>
      <c r="H14" s="8" t="s">
        <v>1</v>
      </c>
      <c r="I14" s="8" t="s">
        <v>1</v>
      </c>
      <c r="J14" s="8">
        <v>38</v>
      </c>
      <c r="K14" s="8" t="s">
        <v>1</v>
      </c>
      <c r="L14" s="8" t="s">
        <v>1</v>
      </c>
    </row>
    <row r="15" spans="1:12" ht="15" customHeight="1" x14ac:dyDescent="0.25">
      <c r="B15" s="10" t="s">
        <v>11</v>
      </c>
      <c r="C15" s="8">
        <v>8163</v>
      </c>
      <c r="D15" s="8" t="s">
        <v>1</v>
      </c>
      <c r="E15" s="8" t="s">
        <v>1</v>
      </c>
      <c r="F15" s="11" t="s">
        <v>1</v>
      </c>
      <c r="G15" s="8" t="s">
        <v>1</v>
      </c>
      <c r="H15" s="8" t="s">
        <v>1</v>
      </c>
      <c r="I15" s="8" t="s">
        <v>1</v>
      </c>
      <c r="J15" s="8" t="s">
        <v>1</v>
      </c>
      <c r="K15" s="8" t="s">
        <v>1</v>
      </c>
      <c r="L15" s="8" t="s">
        <v>1</v>
      </c>
    </row>
    <row r="16" spans="1:12" ht="15" customHeight="1" x14ac:dyDescent="0.25">
      <c r="B16" s="10" t="s">
        <v>10</v>
      </c>
      <c r="C16" s="8">
        <v>12787</v>
      </c>
      <c r="D16" s="8">
        <v>826</v>
      </c>
      <c r="E16" s="8">
        <v>826</v>
      </c>
      <c r="F16" s="11">
        <v>2772</v>
      </c>
      <c r="G16" s="8">
        <v>13505</v>
      </c>
      <c r="H16" s="8">
        <v>2768.5249999999996</v>
      </c>
      <c r="I16" s="9">
        <v>0</v>
      </c>
      <c r="J16" s="8">
        <v>135</v>
      </c>
      <c r="K16" s="8">
        <v>12579</v>
      </c>
      <c r="L16" s="8">
        <v>557</v>
      </c>
    </row>
    <row r="17" spans="2:12" ht="15" customHeight="1" x14ac:dyDescent="0.25">
      <c r="B17" s="10" t="s">
        <v>9</v>
      </c>
      <c r="C17" s="8">
        <v>10178</v>
      </c>
      <c r="D17" s="8">
        <v>490</v>
      </c>
      <c r="E17" s="8">
        <v>486</v>
      </c>
      <c r="F17" s="11">
        <v>1708</v>
      </c>
      <c r="G17" s="8">
        <v>7300</v>
      </c>
      <c r="H17" s="8">
        <v>1679</v>
      </c>
      <c r="I17" s="8">
        <v>3</v>
      </c>
      <c r="J17" s="8">
        <v>457</v>
      </c>
      <c r="K17" s="8">
        <v>13768</v>
      </c>
      <c r="L17" s="8">
        <v>1425</v>
      </c>
    </row>
    <row r="18" spans="2:12" ht="15" customHeight="1" x14ac:dyDescent="0.25">
      <c r="B18" s="10" t="s">
        <v>8</v>
      </c>
      <c r="C18" s="8">
        <v>5545</v>
      </c>
      <c r="D18" s="8">
        <v>332</v>
      </c>
      <c r="E18" s="8">
        <v>332</v>
      </c>
      <c r="F18" s="11">
        <v>1024</v>
      </c>
      <c r="G18" s="8">
        <v>2555</v>
      </c>
      <c r="H18" s="8">
        <v>1022</v>
      </c>
      <c r="I18" s="9">
        <v>0</v>
      </c>
      <c r="J18" s="8">
        <v>310</v>
      </c>
      <c r="K18" s="8">
        <v>3191</v>
      </c>
      <c r="L18" s="8">
        <v>547</v>
      </c>
    </row>
    <row r="19" spans="2:12" ht="15" customHeight="1" x14ac:dyDescent="0.25">
      <c r="B19" s="10" t="s">
        <v>7</v>
      </c>
      <c r="C19" s="8">
        <v>944</v>
      </c>
      <c r="D19" s="8">
        <v>98</v>
      </c>
      <c r="E19" s="8">
        <v>60</v>
      </c>
      <c r="F19" s="11">
        <v>348</v>
      </c>
      <c r="G19" s="8">
        <v>1460</v>
      </c>
      <c r="H19" s="8">
        <v>350.4</v>
      </c>
      <c r="I19" s="8">
        <v>1</v>
      </c>
      <c r="J19" s="8">
        <v>22</v>
      </c>
      <c r="K19" s="8">
        <v>2189</v>
      </c>
      <c r="L19" s="8">
        <v>256</v>
      </c>
    </row>
    <row r="20" spans="2:12" ht="15" customHeight="1" x14ac:dyDescent="0.25">
      <c r="B20" s="10" t="s">
        <v>6</v>
      </c>
      <c r="C20" s="8">
        <v>6852</v>
      </c>
      <c r="D20" s="8">
        <v>5475</v>
      </c>
      <c r="E20" s="8">
        <v>5473</v>
      </c>
      <c r="F20" s="11">
        <v>8212</v>
      </c>
      <c r="G20" s="8">
        <v>8395</v>
      </c>
      <c r="H20" s="8">
        <v>8143.15</v>
      </c>
      <c r="I20" s="8">
        <v>17</v>
      </c>
      <c r="J20" s="8">
        <v>950</v>
      </c>
      <c r="K20" s="8">
        <v>32850</v>
      </c>
      <c r="L20" s="8">
        <v>1960</v>
      </c>
    </row>
    <row r="21" spans="2:12" ht="15" customHeight="1" x14ac:dyDescent="0.25">
      <c r="B21" s="10" t="s">
        <v>5</v>
      </c>
      <c r="C21" s="8" t="s">
        <v>1</v>
      </c>
      <c r="D21" s="8">
        <v>234</v>
      </c>
      <c r="E21" s="8">
        <v>233</v>
      </c>
      <c r="F21" s="11">
        <v>1969</v>
      </c>
      <c r="G21" s="8">
        <v>2190</v>
      </c>
      <c r="H21" s="8">
        <v>1971</v>
      </c>
      <c r="I21" s="8">
        <v>98</v>
      </c>
      <c r="J21" s="8">
        <v>17</v>
      </c>
      <c r="K21" s="8">
        <v>24739</v>
      </c>
      <c r="L21" s="8">
        <v>678</v>
      </c>
    </row>
    <row r="22" spans="2:12" ht="15" customHeight="1" x14ac:dyDescent="0.25">
      <c r="B22" s="10" t="s">
        <v>4</v>
      </c>
      <c r="C22" s="8" t="s">
        <v>1</v>
      </c>
      <c r="D22" s="8">
        <v>89</v>
      </c>
      <c r="E22" s="8">
        <v>88</v>
      </c>
      <c r="F22" s="11">
        <v>1092</v>
      </c>
      <c r="G22" s="8">
        <v>1460</v>
      </c>
      <c r="H22" s="8">
        <v>1095</v>
      </c>
      <c r="I22" s="8">
        <v>2</v>
      </c>
      <c r="J22" s="8" t="s">
        <v>1</v>
      </c>
      <c r="K22" s="8">
        <v>2143</v>
      </c>
      <c r="L22" s="8">
        <v>205</v>
      </c>
    </row>
    <row r="23" spans="2:12" ht="15" customHeight="1" x14ac:dyDescent="0.25">
      <c r="B23" s="10" t="s">
        <v>3</v>
      </c>
      <c r="C23" s="8">
        <v>7856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8" t="s">
        <v>1</v>
      </c>
    </row>
    <row r="24" spans="2:12" ht="15" customHeight="1" x14ac:dyDescent="0.25">
      <c r="B24" s="10" t="s">
        <v>2</v>
      </c>
      <c r="C24" s="8">
        <v>6900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8">
        <v>19146</v>
      </c>
      <c r="L24" s="8" t="s">
        <v>1</v>
      </c>
    </row>
    <row r="25" spans="2:12" ht="5.0999999999999996" customHeight="1" thickBot="1" x14ac:dyDescent="0.3">
      <c r="B25" s="6"/>
      <c r="C25" s="7"/>
      <c r="D25" s="6"/>
      <c r="E25" s="6"/>
      <c r="F25" s="6"/>
      <c r="G25" s="7"/>
      <c r="H25" s="7"/>
      <c r="I25" s="7"/>
      <c r="J25" s="7"/>
      <c r="K25" s="7"/>
      <c r="L25" s="6"/>
    </row>
    <row r="26" spans="2:12" ht="5.0999999999999996" customHeight="1" x14ac:dyDescent="0.25"/>
    <row r="27" spans="2:12" x14ac:dyDescent="0.25">
      <c r="B27" s="5" t="s">
        <v>0</v>
      </c>
    </row>
    <row r="28" spans="2:12" x14ac:dyDescent="0.25">
      <c r="H28" s="3">
        <f>G11*33%</f>
        <v>5058.9000000000005</v>
      </c>
    </row>
    <row r="29" spans="2:12" x14ac:dyDescent="0.25">
      <c r="B29" s="4"/>
      <c r="H29" s="3">
        <f>G12*41%</f>
        <v>7183.2</v>
      </c>
    </row>
    <row r="30" spans="2:12" x14ac:dyDescent="0.25">
      <c r="H30" s="3">
        <f>G13*34.5%</f>
        <v>2896.2749999999996</v>
      </c>
    </row>
    <row r="31" spans="2:12" x14ac:dyDescent="0.25">
      <c r="H31" s="3">
        <f>G16*20.5%</f>
        <v>2768.5249999999996</v>
      </c>
    </row>
    <row r="32" spans="2:12" x14ac:dyDescent="0.25">
      <c r="H32" s="3">
        <f>G17*23%</f>
        <v>1679</v>
      </c>
    </row>
    <row r="33" spans="8:8" x14ac:dyDescent="0.25">
      <c r="H33" s="3">
        <f>G18*40%</f>
        <v>1022</v>
      </c>
    </row>
    <row r="34" spans="8:8" x14ac:dyDescent="0.25">
      <c r="H34" s="3">
        <f>G19*24%</f>
        <v>350.4</v>
      </c>
    </row>
    <row r="35" spans="8:8" x14ac:dyDescent="0.25">
      <c r="H35" s="3">
        <f>G20*97%</f>
        <v>8143.15</v>
      </c>
    </row>
    <row r="36" spans="8:8" x14ac:dyDescent="0.25">
      <c r="H36" s="3">
        <f>G21*90%</f>
        <v>1971</v>
      </c>
    </row>
    <row r="37" spans="8:8" x14ac:dyDescent="0.25">
      <c r="H37" s="3">
        <f>G22*75%</f>
        <v>1095</v>
      </c>
    </row>
  </sheetData>
  <mergeCells count="13">
    <mergeCell ref="I5:I7"/>
    <mergeCell ref="J5:J7"/>
    <mergeCell ref="K5:K7"/>
    <mergeCell ref="L5:L7"/>
    <mergeCell ref="G6:G7"/>
    <mergeCell ref="H6:H7"/>
    <mergeCell ref="B4:B7"/>
    <mergeCell ref="C4:L4"/>
    <mergeCell ref="C5:C7"/>
    <mergeCell ref="D5:D7"/>
    <mergeCell ref="E5:E7"/>
    <mergeCell ref="F5:F7"/>
    <mergeCell ref="G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4.1.13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</dc:creator>
  <cp:lastModifiedBy>Juan Manuel</cp:lastModifiedBy>
  <dcterms:created xsi:type="dcterms:W3CDTF">2021-03-12T12:32:15Z</dcterms:created>
  <dcterms:modified xsi:type="dcterms:W3CDTF">2021-03-12T12:32:57Z</dcterms:modified>
</cp:coreProperties>
</file>