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7.1.6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42" i="1" l="1"/>
  <c r="D41" i="1"/>
  <c r="D39" i="1"/>
  <c r="D38" i="1"/>
  <c r="D37" i="1"/>
  <c r="D35" i="1"/>
  <c r="D34" i="1"/>
  <c r="D33" i="1"/>
  <c r="D32" i="1"/>
  <c r="D31" i="1"/>
  <c r="D30" i="1"/>
  <c r="D29" i="1"/>
  <c r="D28" i="1"/>
  <c r="D27" i="1"/>
  <c r="D22" i="1"/>
  <c r="D21" i="1"/>
  <c r="D19" i="1"/>
  <c r="D18" i="1"/>
  <c r="D17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<sst xmlns="http://schemas.openxmlformats.org/spreadsheetml/2006/main" count="59" uniqueCount="31">
  <si>
    <t>CUADRO 7.1.6. RESERVAS INTERNACIONALES DEL BANCO CENTRAL DEL PARAGUAY (en miles de Dólares) POR MES, SEGÚN PARTIDA. PERIODO 2016-2017</t>
  </si>
  <si>
    <t>PARTIDA</t>
  </si>
  <si>
    <t>TOTAL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</si>
  <si>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</si>
  <si>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</si>
  <si>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</si>
  <si>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</si>
  <si>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</si>
  <si>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</si>
  <si>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</si>
  <si>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</si>
  <si>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</si>
  <si>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</si>
  <si>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</si>
  <si>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</si>
  <si>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Comercio Exterior (ALADI)</t>
  </si>
  <si>
    <t>Pagos externos</t>
  </si>
  <si>
    <t>Otros bienes y servicios</t>
  </si>
  <si>
    <t>Entes binacionales</t>
  </si>
  <si>
    <t>Préstamos externos</t>
  </si>
  <si>
    <t>Sistema Financiero</t>
  </si>
  <si>
    <t>Compra / venta (BCP sell $ -)</t>
  </si>
  <si>
    <t>Depósitos y extracciones</t>
  </si>
  <si>
    <t>Depósitos del sector público</t>
  </si>
  <si>
    <t>Neto</t>
  </si>
  <si>
    <t>Ajuste de valoración</t>
  </si>
  <si>
    <t>Variación de RIN</t>
  </si>
  <si>
    <r>
      <t>Reservas Internacionales Netas</t>
    </r>
    <r>
      <rPr>
        <b/>
        <vertAlign val="superscript"/>
        <sz val="10"/>
        <rFont val="Times New Roman"/>
        <family val="1"/>
      </rPr>
      <t>1/</t>
    </r>
  </si>
  <si>
    <r>
      <t>Variación</t>
    </r>
    <r>
      <rPr>
        <b/>
        <vertAlign val="superscript"/>
        <sz val="10"/>
        <rFont val="Times New Roman"/>
        <family val="1"/>
      </rPr>
      <t>1/</t>
    </r>
  </si>
  <si>
    <t>1/ En millones de dólares.</t>
  </si>
  <si>
    <t>FUENTE: Banco Central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</si>
</sst>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u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7" fillId="12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7" fillId="16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20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2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8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32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6" fillId="2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166" fontId="11" fillId="6" borderId="4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29" fillId="47" borderId="12" applyNumberFormat="0" applyAlignment="0" applyProtection="0"/>
    <xf numFmtId="166" fontId="29" fillId="47" borderId="12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166" fontId="13" fillId="7" borderId="7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0" fillId="48" borderId="13" applyNumberFormat="0" applyAlignment="0" applyProtection="0"/>
    <xf numFmtId="166" fontId="30" fillId="48" borderId="13" applyNumberFormat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166" fontId="12" fillId="0" borderId="6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0" fontId="31" fillId="0" borderId="14" applyNumberFormat="0" applyFill="0" applyAlignment="0" applyProtection="0"/>
    <xf numFmtId="166" fontId="31" fillId="0" borderId="14" applyNumberFormat="0" applyFill="0" applyAlignment="0" applyProtection="0"/>
    <xf numFmtId="167" fontId="1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17" fillId="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13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7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21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29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166" fontId="9" fillId="5" borderId="4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27" fillId="38" borderId="12" applyNumberFormat="0" applyAlignment="0" applyProtection="0"/>
    <xf numFmtId="166" fontId="27" fillId="38" borderId="12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3" fillId="53" borderId="0" applyNumberFormat="0" applyFont="0" applyBorder="0" applyProtection="0"/>
    <xf numFmtId="174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166" fontId="7" fillId="3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8" fillId="0" borderId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41" fontId="40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0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3" fillId="0" borderId="0" applyNumberFormat="0" applyBorder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166" fontId="8" fillId="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2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45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37" fontId="42" fillId="0" borderId="0"/>
    <xf numFmtId="194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5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2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9" fillId="0" borderId="0" applyNumberFormat="0" applyFill="0" applyBorder="0" applyAlignment="0" applyProtection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18" fillId="55" borderId="15" applyNumberFormat="0" applyFont="0" applyAlignment="0" applyProtection="0"/>
    <xf numFmtId="166" fontId="18" fillId="55" borderId="15" applyNumberFormat="0" applyFont="0" applyAlignment="0" applyProtection="0"/>
    <xf numFmtId="166" fontId="18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0" fontId="25" fillId="55" borderId="15" applyNumberFormat="0" applyFont="0" applyAlignment="0" applyProtection="0"/>
    <xf numFmtId="166" fontId="25" fillId="55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0" fillId="0" borderId="0"/>
    <xf numFmtId="0" fontId="50" fillId="0" borderId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166" fontId="10" fillId="6" borderId="5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51" fillId="47" borderId="16" applyNumberFormat="0" applyAlignment="0" applyProtection="0"/>
    <xf numFmtId="166" fontId="51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166" fontId="3" fillId="0" borderId="1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5" fillId="0" borderId="17" applyNumberFormat="0" applyFill="0" applyAlignment="0" applyProtection="0"/>
    <xf numFmtId="166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166" fontId="4" fillId="0" borderId="2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7" fillId="0" borderId="18" applyNumberFormat="0" applyFill="0" applyAlignment="0" applyProtection="0"/>
    <xf numFmtId="166" fontId="57" fillId="0" borderId="18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166" fontId="5" fillId="0" borderId="3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166" fontId="16" fillId="0" borderId="9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</cellStyleXfs>
  <cellXfs count="35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19" fillId="0" borderId="0" xfId="3" applyFont="1" applyFill="1"/>
    <xf numFmtId="0" fontId="19" fillId="0" borderId="0" xfId="2" applyFont="1" applyFill="1"/>
    <xf numFmtId="37" fontId="19" fillId="0" borderId="0" xfId="2" applyNumberFormat="1" applyFont="1" applyFill="1" applyProtection="1"/>
    <xf numFmtId="0" fontId="19" fillId="0" borderId="10" xfId="2" applyFont="1" applyFill="1" applyBorder="1" applyAlignment="1" applyProtection="1">
      <alignment horizontal="center" vertical="center" wrapText="1"/>
    </xf>
    <xf numFmtId="0" fontId="19" fillId="0" borderId="10" xfId="2" applyFont="1" applyFill="1" applyBorder="1" applyAlignment="1" applyProtection="1">
      <alignment horizontal="center"/>
    </xf>
    <xf numFmtId="0" fontId="19" fillId="0" borderId="0" xfId="2" applyFont="1" applyFill="1" applyBorder="1" applyAlignment="1" applyProtection="1">
      <alignment horizontal="left" vertical="center" indent="6"/>
    </xf>
    <xf numFmtId="0" fontId="19" fillId="0" borderId="0" xfId="2" applyFont="1" applyFill="1" applyBorder="1" applyAlignment="1" applyProtection="1">
      <alignment horizontal="center" vertical="center"/>
    </xf>
    <xf numFmtId="0" fontId="19" fillId="0" borderId="0" xfId="2" quotePrefix="1" applyFont="1" applyFill="1" applyBorder="1" applyAlignment="1" applyProtection="1">
      <alignment horizontal="center" vertical="center"/>
    </xf>
    <xf numFmtId="37" fontId="19" fillId="0" borderId="0" xfId="2" applyNumberFormat="1" applyFont="1" applyFill="1" applyAlignment="1" applyProtection="1"/>
    <xf numFmtId="0" fontId="19" fillId="0" borderId="0" xfId="2" applyFont="1" applyFill="1" applyAlignment="1" applyProtection="1">
      <alignment horizontal="left" indent="6"/>
    </xf>
    <xf numFmtId="3" fontId="19" fillId="0" borderId="0" xfId="1" applyNumberFormat="1" applyFont="1" applyFill="1" applyAlignment="1">
      <alignment horizontal="right" indent="2"/>
    </xf>
    <xf numFmtId="3" fontId="19" fillId="0" borderId="0" xfId="2" applyNumberFormat="1" applyFont="1" applyFill="1" applyBorder="1" applyAlignment="1">
      <alignment horizontal="right" indent="2"/>
    </xf>
    <xf numFmtId="164" fontId="19" fillId="0" borderId="0" xfId="0" applyNumberFormat="1" applyFont="1" applyFill="1" applyAlignment="1">
      <alignment horizontal="right" indent="2"/>
    </xf>
    <xf numFmtId="0" fontId="21" fillId="0" borderId="0" xfId="2" applyFont="1" applyFill="1" applyAlignment="1" applyProtection="1">
      <alignment horizontal="left" indent="6"/>
    </xf>
    <xf numFmtId="0" fontId="22" fillId="0" borderId="0" xfId="2" applyFont="1" applyFill="1" applyAlignment="1" applyProtection="1">
      <alignment horizontal="left" indent="6"/>
    </xf>
    <xf numFmtId="165" fontId="19" fillId="0" borderId="0" xfId="2" applyNumberFormat="1" applyFont="1" applyFill="1" applyBorder="1" applyAlignment="1">
      <alignment horizontal="right" indent="2"/>
    </xf>
    <xf numFmtId="0" fontId="19" fillId="0" borderId="11" xfId="2" applyFont="1" applyFill="1" applyBorder="1" applyAlignment="1" applyProtection="1">
      <alignment horizontal="left"/>
    </xf>
    <xf numFmtId="0" fontId="19" fillId="0" borderId="11" xfId="2" applyFont="1" applyFill="1" applyBorder="1" applyAlignment="1"/>
    <xf numFmtId="37" fontId="19" fillId="0" borderId="11" xfId="2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 applyProtection="1">
      <alignment horizontal="left"/>
    </xf>
    <xf numFmtId="0" fontId="19" fillId="0" borderId="0" xfId="2" applyFont="1" applyFill="1" applyBorder="1" applyAlignment="1"/>
    <xf numFmtId="37" fontId="19" fillId="0" borderId="0" xfId="2" applyNumberFormat="1" applyFont="1" applyFill="1" applyBorder="1" applyAlignment="1" applyProtection="1">
      <alignment horizontal="right"/>
    </xf>
    <xf numFmtId="0" fontId="19" fillId="0" borderId="0" xfId="2" applyFont="1" applyFill="1" applyAlignment="1"/>
    <xf numFmtId="37" fontId="19" fillId="0" borderId="0" xfId="2" applyNumberFormat="1" applyFont="1" applyFill="1" applyAlignment="1" applyProtection="1">
      <alignment horizontal="right"/>
    </xf>
    <xf numFmtId="37" fontId="19" fillId="0" borderId="0" xfId="2" applyNumberFormat="1" applyFont="1" applyFill="1" applyBorder="1" applyAlignment="1" applyProtection="1"/>
    <xf numFmtId="0" fontId="19" fillId="0" borderId="0" xfId="2" applyFont="1" applyFill="1" applyAlignment="1" applyProtection="1">
      <alignment horizontal="left"/>
    </xf>
    <xf numFmtId="0" fontId="21" fillId="0" borderId="0" xfId="2" applyFont="1" applyFill="1" applyBorder="1" applyAlignment="1">
      <alignment horizontal="center"/>
    </xf>
    <xf numFmtId="3" fontId="19" fillId="0" borderId="0" xfId="2" applyNumberFormat="1" applyFont="1" applyFill="1" applyBorder="1" applyAlignment="1">
      <alignment horizontal="right"/>
    </xf>
    <xf numFmtId="37" fontId="24" fillId="0" borderId="0" xfId="2" applyNumberFormat="1" applyFont="1" applyFill="1" applyAlignment="1" applyProtection="1">
      <alignment vertical="center" wrapText="1"/>
    </xf>
    <xf numFmtId="0" fontId="19" fillId="0" borderId="0" xfId="2" applyFont="1" applyFill="1" applyAlignment="1" applyProtection="1">
      <alignment horizontal="left"/>
    </xf>
    <xf numFmtId="0" fontId="19" fillId="0" borderId="10" xfId="2" applyFont="1" applyFill="1" applyBorder="1" applyAlignment="1" applyProtection="1">
      <alignment horizontal="left" vertical="center" indent="6"/>
    </xf>
    <xf numFmtId="0" fontId="19" fillId="0" borderId="10" xfId="2" applyFont="1" applyFill="1" applyBorder="1" applyAlignment="1">
      <alignment horizontal="center"/>
    </xf>
  </cellXfs>
  <cellStyles count="42766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2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1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3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P48"/>
  <sheetViews>
    <sheetView showGridLines="0" tabSelected="1" zoomScale="85" zoomScaleNormal="85" workbookViewId="0"/>
  </sheetViews>
  <sheetFormatPr baseColWidth="10" defaultRowHeight="15"/>
  <cols>
    <col min="1" max="1" width="3.7109375" style="2" customWidth="1"/>
    <col min="2" max="2" width="3" style="1" customWidth="1"/>
    <col min="3" max="3" width="40.28515625" style="1" customWidth="1"/>
    <col min="4" max="4" width="12.7109375" style="1" customWidth="1"/>
    <col min="5" max="5" width="12.5703125" style="1" customWidth="1"/>
    <col min="6" max="6" width="12.7109375" style="1" customWidth="1"/>
    <col min="7" max="10" width="10.7109375" style="1" customWidth="1"/>
    <col min="11" max="16" width="12.5703125" style="1" customWidth="1"/>
    <col min="17" max="16384" width="11.42578125" style="1"/>
  </cols>
  <sheetData>
    <row r="2" spans="2:16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6" ht="5.0999999999999996" customHeight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  <c r="P3" s="3"/>
    </row>
    <row r="4" spans="2:16">
      <c r="B4" s="33" t="s">
        <v>1</v>
      </c>
      <c r="C4" s="33"/>
      <c r="D4" s="34">
        <v>2016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>
      <c r="B5" s="33"/>
      <c r="C5" s="33"/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</row>
    <row r="6" spans="2:16" ht="4.5" customHeight="1">
      <c r="B6" s="8"/>
      <c r="C6" s="8"/>
      <c r="D6" s="9"/>
      <c r="E6" s="10"/>
      <c r="F6" s="10"/>
      <c r="G6" s="10"/>
      <c r="H6" s="10"/>
      <c r="I6" s="11"/>
      <c r="J6" s="11"/>
      <c r="K6" s="3"/>
      <c r="L6" s="3"/>
      <c r="M6" s="3"/>
      <c r="N6" s="3"/>
      <c r="O6" s="3"/>
      <c r="P6" s="3"/>
    </row>
    <row r="7" spans="2:16">
      <c r="B7" s="12" t="s">
        <v>15</v>
      </c>
      <c r="C7" s="12"/>
      <c r="D7" s="13">
        <f>SUM(E7:P7)</f>
        <v>24620</v>
      </c>
      <c r="E7" s="14">
        <v>9460</v>
      </c>
      <c r="F7" s="15">
        <v>0</v>
      </c>
      <c r="G7" s="15">
        <v>0</v>
      </c>
      <c r="H7" s="14">
        <v>9220</v>
      </c>
      <c r="I7" s="14">
        <v>-1670</v>
      </c>
      <c r="J7" s="14">
        <v>-1640</v>
      </c>
      <c r="K7" s="15">
        <v>0</v>
      </c>
      <c r="L7" s="15">
        <v>0</v>
      </c>
      <c r="M7" s="14">
        <v>10290</v>
      </c>
      <c r="N7" s="14">
        <v>50</v>
      </c>
      <c r="O7" s="14">
        <v>-1090</v>
      </c>
      <c r="P7" s="15">
        <v>0</v>
      </c>
    </row>
    <row r="8" spans="2:16">
      <c r="B8" s="12" t="s">
        <v>16</v>
      </c>
      <c r="C8" s="12"/>
      <c r="D8" s="13">
        <f t="shared" ref="D8:D15" si="0">SUM(E8:P8)</f>
        <v>-391880</v>
      </c>
      <c r="E8" s="14">
        <v>-32290</v>
      </c>
      <c r="F8" s="14">
        <v>-52390</v>
      </c>
      <c r="G8" s="14">
        <v>-19220</v>
      </c>
      <c r="H8" s="14">
        <v>-27790</v>
      </c>
      <c r="I8" s="14">
        <v>-22800</v>
      </c>
      <c r="J8" s="14">
        <v>-22670</v>
      </c>
      <c r="K8" s="14">
        <v>-35170</v>
      </c>
      <c r="L8" s="14">
        <v>-70770</v>
      </c>
      <c r="M8" s="14">
        <v>-25540</v>
      </c>
      <c r="N8" s="14">
        <v>-46490</v>
      </c>
      <c r="O8" s="14">
        <v>-11020</v>
      </c>
      <c r="P8" s="14">
        <v>-25730</v>
      </c>
    </row>
    <row r="9" spans="2:16">
      <c r="B9" s="12" t="s">
        <v>17</v>
      </c>
      <c r="C9" s="12"/>
      <c r="D9" s="13">
        <f t="shared" si="0"/>
        <v>-22990</v>
      </c>
      <c r="E9" s="14">
        <v>-290</v>
      </c>
      <c r="F9" s="14">
        <v>1070</v>
      </c>
      <c r="G9" s="14">
        <v>2910</v>
      </c>
      <c r="H9" s="14">
        <v>1190</v>
      </c>
      <c r="I9" s="14">
        <v>-44760</v>
      </c>
      <c r="J9" s="14">
        <v>920</v>
      </c>
      <c r="K9" s="14">
        <v>2350</v>
      </c>
      <c r="L9" s="14">
        <v>-90</v>
      </c>
      <c r="M9" s="14">
        <v>6260</v>
      </c>
      <c r="N9" s="14">
        <v>1440</v>
      </c>
      <c r="O9" s="14">
        <v>3180</v>
      </c>
      <c r="P9" s="14">
        <v>2830</v>
      </c>
    </row>
    <row r="10" spans="2:16">
      <c r="B10" s="12" t="s">
        <v>18</v>
      </c>
      <c r="C10" s="12"/>
      <c r="D10" s="13">
        <f t="shared" si="0"/>
        <v>608950</v>
      </c>
      <c r="E10" s="14">
        <v>57970</v>
      </c>
      <c r="F10" s="14">
        <v>19300</v>
      </c>
      <c r="G10" s="14">
        <v>29920</v>
      </c>
      <c r="H10" s="14">
        <v>30590</v>
      </c>
      <c r="I10" s="14">
        <v>30120</v>
      </c>
      <c r="J10" s="14">
        <v>30690</v>
      </c>
      <c r="K10" s="14">
        <v>30890</v>
      </c>
      <c r="L10" s="14">
        <v>137930</v>
      </c>
      <c r="M10" s="14">
        <v>72140</v>
      </c>
      <c r="N10" s="14">
        <v>50340</v>
      </c>
      <c r="O10" s="14">
        <v>49390</v>
      </c>
      <c r="P10" s="14">
        <v>69670</v>
      </c>
    </row>
    <row r="11" spans="2:16">
      <c r="B11" s="12" t="s">
        <v>19</v>
      </c>
      <c r="C11" s="12"/>
      <c r="D11" s="13">
        <f t="shared" si="0"/>
        <v>1030000</v>
      </c>
      <c r="E11" s="14">
        <v>1120</v>
      </c>
      <c r="F11" s="14">
        <v>1120</v>
      </c>
      <c r="G11" s="14">
        <v>601690</v>
      </c>
      <c r="H11" s="14">
        <v>66890</v>
      </c>
      <c r="I11" s="14">
        <v>36680</v>
      </c>
      <c r="J11" s="14">
        <v>18530</v>
      </c>
      <c r="K11" s="14">
        <v>14170</v>
      </c>
      <c r="L11" s="14">
        <v>14310</v>
      </c>
      <c r="M11" s="14">
        <v>17030</v>
      </c>
      <c r="N11" s="14">
        <v>28610</v>
      </c>
      <c r="O11" s="14">
        <v>45720</v>
      </c>
      <c r="P11" s="14">
        <v>184130</v>
      </c>
    </row>
    <row r="12" spans="2:16">
      <c r="B12" s="16" t="s">
        <v>20</v>
      </c>
      <c r="C12" s="16"/>
      <c r="D12" s="13">
        <f t="shared" si="0"/>
        <v>-329720</v>
      </c>
      <c r="E12" s="14">
        <v>-236280</v>
      </c>
      <c r="F12" s="14">
        <v>-135190</v>
      </c>
      <c r="G12" s="14">
        <v>103210</v>
      </c>
      <c r="H12" s="14">
        <v>93650</v>
      </c>
      <c r="I12" s="14">
        <v>81110</v>
      </c>
      <c r="J12" s="14">
        <v>-31980</v>
      </c>
      <c r="K12" s="14">
        <v>-64930</v>
      </c>
      <c r="L12" s="14">
        <v>-15300</v>
      </c>
      <c r="M12" s="14">
        <v>10790</v>
      </c>
      <c r="N12" s="14">
        <v>-80140</v>
      </c>
      <c r="O12" s="14">
        <v>-78330</v>
      </c>
      <c r="P12" s="14">
        <v>23670</v>
      </c>
    </row>
    <row r="13" spans="2:16">
      <c r="B13" s="12"/>
      <c r="C13" s="12" t="s">
        <v>21</v>
      </c>
      <c r="D13" s="15">
        <f t="shared" si="0"/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2:16">
      <c r="B14" s="12"/>
      <c r="C14" s="12" t="s">
        <v>22</v>
      </c>
      <c r="D14" s="13">
        <f t="shared" si="0"/>
        <v>-329720</v>
      </c>
      <c r="E14" s="14">
        <v>-236280</v>
      </c>
      <c r="F14" s="14">
        <v>-135190</v>
      </c>
      <c r="G14" s="14">
        <v>103210</v>
      </c>
      <c r="H14" s="14">
        <v>93650</v>
      </c>
      <c r="I14" s="14">
        <v>81110</v>
      </c>
      <c r="J14" s="14">
        <v>-31980</v>
      </c>
      <c r="K14" s="14">
        <v>-64930</v>
      </c>
      <c r="L14" s="14">
        <v>-15300</v>
      </c>
      <c r="M14" s="14">
        <v>10790</v>
      </c>
      <c r="N14" s="14">
        <v>-80140</v>
      </c>
      <c r="O14" s="14">
        <v>-78330</v>
      </c>
      <c r="P14" s="14">
        <v>23670</v>
      </c>
    </row>
    <row r="15" spans="2:16">
      <c r="B15" s="12" t="s">
        <v>23</v>
      </c>
      <c r="C15" s="12"/>
      <c r="D15" s="13">
        <f t="shared" si="0"/>
        <v>38430</v>
      </c>
      <c r="E15" s="14">
        <v>1360</v>
      </c>
      <c r="F15" s="14">
        <v>2020</v>
      </c>
      <c r="G15" s="14">
        <v>3180</v>
      </c>
      <c r="H15" s="14">
        <v>920</v>
      </c>
      <c r="I15" s="14">
        <v>1030</v>
      </c>
      <c r="J15" s="14">
        <v>1250</v>
      </c>
      <c r="K15" s="14">
        <v>7650</v>
      </c>
      <c r="L15" s="14">
        <v>1240</v>
      </c>
      <c r="M15" s="14">
        <v>1500</v>
      </c>
      <c r="N15" s="14">
        <v>2370</v>
      </c>
      <c r="O15" s="14">
        <v>1150</v>
      </c>
      <c r="P15" s="14">
        <v>14760</v>
      </c>
    </row>
    <row r="16" spans="2:16" ht="4.5" customHeight="1">
      <c r="B16" s="12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>
      <c r="B17" s="16" t="s">
        <v>24</v>
      </c>
      <c r="C17" s="16"/>
      <c r="D17" s="13">
        <f>SUM(E17:P17)</f>
        <v>957410</v>
      </c>
      <c r="E17" s="14">
        <v>-198950</v>
      </c>
      <c r="F17" s="14">
        <v>-164070</v>
      </c>
      <c r="G17" s="14">
        <v>721690</v>
      </c>
      <c r="H17" s="14">
        <v>174670</v>
      </c>
      <c r="I17" s="14">
        <v>79710</v>
      </c>
      <c r="J17" s="14">
        <v>-4900</v>
      </c>
      <c r="K17" s="14">
        <v>-45040</v>
      </c>
      <c r="L17" s="14">
        <v>67320</v>
      </c>
      <c r="M17" s="14">
        <v>92470</v>
      </c>
      <c r="N17" s="14">
        <v>-43820</v>
      </c>
      <c r="O17" s="14">
        <v>9000</v>
      </c>
      <c r="P17" s="14">
        <v>269330</v>
      </c>
    </row>
    <row r="18" spans="2:16">
      <c r="B18" s="16" t="s">
        <v>25</v>
      </c>
      <c r="C18" s="12"/>
      <c r="D18" s="13">
        <f>SUM(E18:P18)</f>
        <v>-13600</v>
      </c>
      <c r="E18" s="14">
        <v>400</v>
      </c>
      <c r="F18" s="14">
        <v>20200</v>
      </c>
      <c r="G18" s="14">
        <v>53400</v>
      </c>
      <c r="H18" s="14">
        <v>21800</v>
      </c>
      <c r="I18" s="14">
        <v>-42300</v>
      </c>
      <c r="J18" s="14">
        <v>19900</v>
      </c>
      <c r="K18" s="14">
        <v>14600</v>
      </c>
      <c r="L18" s="14">
        <v>-16700</v>
      </c>
      <c r="M18" s="14">
        <v>5500</v>
      </c>
      <c r="N18" s="14">
        <v>-32100</v>
      </c>
      <c r="O18" s="14">
        <v>-36800</v>
      </c>
      <c r="P18" s="14">
        <v>-21500</v>
      </c>
    </row>
    <row r="19" spans="2:16">
      <c r="B19" s="16" t="s">
        <v>26</v>
      </c>
      <c r="C19" s="16"/>
      <c r="D19" s="13">
        <f>SUM(E19:P19)</f>
        <v>943810</v>
      </c>
      <c r="E19" s="14">
        <v>-198550</v>
      </c>
      <c r="F19" s="14">
        <v>-143870</v>
      </c>
      <c r="G19" s="14">
        <v>775090</v>
      </c>
      <c r="H19" s="14">
        <v>196470</v>
      </c>
      <c r="I19" s="14">
        <v>37410</v>
      </c>
      <c r="J19" s="14">
        <v>15000</v>
      </c>
      <c r="K19" s="14">
        <v>-30440</v>
      </c>
      <c r="L19" s="14">
        <v>50620</v>
      </c>
      <c r="M19" s="14">
        <v>97970</v>
      </c>
      <c r="N19" s="14">
        <v>-75920</v>
      </c>
      <c r="O19" s="14">
        <v>-27800</v>
      </c>
      <c r="P19" s="14">
        <v>247830</v>
      </c>
    </row>
    <row r="20" spans="2:16" ht="4.5" customHeight="1">
      <c r="B20" s="17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ht="16.5">
      <c r="B21" s="16" t="s">
        <v>27</v>
      </c>
      <c r="C21" s="12"/>
      <c r="D21" s="13">
        <f>SUM(E21:P21)</f>
        <v>80785.789416315398</v>
      </c>
      <c r="E21" s="14">
        <v>6001.5116180262821</v>
      </c>
      <c r="F21" s="14">
        <v>5857.6416180262822</v>
      </c>
      <c r="G21" s="14">
        <v>6632.7316180262824</v>
      </c>
      <c r="H21" s="14">
        <v>6829.2016180262826</v>
      </c>
      <c r="I21" s="14">
        <v>6866.6116180262825</v>
      </c>
      <c r="J21" s="14">
        <v>6881.6116180262825</v>
      </c>
      <c r="K21" s="14">
        <v>6851.1716180262829</v>
      </c>
      <c r="L21" s="14">
        <v>6901.7916180262828</v>
      </c>
      <c r="M21" s="14">
        <v>6999.761618026283</v>
      </c>
      <c r="N21" s="14">
        <v>6923.841618026283</v>
      </c>
      <c r="O21" s="14">
        <v>6896.0416180262828</v>
      </c>
      <c r="P21" s="14">
        <v>7143.8716180262827</v>
      </c>
    </row>
    <row r="22" spans="2:16" ht="16.5">
      <c r="B22" s="16" t="s">
        <v>28</v>
      </c>
      <c r="C22" s="12"/>
      <c r="D22" s="13">
        <f>SUM(E22:P22)</f>
        <v>943.81000000000006</v>
      </c>
      <c r="E22" s="18">
        <v>-198.55</v>
      </c>
      <c r="F22" s="18">
        <v>-143.87</v>
      </c>
      <c r="G22" s="18">
        <v>775.09</v>
      </c>
      <c r="H22" s="18">
        <v>196.47</v>
      </c>
      <c r="I22" s="18">
        <v>37.409999999999997</v>
      </c>
      <c r="J22" s="18">
        <v>15</v>
      </c>
      <c r="K22" s="18">
        <v>-30.44</v>
      </c>
      <c r="L22" s="18">
        <v>50.62</v>
      </c>
      <c r="M22" s="18">
        <v>97.97</v>
      </c>
      <c r="N22" s="18">
        <v>-75.92</v>
      </c>
      <c r="O22" s="18">
        <v>-27.8</v>
      </c>
      <c r="P22" s="18">
        <v>247.83</v>
      </c>
    </row>
    <row r="23" spans="2:16">
      <c r="B23" s="16"/>
      <c r="C23" s="12"/>
      <c r="D23" s="1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2:16">
      <c r="B24" s="33" t="s">
        <v>1</v>
      </c>
      <c r="C24" s="33"/>
      <c r="D24" s="34">
        <v>2017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>
      <c r="B25" s="33"/>
      <c r="C25" s="33"/>
      <c r="D25" s="6" t="s">
        <v>2</v>
      </c>
      <c r="E25" s="7" t="s">
        <v>3</v>
      </c>
      <c r="F25" s="7" t="s">
        <v>4</v>
      </c>
      <c r="G25" s="7" t="s">
        <v>5</v>
      </c>
      <c r="H25" s="7" t="s">
        <v>6</v>
      </c>
      <c r="I25" s="7" t="s">
        <v>7</v>
      </c>
      <c r="J25" s="7" t="s">
        <v>8</v>
      </c>
      <c r="K25" s="7" t="s">
        <v>9</v>
      </c>
      <c r="L25" s="7" t="s">
        <v>10</v>
      </c>
      <c r="M25" s="7" t="s">
        <v>11</v>
      </c>
      <c r="N25" s="7" t="s">
        <v>12</v>
      </c>
      <c r="O25" s="7" t="s">
        <v>13</v>
      </c>
      <c r="P25" s="7" t="s">
        <v>14</v>
      </c>
    </row>
    <row r="26" spans="2:16" ht="4.5" customHeight="1">
      <c r="B26" s="8"/>
      <c r="C26" s="8"/>
      <c r="D26" s="9"/>
      <c r="E26" s="10"/>
      <c r="F26" s="10"/>
      <c r="G26" s="10"/>
      <c r="H26" s="10"/>
      <c r="I26" s="11"/>
      <c r="J26" s="11"/>
      <c r="K26" s="3"/>
      <c r="L26" s="3"/>
      <c r="M26" s="3"/>
      <c r="N26" s="3"/>
      <c r="O26" s="3"/>
      <c r="P26" s="3"/>
    </row>
    <row r="27" spans="2:16">
      <c r="B27" s="12" t="s">
        <v>15</v>
      </c>
      <c r="C27" s="12"/>
      <c r="D27" s="14">
        <f>SUM(E27:P27)</f>
        <v>-6130</v>
      </c>
      <c r="E27" s="14">
        <v>-1190</v>
      </c>
      <c r="F27" s="15">
        <v>0</v>
      </c>
      <c r="G27" s="15">
        <v>0</v>
      </c>
      <c r="H27" s="15">
        <v>0</v>
      </c>
      <c r="I27" s="14">
        <v>-3410</v>
      </c>
      <c r="J27" s="14">
        <v>-800</v>
      </c>
      <c r="K27" s="15">
        <v>0</v>
      </c>
      <c r="L27" s="15">
        <v>0</v>
      </c>
      <c r="M27" s="14">
        <v>-730</v>
      </c>
      <c r="N27" s="15">
        <v>0</v>
      </c>
      <c r="O27" s="15">
        <v>0</v>
      </c>
      <c r="P27" s="15">
        <v>0</v>
      </c>
    </row>
    <row r="28" spans="2:16">
      <c r="B28" s="12" t="s">
        <v>16</v>
      </c>
      <c r="C28" s="12"/>
      <c r="D28" s="14">
        <f t="shared" ref="D28:D39" si="1">SUM(E28:P28)</f>
        <v>-458619.98</v>
      </c>
      <c r="E28" s="14">
        <v>-60040</v>
      </c>
      <c r="F28" s="14">
        <v>-10050</v>
      </c>
      <c r="G28" s="14">
        <v>-19180</v>
      </c>
      <c r="H28" s="14">
        <v>-50840</v>
      </c>
      <c r="I28" s="14">
        <v>-23679.98</v>
      </c>
      <c r="J28" s="14">
        <v>-13290</v>
      </c>
      <c r="K28" s="14">
        <v>-75440</v>
      </c>
      <c r="L28" s="14">
        <v>-32510</v>
      </c>
      <c r="M28" s="14">
        <v>-34550</v>
      </c>
      <c r="N28" s="14">
        <v>-78620</v>
      </c>
      <c r="O28" s="14">
        <v>-23770</v>
      </c>
      <c r="P28" s="14">
        <v>-36650</v>
      </c>
    </row>
    <row r="29" spans="2:16">
      <c r="B29" s="12" t="s">
        <v>17</v>
      </c>
      <c r="C29" s="12"/>
      <c r="D29" s="15">
        <f t="shared" si="1"/>
        <v>48040</v>
      </c>
      <c r="E29" s="14">
        <v>-1230</v>
      </c>
      <c r="F29" s="14">
        <v>-500</v>
      </c>
      <c r="G29" s="14">
        <v>4740</v>
      </c>
      <c r="H29" s="14">
        <v>3830</v>
      </c>
      <c r="I29" s="14">
        <v>6880</v>
      </c>
      <c r="J29" s="14">
        <v>3810</v>
      </c>
      <c r="K29" s="14">
        <v>2210</v>
      </c>
      <c r="L29" s="14">
        <v>4710</v>
      </c>
      <c r="M29" s="14">
        <v>8120</v>
      </c>
      <c r="N29" s="14">
        <v>4120</v>
      </c>
      <c r="O29" s="14">
        <v>6510</v>
      </c>
      <c r="P29" s="14">
        <v>4840</v>
      </c>
    </row>
    <row r="30" spans="2:16">
      <c r="B30" s="12" t="s">
        <v>18</v>
      </c>
      <c r="C30" s="12"/>
      <c r="D30" s="15">
        <f t="shared" si="1"/>
        <v>666770</v>
      </c>
      <c r="E30" s="14">
        <v>27920</v>
      </c>
      <c r="F30" s="14">
        <v>49110</v>
      </c>
      <c r="G30" s="14">
        <v>70960</v>
      </c>
      <c r="H30" s="14">
        <v>51010</v>
      </c>
      <c r="I30" s="14">
        <v>52030</v>
      </c>
      <c r="J30" s="14">
        <v>48440</v>
      </c>
      <c r="K30" s="14">
        <v>50300</v>
      </c>
      <c r="L30" s="14">
        <v>49290</v>
      </c>
      <c r="M30" s="14">
        <v>49090</v>
      </c>
      <c r="N30" s="14">
        <v>63800</v>
      </c>
      <c r="O30" s="14">
        <v>66900</v>
      </c>
      <c r="P30" s="14">
        <v>87920</v>
      </c>
    </row>
    <row r="31" spans="2:16">
      <c r="B31" s="12" t="s">
        <v>19</v>
      </c>
      <c r="C31" s="12"/>
      <c r="D31" s="15">
        <f t="shared" si="1"/>
        <v>947820</v>
      </c>
      <c r="E31" s="14">
        <v>7320</v>
      </c>
      <c r="F31" s="14">
        <v>12100</v>
      </c>
      <c r="G31" s="14">
        <v>530060</v>
      </c>
      <c r="H31" s="14">
        <v>7760</v>
      </c>
      <c r="I31" s="14">
        <v>140060</v>
      </c>
      <c r="J31" s="14">
        <v>70890</v>
      </c>
      <c r="K31" s="14">
        <v>29020</v>
      </c>
      <c r="L31" s="14">
        <v>37150</v>
      </c>
      <c r="M31" s="14">
        <v>2890</v>
      </c>
      <c r="N31" s="14">
        <v>16740</v>
      </c>
      <c r="O31" s="14">
        <v>63100</v>
      </c>
      <c r="P31" s="14">
        <v>30730</v>
      </c>
    </row>
    <row r="32" spans="2:16">
      <c r="B32" s="16" t="s">
        <v>20</v>
      </c>
      <c r="C32" s="16"/>
      <c r="D32" s="14">
        <f t="shared" si="1"/>
        <v>-325540</v>
      </c>
      <c r="E32" s="14">
        <v>-74890</v>
      </c>
      <c r="F32" s="14">
        <v>26910</v>
      </c>
      <c r="G32" s="14">
        <v>49830</v>
      </c>
      <c r="H32" s="14">
        <v>-12250</v>
      </c>
      <c r="I32" s="14">
        <v>-83550</v>
      </c>
      <c r="J32" s="14">
        <v>-32520</v>
      </c>
      <c r="K32" s="14">
        <v>-29390</v>
      </c>
      <c r="L32" s="14">
        <v>-19780</v>
      </c>
      <c r="M32" s="14">
        <v>11480</v>
      </c>
      <c r="N32" s="14">
        <v>-99020</v>
      </c>
      <c r="O32" s="14">
        <v>-76420</v>
      </c>
      <c r="P32" s="14">
        <v>14060</v>
      </c>
    </row>
    <row r="33" spans="2:16">
      <c r="B33" s="12"/>
      <c r="C33" s="12" t="s">
        <v>21</v>
      </c>
      <c r="D33" s="15">
        <f t="shared" si="1"/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</row>
    <row r="34" spans="2:16">
      <c r="B34" s="12"/>
      <c r="C34" s="12" t="s">
        <v>22</v>
      </c>
      <c r="D34" s="14">
        <f t="shared" si="1"/>
        <v>-325700</v>
      </c>
      <c r="E34" s="14">
        <v>-74890</v>
      </c>
      <c r="F34" s="14">
        <v>26910</v>
      </c>
      <c r="G34" s="14">
        <v>49830</v>
      </c>
      <c r="H34" s="14">
        <v>-12250</v>
      </c>
      <c r="I34" s="14">
        <v>-83550</v>
      </c>
      <c r="J34" s="14">
        <v>-32520</v>
      </c>
      <c r="K34" s="14">
        <v>-29390</v>
      </c>
      <c r="L34" s="14">
        <v>-19820</v>
      </c>
      <c r="M34" s="14">
        <v>11440</v>
      </c>
      <c r="N34" s="14">
        <v>-99060</v>
      </c>
      <c r="O34" s="14">
        <v>-76460</v>
      </c>
      <c r="P34" s="14">
        <v>14060</v>
      </c>
    </row>
    <row r="35" spans="2:16">
      <c r="B35" s="12" t="s">
        <v>23</v>
      </c>
      <c r="C35" s="12"/>
      <c r="D35" s="15">
        <f t="shared" si="1"/>
        <v>9490</v>
      </c>
      <c r="E35" s="14">
        <v>1080</v>
      </c>
      <c r="F35" s="14">
        <v>1210</v>
      </c>
      <c r="G35" s="14">
        <v>1700</v>
      </c>
      <c r="H35" s="14">
        <v>1340</v>
      </c>
      <c r="I35" s="14">
        <v>4920</v>
      </c>
      <c r="J35" s="14">
        <v>1340</v>
      </c>
      <c r="K35" s="14">
        <v>540</v>
      </c>
      <c r="L35" s="14">
        <v>760</v>
      </c>
      <c r="M35" s="14">
        <v>390</v>
      </c>
      <c r="N35" s="14">
        <v>-7210</v>
      </c>
      <c r="O35" s="14">
        <v>460</v>
      </c>
      <c r="P35" s="14">
        <v>2960</v>
      </c>
    </row>
    <row r="36" spans="2:16" ht="4.5" customHeight="1">
      <c r="B36" s="12"/>
      <c r="C36" s="1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2:16">
      <c r="B37" s="16" t="s">
        <v>24</v>
      </c>
      <c r="C37" s="16"/>
      <c r="D37" s="15">
        <f t="shared" si="1"/>
        <v>877040.02</v>
      </c>
      <c r="E37" s="14">
        <v>-101030</v>
      </c>
      <c r="F37" s="14">
        <v>77800</v>
      </c>
      <c r="G37" s="14">
        <v>637000</v>
      </c>
      <c r="H37" s="14">
        <v>850</v>
      </c>
      <c r="I37" s="14">
        <v>93250.01999999999</v>
      </c>
      <c r="J37" s="14">
        <v>77870</v>
      </c>
      <c r="K37" s="14">
        <v>-23910</v>
      </c>
      <c r="L37" s="14">
        <v>39620</v>
      </c>
      <c r="M37" s="14">
        <v>36690</v>
      </c>
      <c r="N37" s="14">
        <v>-100190</v>
      </c>
      <c r="O37" s="14">
        <v>36780</v>
      </c>
      <c r="P37" s="14">
        <v>102310</v>
      </c>
    </row>
    <row r="38" spans="2:16">
      <c r="B38" s="16" t="s">
        <v>25</v>
      </c>
      <c r="C38" s="12"/>
      <c r="D38" s="15">
        <f t="shared" si="1"/>
        <v>124800</v>
      </c>
      <c r="E38" s="14">
        <v>40700</v>
      </c>
      <c r="F38" s="14">
        <v>11600</v>
      </c>
      <c r="G38" s="14">
        <v>-6800</v>
      </c>
      <c r="H38" s="14">
        <v>7100</v>
      </c>
      <c r="I38" s="14">
        <v>4700</v>
      </c>
      <c r="J38" s="14">
        <v>19900</v>
      </c>
      <c r="K38" s="14">
        <v>33600</v>
      </c>
      <c r="L38" s="14">
        <v>10800</v>
      </c>
      <c r="M38" s="14">
        <v>-7100</v>
      </c>
      <c r="N38" s="14">
        <v>-25000</v>
      </c>
      <c r="O38" s="14">
        <v>11800</v>
      </c>
      <c r="P38" s="14">
        <v>23500</v>
      </c>
    </row>
    <row r="39" spans="2:16">
      <c r="B39" s="16" t="s">
        <v>26</v>
      </c>
      <c r="C39" s="16"/>
      <c r="D39" s="15">
        <f t="shared" si="1"/>
        <v>1001840.02</v>
      </c>
      <c r="E39" s="14">
        <v>-60330</v>
      </c>
      <c r="F39" s="14">
        <v>89400</v>
      </c>
      <c r="G39" s="14">
        <v>630200</v>
      </c>
      <c r="H39" s="14">
        <v>7950</v>
      </c>
      <c r="I39" s="14">
        <v>97950.01999999999</v>
      </c>
      <c r="J39" s="14">
        <v>97770</v>
      </c>
      <c r="K39" s="14">
        <v>9690</v>
      </c>
      <c r="L39" s="14">
        <v>50420</v>
      </c>
      <c r="M39" s="14">
        <v>29590</v>
      </c>
      <c r="N39" s="14">
        <v>-125190</v>
      </c>
      <c r="O39" s="14">
        <v>48580</v>
      </c>
      <c r="P39" s="14">
        <v>125810</v>
      </c>
    </row>
    <row r="40" spans="2:16" ht="4.5" customHeight="1">
      <c r="B40" s="17"/>
      <c r="C40" s="12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6.5">
      <c r="B41" s="16" t="s">
        <v>27</v>
      </c>
      <c r="C41" s="12"/>
      <c r="D41" s="13">
        <f>SUM(E41:P41)</f>
        <v>94103.439576315388</v>
      </c>
      <c r="E41" s="14">
        <v>7083.5416180262828</v>
      </c>
      <c r="F41" s="14">
        <v>7172.9416180262824</v>
      </c>
      <c r="G41" s="14">
        <v>7803.1416180262822</v>
      </c>
      <c r="H41" s="14">
        <v>7811.091618026282</v>
      </c>
      <c r="I41" s="14">
        <v>7909.0416380262823</v>
      </c>
      <c r="J41" s="14">
        <v>8006.8116380262827</v>
      </c>
      <c r="K41" s="14">
        <v>8016.5016380262823</v>
      </c>
      <c r="L41" s="14">
        <v>8066.9216380262824</v>
      </c>
      <c r="M41" s="14">
        <v>8096.5116380262825</v>
      </c>
      <c r="N41" s="14">
        <v>7971.3216380262829</v>
      </c>
      <c r="O41" s="14">
        <v>8019.9016380262829</v>
      </c>
      <c r="P41" s="14">
        <v>8145.7116380262833</v>
      </c>
    </row>
    <row r="42" spans="2:16" ht="16.5">
      <c r="B42" s="16" t="s">
        <v>28</v>
      </c>
      <c r="C42" s="12"/>
      <c r="D42" s="15">
        <f>SUM(E42:P42)</f>
        <v>1001.8400200000003</v>
      </c>
      <c r="E42" s="14">
        <v>-60.33</v>
      </c>
      <c r="F42" s="14">
        <v>89.4</v>
      </c>
      <c r="G42" s="14">
        <v>630.20000000000005</v>
      </c>
      <c r="H42" s="14">
        <v>7.95</v>
      </c>
      <c r="I42" s="14">
        <v>97.950019999999995</v>
      </c>
      <c r="J42" s="14">
        <v>97.77</v>
      </c>
      <c r="K42" s="14">
        <v>9.69</v>
      </c>
      <c r="L42" s="14">
        <v>50.42</v>
      </c>
      <c r="M42" s="14">
        <v>29.59</v>
      </c>
      <c r="N42" s="14">
        <v>-125.19</v>
      </c>
      <c r="O42" s="14">
        <v>48.58</v>
      </c>
      <c r="P42" s="14">
        <v>125.81</v>
      </c>
    </row>
    <row r="43" spans="2:16" ht="5.0999999999999996" customHeight="1" thickBot="1">
      <c r="B43" s="19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2:16" ht="5.0999999999999996" customHeight="1">
      <c r="B44" s="22"/>
      <c r="C44" s="23"/>
      <c r="D44" s="24"/>
    </row>
    <row r="45" spans="2:16">
      <c r="B45" s="4" t="s">
        <v>29</v>
      </c>
      <c r="C45" s="25"/>
      <c r="D45" s="26"/>
      <c r="E45" s="26"/>
      <c r="F45" s="26"/>
      <c r="G45" s="26"/>
      <c r="H45" s="26"/>
      <c r="I45" s="11"/>
      <c r="J45" s="11"/>
      <c r="K45" s="3"/>
      <c r="P45" s="3"/>
    </row>
    <row r="46" spans="2:16" ht="5.0999999999999996" customHeight="1">
      <c r="B46" s="4"/>
      <c r="C46" s="25"/>
      <c r="D46" s="24"/>
      <c r="E46" s="24"/>
      <c r="F46" s="24"/>
      <c r="G46" s="24"/>
      <c r="H46" s="24"/>
      <c r="I46" s="27"/>
      <c r="J46" s="11"/>
      <c r="K46" s="11"/>
      <c r="P46" s="25"/>
    </row>
    <row r="47" spans="2:16" ht="15.75">
      <c r="B47" s="28" t="s">
        <v>30</v>
      </c>
      <c r="C47" s="25"/>
      <c r="D47" s="29"/>
      <c r="E47" s="30"/>
      <c r="F47" s="31"/>
      <c r="G47" s="31"/>
      <c r="H47" s="31"/>
      <c r="I47" s="31"/>
      <c r="J47" s="11"/>
      <c r="K47" s="11"/>
      <c r="P47" s="25"/>
    </row>
    <row r="48" spans="2:16" ht="4.5" customHeight="1"/>
  </sheetData>
  <mergeCells count="5">
    <mergeCell ref="B2:P2"/>
    <mergeCell ref="B4:C5"/>
    <mergeCell ref="D4:P4"/>
    <mergeCell ref="B24:C25"/>
    <mergeCell ref="D24:P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7.1.6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2019-08-19T14:30:57Z</dcterms:created>
  <dcterms:modified xsi:type="dcterms:W3CDTF">2021-05-11T15:58:50Z</dcterms:modified>
</cp:coreProperties>
</file>