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8.2.2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Q36" i="1" l="1"/>
  <c r="H36" i="1"/>
  <c r="C36" i="1" s="1"/>
  <c r="Q35" i="1"/>
  <c r="H35" i="1"/>
  <c r="C35" i="1" s="1"/>
  <c r="Q34" i="1"/>
  <c r="H34" i="1"/>
  <c r="C34" i="1" s="1"/>
  <c r="Q33" i="1"/>
  <c r="H33" i="1"/>
  <c r="C33" i="1" s="1"/>
  <c r="Q32" i="1"/>
  <c r="H32" i="1"/>
  <c r="C32" i="1" s="1"/>
  <c r="Q31" i="1"/>
  <c r="H31" i="1"/>
  <c r="C31" i="1" s="1"/>
  <c r="Q30" i="1"/>
  <c r="H30" i="1"/>
  <c r="C30" i="1" s="1"/>
  <c r="Q29" i="1"/>
  <c r="H29" i="1"/>
  <c r="C29" i="1" s="1"/>
  <c r="Q28" i="1"/>
  <c r="H28" i="1"/>
  <c r="C28" i="1" s="1"/>
  <c r="Q27" i="1"/>
  <c r="H27" i="1"/>
  <c r="C27" i="1"/>
  <c r="Q26" i="1"/>
  <c r="H26" i="1"/>
  <c r="C26" i="1" s="1"/>
  <c r="Q25" i="1"/>
  <c r="H25" i="1"/>
  <c r="C25" i="1" s="1"/>
  <c r="J23" i="1"/>
  <c r="I23" i="1"/>
  <c r="G23" i="1"/>
  <c r="F23" i="1"/>
  <c r="E23" i="1"/>
  <c r="D23" i="1"/>
  <c r="Q21" i="1"/>
  <c r="H21" i="1"/>
  <c r="C21" i="1" s="1"/>
  <c r="Q20" i="1"/>
  <c r="H20" i="1"/>
  <c r="C20" i="1" s="1"/>
  <c r="Q19" i="1"/>
  <c r="H19" i="1"/>
  <c r="C19" i="1" s="1"/>
  <c r="Q18" i="1"/>
  <c r="H18" i="1"/>
  <c r="C18" i="1" s="1"/>
  <c r="Q17" i="1"/>
  <c r="H17" i="1"/>
  <c r="C17" i="1" s="1"/>
  <c r="Q16" i="1"/>
  <c r="H16" i="1"/>
  <c r="C16" i="1" s="1"/>
  <c r="Q15" i="1"/>
  <c r="H15" i="1"/>
  <c r="C15" i="1" s="1"/>
  <c r="Q14" i="1"/>
  <c r="H14" i="1"/>
  <c r="C14" i="1"/>
  <c r="Q13" i="1"/>
  <c r="H13" i="1"/>
  <c r="C13" i="1" s="1"/>
  <c r="Q12" i="1"/>
  <c r="H12" i="1"/>
  <c r="C12" i="1" s="1"/>
  <c r="Q11" i="1"/>
  <c r="H11" i="1"/>
  <c r="C11" i="1" s="1"/>
  <c r="Q10" i="1"/>
  <c r="H10" i="1"/>
  <c r="C10" i="1" s="1"/>
  <c r="J8" i="1"/>
  <c r="I8" i="1"/>
  <c r="G8" i="1"/>
  <c r="F8" i="1"/>
  <c r="E8" i="1"/>
  <c r="D8" i="1"/>
  <c r="C8" i="1" l="1"/>
  <c r="C23" i="1"/>
  <c r="H8" i="1"/>
  <c r="H23" i="1"/>
</calcChain>
</file>

<file path=xl/sharedStrings.xml><?xml version="1.0" encoding="utf-8"?>
<sst xmlns="http://schemas.openxmlformats.org/spreadsheetml/2006/main" count="49" uniqueCount="32">
  <si>
    <t>AÑO Y MES</t>
  </si>
  <si>
    <t>TOTAL</t>
  </si>
  <si>
    <t>PAÍS</t>
  </si>
  <si>
    <t>TOTAL MERCOSUR</t>
  </si>
  <si>
    <t>CHINA CONTINENTAL</t>
  </si>
  <si>
    <t>RESTO DEL MUNDO</t>
  </si>
  <si>
    <t>ARGENTINA</t>
  </si>
  <si>
    <t>BRASIL</t>
  </si>
  <si>
    <t>URUGUAY</t>
  </si>
  <si>
    <t>VENEZUELA</t>
  </si>
  <si>
    <t>AÑO 2016</t>
  </si>
  <si>
    <t>Resto Aladi</t>
  </si>
  <si>
    <t>Unión Europea</t>
  </si>
  <si>
    <t>Rusia</t>
  </si>
  <si>
    <t>Resto Mundo</t>
  </si>
  <si>
    <t>Resto MundoT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</si>
  <si>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</si>
  <si>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</si>
  <si>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</si>
  <si>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</si>
  <si>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</si>
  <si>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</si>
  <si>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</si>
  <si>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</si>
  <si>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</si>
  <si>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</si>
  <si>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</si>
  <si>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</si>
  <si>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r>
      <t>AÑO 2017</t>
    </r>
    <r>
      <rPr>
        <b/>
        <vertAlign val="superscript"/>
        <sz val="10"/>
        <color theme="1"/>
        <rFont val="Times New Roman"/>
        <family val="1"/>
      </rPr>
      <t>1/</t>
    </r>
  </si>
  <si>
    <t>1/ Cifras preliminares proveídas por el Sistema de Ordenamiento Fiscal Impositivo Aduanero (SOFIA) de la Dirección Nacional de Aduanas y Certificado de Origen emitidos por el Ministerio de Industria y Comercio.</t>
  </si>
  <si>
    <t>FUENTE: Informe Económico Julio 2018. Banco Central del Paraguay.</t>
  </si>
  <si>
    <t>CUADRO 8.2.2. EXPORTACIONES REGISTRADAS CON EL MERCOSUR Y RESTO DEL MUNDO (en miles de Dólares) POR PAÍS, SEGÚN AÑO Y MES. PERIODO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</si>
</sst>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,##0_ ;[Red]\-#,##0\ "/>
    <numFmt numFmtId="165" formatCode="#,##0.0_);\(#,##0.0\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sz val="12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0" fontId="20" fillId="0" borderId="0" applyNumberFormat="0" applyFill="0" applyBorder="0" applyAlignment="0" applyProtection="0"/>
    <xf numFmtId="0" fontId="18" fillId="0" borderId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166" fontId="17" fillId="12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166" fontId="17" fillId="16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166" fontId="17" fillId="20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166" fontId="17" fillId="2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166" fontId="17" fillId="28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166" fontId="17" fillId="32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6" fillId="2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166" fontId="11" fillId="6" borderId="4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2" fillId="47" borderId="18" applyNumberFormat="0" applyAlignment="0" applyProtection="0"/>
    <xf numFmtId="166" fontId="32" fillId="47" borderId="18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166" fontId="13" fillId="7" borderId="7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166" fontId="12" fillId="0" borderId="6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167" fontId="20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166" fontId="17" fillId="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166" fontId="17" fillId="13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166" fontId="17" fillId="17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166" fontId="17" fillId="21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166" fontId="17" fillId="2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166" fontId="17" fillId="29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166" fontId="9" fillId="5" borderId="4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30" fillId="38" borderId="18" applyNumberFormat="0" applyAlignment="0" applyProtection="0"/>
    <xf numFmtId="166" fontId="30" fillId="38" borderId="18" applyNumberFormat="0" applyAlignment="0" applyProtection="0"/>
    <xf numFmtId="0" fontId="1" fillId="0" borderId="0" applyNumberFormat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Font="0" applyFill="0" applyBorder="0" applyAlignment="0" applyProtection="0"/>
    <xf numFmtId="170" fontId="20" fillId="0" borderId="0" applyFill="0" applyBorder="0" applyAlignment="0" applyProtection="0"/>
    <xf numFmtId="171" fontId="20" fillId="0" borderId="0" applyFill="0" applyBorder="0" applyAlignment="0" applyProtection="0"/>
    <xf numFmtId="172" fontId="20" fillId="0" borderId="0" applyFill="0" applyBorder="0" applyAlignment="0" applyProtection="0"/>
    <xf numFmtId="173" fontId="20" fillId="0" borderId="0" applyFont="0" applyFill="0" applyBorder="0" applyAlignment="0" applyProtection="0"/>
    <xf numFmtId="0" fontId="36" fillId="53" borderId="0" applyNumberFormat="0" applyFont="0" applyBorder="0" applyProtection="0"/>
    <xf numFmtId="174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166" fontId="7" fillId="3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0" fillId="0" borderId="0" applyFill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20" fillId="0" borderId="0" applyFill="0" applyBorder="0" applyAlignment="0" applyProtection="0"/>
    <xf numFmtId="41" fontId="18" fillId="0" borderId="0" applyFont="0" applyFill="0" applyBorder="0" applyAlignment="0" applyProtection="0"/>
    <xf numFmtId="176" fontId="20" fillId="0" borderId="0" applyFill="0" applyBorder="0" applyAlignment="0" applyProtection="0"/>
    <xf numFmtId="177" fontId="20" fillId="0" borderId="0" applyFill="0" applyBorder="0" applyAlignment="0" applyProtection="0"/>
    <xf numFmtId="176" fontId="20" fillId="0" borderId="0" applyFill="0" applyBorder="0" applyAlignment="0" applyProtection="0"/>
    <xf numFmtId="41" fontId="43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0" fillId="0" borderId="0" applyFill="0" applyBorder="0" applyAlignment="0" applyProtection="0"/>
    <xf numFmtId="175" fontId="20" fillId="0" borderId="0" applyFill="0" applyBorder="0" applyAlignment="0" applyProtection="0"/>
    <xf numFmtId="43" fontId="18" fillId="0" borderId="0" applyFont="0" applyFill="0" applyBorder="0" applyAlignment="0" applyProtection="0"/>
    <xf numFmtId="178" fontId="20" fillId="0" borderId="0" applyFill="0" applyBorder="0" applyAlignment="0" applyProtection="0"/>
    <xf numFmtId="43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0" fillId="0" borderId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80" fontId="20" fillId="0" borderId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43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9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3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2" fontId="20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184" fontId="20" fillId="0" borderId="0" applyFont="0" applyFill="0" applyBorder="0" applyAlignment="0" applyProtection="0"/>
    <xf numFmtId="183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83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ill="0" applyBorder="0" applyAlignment="0" applyProtection="0"/>
    <xf numFmtId="181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3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3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3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3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3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3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3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3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3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3" fillId="0" borderId="0" applyFont="0" applyFill="0" applyBorder="0" applyAlignment="0" applyProtection="0"/>
    <xf numFmtId="187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79" fontId="20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3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78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9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81" fontId="20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78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0" fillId="0" borderId="0" applyFill="0" applyBorder="0" applyAlignment="0" applyProtection="0"/>
    <xf numFmtId="179" fontId="1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78" fontId="20" fillId="0" borderId="0" applyFill="0" applyBorder="0" applyAlignment="0" applyProtection="0"/>
    <xf numFmtId="185" fontId="20" fillId="0" borderId="0" applyFill="0" applyBorder="0" applyAlignment="0" applyProtection="0"/>
    <xf numFmtId="179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1" fontId="20" fillId="0" borderId="0" applyFill="0" applyBorder="0" applyAlignment="0" applyProtection="0"/>
    <xf numFmtId="189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0" fontId="46" fillId="0" borderId="0" applyNumberFormat="0" applyBorder="0" applyProtection="0"/>
    <xf numFmtId="18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Border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90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40" fontId="44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0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166" fontId="8" fillId="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28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8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0" fontId="28" fillId="0" borderId="0"/>
    <xf numFmtId="37" fontId="45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8" fillId="0" borderId="0"/>
    <xf numFmtId="37" fontId="45" fillId="0" borderId="0"/>
    <xf numFmtId="0" fontId="20" fillId="0" borderId="0"/>
    <xf numFmtId="0" fontId="28" fillId="0" borderId="0"/>
    <xf numFmtId="37" fontId="45" fillId="0" borderId="0"/>
    <xf numFmtId="0" fontId="20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5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3" fontId="48" fillId="0" borderId="0"/>
    <xf numFmtId="37" fontId="45" fillId="0" borderId="0"/>
    <xf numFmtId="0" fontId="1" fillId="0" borderId="0"/>
    <xf numFmtId="193" fontId="48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194" fontId="48" fillId="0" borderId="0"/>
    <xf numFmtId="37" fontId="45" fillId="0" borderId="0"/>
    <xf numFmtId="194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8" fillId="0" borderId="0"/>
    <xf numFmtId="0" fontId="20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3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5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0" fontId="18" fillId="0" borderId="0" applyNumberFormat="0" applyFill="0" applyBorder="0" applyAlignment="0" applyProtection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37" fontId="45" fillId="0" borderId="0"/>
    <xf numFmtId="0" fontId="20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0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166" fontId="28" fillId="8" borderId="8" applyNumberFormat="0" applyFont="0" applyAlignment="0" applyProtection="0"/>
    <xf numFmtId="166" fontId="28" fillId="8" borderId="8" applyNumberFormat="0" applyFont="0" applyAlignment="0" applyProtection="0"/>
    <xf numFmtId="166" fontId="28" fillId="8" borderId="8" applyNumberFormat="0" applyFont="0" applyAlignment="0" applyProtection="0"/>
    <xf numFmtId="166" fontId="20" fillId="55" borderId="21" applyNumberFormat="0" applyFont="0" applyAlignment="0" applyProtection="0"/>
    <xf numFmtId="166" fontId="20" fillId="55" borderId="21" applyNumberFormat="0" applyFont="0" applyAlignment="0" applyProtection="0"/>
    <xf numFmtId="166" fontId="20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0" fontId="28" fillId="55" borderId="21" applyNumberFormat="0" applyFont="0" applyAlignment="0" applyProtection="0"/>
    <xf numFmtId="166" fontId="28" fillId="55" borderId="21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3" fillId="0" borderId="0"/>
    <xf numFmtId="0" fontId="53" fillId="0" borderId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166" fontId="10" fillId="6" borderId="5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54" fillId="47" borderId="22" applyNumberFormat="0" applyAlignment="0" applyProtection="0"/>
    <xf numFmtId="166" fontId="54" fillId="47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166" fontId="3" fillId="0" borderId="1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166" fontId="4" fillId="0" borderId="2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166" fontId="5" fillId="0" borderId="3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166" fontId="16" fillId="0" borderId="9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</cellStyleXfs>
  <cellXfs count="64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1" quotePrefix="1" applyFont="1" applyFill="1" applyAlignment="1" applyProtection="1">
      <alignment horizontal="left"/>
    </xf>
    <xf numFmtId="0" fontId="0" fillId="0" borderId="0" xfId="0" applyFont="1" applyFill="1"/>
    <xf numFmtId="0" fontId="21" fillId="0" borderId="0" xfId="1" quotePrefix="1" applyFont="1" applyFill="1" applyAlignment="1">
      <alignment horizontal="left" indent="7"/>
    </xf>
    <xf numFmtId="0" fontId="21" fillId="0" borderId="0" xfId="0" applyFont="1" applyFill="1"/>
    <xf numFmtId="3" fontId="21" fillId="0" borderId="0" xfId="1" applyNumberFormat="1" applyFont="1" applyFill="1" applyAlignment="1" applyProtection="1">
      <alignment horizontal="right"/>
    </xf>
    <xf numFmtId="3" fontId="22" fillId="0" borderId="0" xfId="1" applyNumberFormat="1" applyFont="1" applyFill="1" applyAlignment="1" applyProtection="1">
      <alignment horizontal="right" indent="2"/>
    </xf>
    <xf numFmtId="3" fontId="21" fillId="0" borderId="0" xfId="1" applyNumberFormat="1" applyFont="1" applyFill="1" applyAlignment="1">
      <alignment horizontal="right"/>
    </xf>
    <xf numFmtId="3" fontId="21" fillId="0" borderId="0" xfId="2" applyNumberFormat="1" applyFont="1" applyFill="1" applyBorder="1" applyAlignment="1">
      <alignment vertical="center" wrapText="1"/>
    </xf>
    <xf numFmtId="3" fontId="21" fillId="0" borderId="0" xfId="1" applyNumberFormat="1" applyFont="1" applyFill="1" applyAlignment="1">
      <alignment horizontal="right" indent="1"/>
    </xf>
    <xf numFmtId="3" fontId="21" fillId="0" borderId="0" xfId="1" applyNumberFormat="1" applyFont="1" applyFill="1" applyAlignment="1">
      <alignment horizontal="right" indent="2"/>
    </xf>
    <xf numFmtId="3" fontId="21" fillId="0" borderId="0" xfId="1" applyNumberFormat="1" applyFont="1" applyFill="1" applyAlignment="1">
      <alignment horizontal="right" indent="3"/>
    </xf>
    <xf numFmtId="3" fontId="21" fillId="0" borderId="0" xfId="1" applyNumberFormat="1" applyFont="1" applyFill="1" applyAlignment="1" applyProtection="1">
      <alignment horizontal="right" indent="1"/>
    </xf>
    <xf numFmtId="3" fontId="21" fillId="0" borderId="0" xfId="2" applyNumberFormat="1" applyFont="1" applyFill="1" applyBorder="1" applyAlignment="1">
      <alignment horizontal="right" indent="2"/>
    </xf>
    <xf numFmtId="3" fontId="21" fillId="0" borderId="0" xfId="2" applyNumberFormat="1" applyFont="1" applyFill="1" applyBorder="1" applyAlignment="1">
      <alignment horizontal="right" indent="1"/>
    </xf>
    <xf numFmtId="3" fontId="21" fillId="0" borderId="0" xfId="2" applyNumberFormat="1" applyFont="1" applyFill="1" applyBorder="1" applyAlignment="1">
      <alignment horizontal="right" indent="3"/>
    </xf>
    <xf numFmtId="3" fontId="21" fillId="0" borderId="0" xfId="1" applyNumberFormat="1" applyFont="1" applyFill="1" applyAlignment="1" applyProtection="1">
      <alignment horizontal="right" indent="2"/>
    </xf>
    <xf numFmtId="164" fontId="23" fillId="0" borderId="0" xfId="1" applyNumberFormat="1" applyFont="1" applyFill="1" applyAlignment="1">
      <alignment vertical="center" wrapText="1"/>
    </xf>
    <xf numFmtId="1" fontId="21" fillId="0" borderId="0" xfId="0" applyNumberFormat="1" applyFont="1" applyFill="1"/>
    <xf numFmtId="1" fontId="21" fillId="0" borderId="0" xfId="1" applyNumberFormat="1" applyFont="1" applyFill="1" applyAlignment="1">
      <alignment vertical="center" wrapText="1"/>
    </xf>
    <xf numFmtId="3" fontId="18" fillId="0" borderId="0" xfId="1" applyNumberFormat="1" applyFont="1" applyFill="1" applyAlignment="1" applyProtection="1">
      <alignment horizontal="right" indent="1"/>
    </xf>
    <xf numFmtId="3" fontId="18" fillId="0" borderId="0" xfId="2" applyNumberFormat="1" applyFont="1" applyFill="1" applyBorder="1" applyAlignment="1">
      <alignment horizontal="right" indent="2"/>
    </xf>
    <xf numFmtId="3" fontId="18" fillId="0" borderId="0" xfId="2" applyNumberFormat="1" applyFont="1" applyFill="1" applyBorder="1" applyAlignment="1">
      <alignment horizontal="right" indent="1"/>
    </xf>
    <xf numFmtId="3" fontId="18" fillId="0" borderId="0" xfId="2" applyNumberFormat="1" applyFont="1" applyFill="1" applyBorder="1" applyAlignment="1">
      <alignment horizontal="right" indent="3"/>
    </xf>
    <xf numFmtId="3" fontId="18" fillId="0" borderId="0" xfId="1" applyNumberFormat="1" applyFont="1" applyFill="1" applyAlignment="1" applyProtection="1">
      <alignment horizontal="right" indent="2"/>
    </xf>
    <xf numFmtId="3" fontId="18" fillId="0" borderId="0" xfId="1" applyNumberFormat="1" applyFont="1" applyFill="1" applyAlignment="1">
      <alignment horizontal="right"/>
    </xf>
    <xf numFmtId="164" fontId="25" fillId="0" borderId="0" xfId="1" applyNumberFormat="1" applyFont="1" applyFill="1" applyAlignment="1">
      <alignment vertical="center" wrapText="1"/>
    </xf>
    <xf numFmtId="1" fontId="26" fillId="0" borderId="0" xfId="1" applyNumberFormat="1" applyFont="1" applyFill="1" applyAlignment="1">
      <alignment vertical="center" wrapText="1"/>
    </xf>
    <xf numFmtId="1" fontId="26" fillId="0" borderId="0" xfId="0" applyNumberFormat="1" applyFont="1" applyFill="1"/>
    <xf numFmtId="0" fontId="18" fillId="0" borderId="17" xfId="1" quotePrefix="1" applyFont="1" applyFill="1" applyBorder="1" applyAlignment="1" applyProtection="1">
      <alignment horizontal="left"/>
    </xf>
    <xf numFmtId="3" fontId="18" fillId="0" borderId="17" xfId="1" applyNumberFormat="1" applyFont="1" applyFill="1" applyBorder="1" applyAlignment="1" applyProtection="1">
      <alignment horizontal="right"/>
    </xf>
    <xf numFmtId="3" fontId="18" fillId="0" borderId="17" xfId="2" applyNumberFormat="1" applyFont="1" applyFill="1" applyBorder="1"/>
    <xf numFmtId="3" fontId="18" fillId="0" borderId="17" xfId="1" applyNumberFormat="1" applyFont="1" applyFill="1" applyBorder="1" applyAlignment="1">
      <alignment horizontal="right"/>
    </xf>
    <xf numFmtId="164" fontId="18" fillId="0" borderId="0" xfId="1" applyNumberFormat="1" applyFont="1" applyFill="1"/>
    <xf numFmtId="3" fontId="18" fillId="0" borderId="0" xfId="2" applyNumberFormat="1" applyFont="1" applyFill="1" applyBorder="1"/>
    <xf numFmtId="37" fontId="18" fillId="0" borderId="0" xfId="1" applyNumberFormat="1" applyFont="1" applyFill="1" applyProtection="1"/>
    <xf numFmtId="165" fontId="18" fillId="0" borderId="0" xfId="1" applyNumberFormat="1" applyFont="1" applyFill="1" applyProtection="1"/>
    <xf numFmtId="0" fontId="18" fillId="0" borderId="0" xfId="1" applyFont="1" applyFill="1"/>
    <xf numFmtId="165" fontId="27" fillId="0" borderId="0" xfId="1" applyNumberFormat="1" applyFont="1" applyFill="1" applyProtection="1"/>
    <xf numFmtId="3" fontId="22" fillId="56" borderId="0" xfId="1" applyNumberFormat="1" applyFont="1" applyFill="1" applyAlignment="1" applyProtection="1">
      <alignment horizontal="right" indent="1"/>
    </xf>
    <xf numFmtId="3" fontId="22" fillId="56" borderId="0" xfId="1" applyNumberFormat="1" applyFont="1" applyFill="1" applyAlignment="1" applyProtection="1">
      <alignment horizontal="right" indent="2"/>
    </xf>
    <xf numFmtId="3" fontId="22" fillId="56" borderId="0" xfId="1" applyNumberFormat="1" applyFont="1" applyFill="1" applyAlignment="1" applyProtection="1">
      <alignment horizontal="right" indent="3"/>
    </xf>
    <xf numFmtId="0" fontId="21" fillId="0" borderId="0" xfId="0" applyFont="1" applyFill="1" applyAlignment="1">
      <alignment horizontal="left" indent="4"/>
    </xf>
    <xf numFmtId="0" fontId="22" fillId="56" borderId="0" xfId="1" applyFont="1" applyFill="1" applyAlignment="1" applyProtection="1">
      <alignment horizontal="left" indent="4"/>
    </xf>
    <xf numFmtId="0" fontId="21" fillId="0" borderId="0" xfId="1" applyFont="1" applyFill="1" applyAlignment="1" applyProtection="1">
      <alignment horizontal="left" indent="4"/>
    </xf>
    <xf numFmtId="0" fontId="21" fillId="0" borderId="0" xfId="1" quotePrefix="1" applyFont="1" applyFill="1" applyAlignment="1" applyProtection="1">
      <alignment horizontal="left" indent="4"/>
    </xf>
    <xf numFmtId="0" fontId="18" fillId="0" borderId="0" xfId="1" applyFont="1" applyFill="1" applyAlignment="1" applyProtection="1">
      <alignment horizontal="left" indent="4"/>
    </xf>
    <xf numFmtId="0" fontId="18" fillId="0" borderId="0" xfId="1" quotePrefix="1" applyFont="1" applyFill="1" applyAlignment="1" applyProtection="1">
      <alignment horizontal="left" indent="4"/>
    </xf>
    <xf numFmtId="3" fontId="21" fillId="0" borderId="0" xfId="2" applyNumberFormat="1" applyFont="1" applyFill="1" applyBorder="1" applyAlignment="1">
      <alignment horizontal="center" vertical="center" wrapText="1"/>
    </xf>
    <xf numFmtId="0" fontId="21" fillId="0" borderId="14" xfId="1" quotePrefix="1" applyFont="1" applyFill="1" applyBorder="1" applyAlignment="1">
      <alignment horizontal="center" vertical="center" wrapText="1"/>
    </xf>
    <xf numFmtId="0" fontId="21" fillId="0" borderId="15" xfId="1" quotePrefix="1" applyFont="1" applyFill="1" applyBorder="1" applyAlignment="1">
      <alignment horizontal="center" vertical="center" wrapText="1"/>
    </xf>
    <xf numFmtId="0" fontId="21" fillId="0" borderId="16" xfId="1" quotePrefix="1" applyFont="1" applyFill="1" applyBorder="1" applyAlignment="1">
      <alignment horizontal="center" vertical="center" wrapText="1"/>
    </xf>
    <xf numFmtId="0" fontId="21" fillId="0" borderId="10" xfId="1" applyFont="1" applyFill="1" applyBorder="1" applyAlignment="1" applyProtection="1">
      <alignment horizontal="center" vertical="center"/>
    </xf>
    <xf numFmtId="0" fontId="21" fillId="0" borderId="11" xfId="1" applyFont="1" applyFill="1" applyBorder="1" applyAlignment="1">
      <alignment horizontal="center"/>
    </xf>
    <xf numFmtId="0" fontId="21" fillId="0" borderId="12" xfId="1" applyFont="1" applyFill="1" applyBorder="1" applyAlignment="1">
      <alignment horizontal="center"/>
    </xf>
    <xf numFmtId="0" fontId="21" fillId="0" borderId="13" xfId="1" applyFont="1" applyFill="1" applyBorder="1" applyAlignment="1">
      <alignment horizontal="center"/>
    </xf>
    <xf numFmtId="0" fontId="21" fillId="0" borderId="14" xfId="1" applyFont="1" applyFill="1" applyBorder="1" applyAlignment="1" applyProtection="1">
      <alignment horizontal="center" vertical="center" wrapText="1"/>
    </xf>
    <xf numFmtId="0" fontId="21" fillId="0" borderId="15" xfId="1" applyFont="1" applyFill="1" applyBorder="1" applyAlignment="1" applyProtection="1">
      <alignment horizontal="center" vertical="center" wrapText="1"/>
    </xf>
    <xf numFmtId="0" fontId="21" fillId="0" borderId="16" xfId="1" applyFont="1" applyFill="1" applyBorder="1" applyAlignment="1" applyProtection="1">
      <alignment horizontal="center" vertical="center" wrapText="1"/>
    </xf>
    <xf numFmtId="0" fontId="21" fillId="0" borderId="10" xfId="1" applyFont="1" applyFill="1" applyBorder="1" applyAlignment="1" applyProtection="1">
      <alignment horizontal="center" vertical="center" wrapText="1"/>
    </xf>
    <xf numFmtId="0" fontId="21" fillId="0" borderId="10" xfId="1" quotePrefix="1" applyFont="1" applyFill="1" applyBorder="1" applyAlignment="1" applyProtection="1">
      <alignment horizontal="center" vertical="center" wrapText="1"/>
    </xf>
    <xf numFmtId="0" fontId="21" fillId="0" borderId="10" xfId="1" applyFont="1" applyFill="1" applyBorder="1" applyAlignment="1">
      <alignment horizontal="center" vertical="center"/>
    </xf>
  </cellXfs>
  <cellStyles count="4276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rmal_APENDICE ESTADÍSTICO Ene99" xfId="2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Q45"/>
  <sheetViews>
    <sheetView showGridLines="0" tabSelected="1" zoomScale="70" zoomScaleNormal="70" workbookViewId="0"/>
  </sheetViews>
  <sheetFormatPr baseColWidth="10" defaultRowHeight="15"/>
  <cols>
    <col min="1" max="1" width="3.7109375" style="2" customWidth="1"/>
    <col min="2" max="2" width="27.85546875" style="1" customWidth="1"/>
    <col min="3" max="3" width="12.7109375" style="1" customWidth="1"/>
    <col min="4" max="4" width="13.42578125" style="1" customWidth="1"/>
    <col min="5" max="6" width="12.140625" style="1" customWidth="1"/>
    <col min="7" max="7" width="14" style="1" customWidth="1"/>
    <col min="8" max="8" width="13.85546875" style="1" customWidth="1"/>
    <col min="9" max="9" width="15.28515625" style="1" customWidth="1"/>
    <col min="10" max="10" width="13.140625" style="1" customWidth="1"/>
    <col min="11" max="12" width="11.42578125" style="1"/>
    <col min="13" max="17" width="0" style="1" hidden="1" customWidth="1"/>
    <col min="18" max="16384" width="11.42578125" style="1"/>
  </cols>
  <sheetData>
    <row r="2" spans="1:17">
      <c r="B2" s="3" t="s">
        <v>31</v>
      </c>
    </row>
    <row r="3" spans="1:17" s="6" customFormat="1" ht="5.0999999999999996" customHeight="1">
      <c r="B3" s="5"/>
    </row>
    <row r="4" spans="1:17" s="6" customFormat="1">
      <c r="A4" s="4"/>
      <c r="B4" s="51" t="s">
        <v>0</v>
      </c>
      <c r="C4" s="54" t="s">
        <v>1</v>
      </c>
      <c r="D4" s="55" t="s">
        <v>2</v>
      </c>
      <c r="E4" s="56"/>
      <c r="F4" s="56"/>
      <c r="G4" s="57"/>
      <c r="H4" s="58" t="s">
        <v>3</v>
      </c>
      <c r="I4" s="61" t="s">
        <v>4</v>
      </c>
      <c r="J4" s="62" t="s">
        <v>5</v>
      </c>
    </row>
    <row r="5" spans="1:17" s="6" customFormat="1">
      <c r="A5" s="4"/>
      <c r="B5" s="52"/>
      <c r="C5" s="54"/>
      <c r="D5" s="54" t="s">
        <v>6</v>
      </c>
      <c r="E5" s="54" t="s">
        <v>7</v>
      </c>
      <c r="F5" s="54" t="s">
        <v>8</v>
      </c>
      <c r="G5" s="58" t="s">
        <v>9</v>
      </c>
      <c r="H5" s="59"/>
      <c r="I5" s="62"/>
      <c r="J5" s="62"/>
    </row>
    <row r="6" spans="1:17" s="6" customFormat="1">
      <c r="A6" s="4"/>
      <c r="B6" s="53"/>
      <c r="C6" s="54"/>
      <c r="D6" s="63"/>
      <c r="E6" s="63"/>
      <c r="F6" s="63"/>
      <c r="G6" s="60"/>
      <c r="H6" s="60"/>
      <c r="I6" s="62"/>
      <c r="J6" s="62"/>
    </row>
    <row r="7" spans="1:17" s="6" customFormat="1" ht="5.0999999999999996" customHeight="1">
      <c r="A7" s="4"/>
      <c r="B7" s="44"/>
      <c r="C7" s="7"/>
      <c r="D7" s="7"/>
      <c r="E7" s="7"/>
      <c r="F7" s="7"/>
      <c r="G7" s="7"/>
      <c r="H7" s="7"/>
      <c r="I7" s="7"/>
      <c r="J7" s="7"/>
    </row>
    <row r="8" spans="1:17" s="6" customFormat="1">
      <c r="A8" s="4"/>
      <c r="B8" s="45" t="s">
        <v>10</v>
      </c>
      <c r="C8" s="41">
        <f>SUM(C10:C21)</f>
        <v>8501195.6720323619</v>
      </c>
      <c r="D8" s="42">
        <f t="shared" ref="D8:J8" si="0">SUM(D10:D21)</f>
        <v>855442.74746071454</v>
      </c>
      <c r="E8" s="41">
        <f t="shared" si="0"/>
        <v>3010875.7481351891</v>
      </c>
      <c r="F8" s="41">
        <f>SUM(F10:F21)</f>
        <v>164344.70997210566</v>
      </c>
      <c r="G8" s="43">
        <f>SUM(G10:G21)</f>
        <v>26204.794775875191</v>
      </c>
      <c r="H8" s="42">
        <f>SUM(H10:H21)</f>
        <v>4056868.0003438839</v>
      </c>
      <c r="I8" s="42">
        <f t="shared" si="0"/>
        <v>1002249.9631830537</v>
      </c>
      <c r="J8" s="41">
        <f t="shared" si="0"/>
        <v>3442077.7085054247</v>
      </c>
      <c r="K8" s="9"/>
      <c r="L8" s="10"/>
      <c r="M8" s="50">
        <v>2016</v>
      </c>
      <c r="N8" s="50"/>
      <c r="O8" s="50"/>
      <c r="P8" s="50"/>
      <c r="Q8" s="50"/>
    </row>
    <row r="9" spans="1:17" s="6" customFormat="1" ht="5.0999999999999996" customHeight="1">
      <c r="A9" s="4"/>
      <c r="B9" s="44"/>
      <c r="C9" s="11"/>
      <c r="D9" s="12"/>
      <c r="E9" s="11"/>
      <c r="F9" s="11"/>
      <c r="G9" s="13"/>
      <c r="H9" s="8"/>
      <c r="I9" s="12"/>
      <c r="J9" s="11"/>
      <c r="K9" s="9"/>
      <c r="L9" s="10"/>
      <c r="M9" s="10" t="s">
        <v>11</v>
      </c>
      <c r="N9" s="10" t="s">
        <v>12</v>
      </c>
      <c r="O9" s="10" t="s">
        <v>13</v>
      </c>
      <c r="P9" s="10" t="s">
        <v>14</v>
      </c>
      <c r="Q9" s="6" t="s">
        <v>15</v>
      </c>
    </row>
    <row r="10" spans="1:17" s="6" customFormat="1">
      <c r="A10" s="4"/>
      <c r="B10" s="46" t="s">
        <v>16</v>
      </c>
      <c r="C10" s="14">
        <f>H10+I10+J10</f>
        <v>640589.12288844283</v>
      </c>
      <c r="D10" s="15">
        <v>42035.203000000001</v>
      </c>
      <c r="E10" s="16">
        <v>227328.23084807044</v>
      </c>
      <c r="F10" s="16">
        <v>8608.5849299999991</v>
      </c>
      <c r="G10" s="17">
        <v>22.428000000000001</v>
      </c>
      <c r="H10" s="18">
        <f>SUM(D10:G10)</f>
        <v>277994.44677807047</v>
      </c>
      <c r="I10" s="15">
        <v>86047.778575088218</v>
      </c>
      <c r="J10" s="16">
        <v>276546.89753528417</v>
      </c>
      <c r="K10" s="9"/>
      <c r="M10" s="6">
        <v>83277.501952807899</v>
      </c>
      <c r="N10" s="6">
        <v>85349.062916177005</v>
      </c>
      <c r="O10" s="6">
        <v>127423.679564969</v>
      </c>
      <c r="P10" s="6">
        <v>63067.44892324174</v>
      </c>
      <c r="Q10" s="6">
        <f>SUM(M10:P10)</f>
        <v>359117.69335719565</v>
      </c>
    </row>
    <row r="11" spans="1:17" s="6" customFormat="1" ht="15.75">
      <c r="A11" s="4"/>
      <c r="B11" s="46" t="s">
        <v>17</v>
      </c>
      <c r="C11" s="14">
        <f t="shared" ref="C11:C21" si="1">H11+I11+J11</f>
        <v>734632.47228877363</v>
      </c>
      <c r="D11" s="15">
        <v>78271.790754863396</v>
      </c>
      <c r="E11" s="16">
        <v>201310.94749025311</v>
      </c>
      <c r="F11" s="16">
        <v>16042.8462375</v>
      </c>
      <c r="G11" s="17">
        <v>8443.1004380000013</v>
      </c>
      <c r="H11" s="18">
        <f t="shared" ref="H11:H21" si="2">SUM(D11:G11)</f>
        <v>304068.68492061651</v>
      </c>
      <c r="I11" s="15">
        <v>89905.499252385722</v>
      </c>
      <c r="J11" s="16">
        <v>340658.28811577137</v>
      </c>
      <c r="K11" s="9"/>
      <c r="L11" s="19"/>
      <c r="M11" s="19">
        <v>82493.026579731493</v>
      </c>
      <c r="N11" s="19">
        <v>94877.690041240014</v>
      </c>
      <c r="O11" s="19">
        <v>165696.48023195402</v>
      </c>
      <c r="P11" s="19">
        <v>100777.98945749534</v>
      </c>
      <c r="Q11" s="6">
        <f t="shared" ref="Q11:Q21" si="3">SUM(M11:P11)</f>
        <v>443845.18631042086</v>
      </c>
    </row>
    <row r="12" spans="1:17" s="6" customFormat="1" ht="15.75">
      <c r="A12" s="4"/>
      <c r="B12" s="46" t="s">
        <v>18</v>
      </c>
      <c r="C12" s="14">
        <f t="shared" si="1"/>
        <v>827540.99583636713</v>
      </c>
      <c r="D12" s="15">
        <v>65205.009709999998</v>
      </c>
      <c r="E12" s="16">
        <v>244233.97095787997</v>
      </c>
      <c r="F12" s="16">
        <v>19738.919185000002</v>
      </c>
      <c r="G12" s="17">
        <v>1479.6721666666667</v>
      </c>
      <c r="H12" s="18">
        <f t="shared" si="2"/>
        <v>330657.57201954664</v>
      </c>
      <c r="I12" s="15">
        <v>96366.073293938069</v>
      </c>
      <c r="J12" s="16">
        <v>400517.35052288242</v>
      </c>
      <c r="K12" s="9"/>
      <c r="L12" s="19"/>
      <c r="M12" s="19">
        <v>100764.905467499</v>
      </c>
      <c r="N12" s="19">
        <v>75938.402912745019</v>
      </c>
      <c r="O12" s="19">
        <v>213500.914808651</v>
      </c>
      <c r="P12" s="19">
        <v>102714.15788539698</v>
      </c>
      <c r="Q12" s="6">
        <f t="shared" si="3"/>
        <v>492918.381074292</v>
      </c>
    </row>
    <row r="13" spans="1:17" s="6" customFormat="1" ht="15.75">
      <c r="A13" s="4"/>
      <c r="B13" s="46" t="s">
        <v>19</v>
      </c>
      <c r="C13" s="14">
        <f t="shared" si="1"/>
        <v>775384.55645542592</v>
      </c>
      <c r="D13" s="15">
        <v>93806.056615000009</v>
      </c>
      <c r="E13" s="16">
        <v>262195.1643235294</v>
      </c>
      <c r="F13" s="16">
        <v>13842.306066050001</v>
      </c>
      <c r="G13" s="17">
        <v>96.177999999999997</v>
      </c>
      <c r="H13" s="18">
        <f t="shared" si="2"/>
        <v>369939.70500457945</v>
      </c>
      <c r="I13" s="15">
        <v>106614.2993598727</v>
      </c>
      <c r="J13" s="16">
        <v>298830.55209097383</v>
      </c>
      <c r="K13" s="9"/>
      <c r="L13" s="19"/>
      <c r="M13" s="19">
        <v>53667.196798173194</v>
      </c>
      <c r="N13" s="19">
        <v>67942.642329199996</v>
      </c>
      <c r="O13" s="19">
        <v>141314.76821496201</v>
      </c>
      <c r="P13" s="19">
        <v>55773.445359620564</v>
      </c>
      <c r="Q13" s="6">
        <f t="shared" si="3"/>
        <v>318698.05270195572</v>
      </c>
    </row>
    <row r="14" spans="1:17" s="6" customFormat="1" ht="15.75">
      <c r="A14" s="4"/>
      <c r="B14" s="46" t="s">
        <v>20</v>
      </c>
      <c r="C14" s="14">
        <f t="shared" si="1"/>
        <v>772613.6479325504</v>
      </c>
      <c r="D14" s="15">
        <v>78519.731</v>
      </c>
      <c r="E14" s="16">
        <v>253810.15778474286</v>
      </c>
      <c r="F14" s="16">
        <v>13382</v>
      </c>
      <c r="G14" s="17">
        <v>2351.7619001716653</v>
      </c>
      <c r="H14" s="18">
        <f t="shared" si="2"/>
        <v>348063.65068491449</v>
      </c>
      <c r="I14" s="15">
        <v>64821.864172895075</v>
      </c>
      <c r="J14" s="16">
        <v>359728.13307474082</v>
      </c>
      <c r="K14" s="9"/>
      <c r="L14" s="19"/>
      <c r="M14" s="19">
        <v>86829.767348840003</v>
      </c>
      <c r="N14" s="19">
        <v>78091.394243992007</v>
      </c>
      <c r="O14" s="19">
        <v>132682.39049248799</v>
      </c>
      <c r="P14" s="19">
        <v>33417.776161799964</v>
      </c>
      <c r="Q14" s="6">
        <f t="shared" si="3"/>
        <v>331021.32824711996</v>
      </c>
    </row>
    <row r="15" spans="1:17" s="6" customFormat="1" ht="15.75">
      <c r="A15" s="4"/>
      <c r="B15" s="46" t="s">
        <v>21</v>
      </c>
      <c r="C15" s="14">
        <f t="shared" si="1"/>
        <v>828734.6558030321</v>
      </c>
      <c r="D15" s="15">
        <v>94335.064849531715</v>
      </c>
      <c r="E15" s="16">
        <v>268708.79156696564</v>
      </c>
      <c r="F15" s="16">
        <v>9483</v>
      </c>
      <c r="G15" s="17">
        <v>259.71699999999998</v>
      </c>
      <c r="H15" s="18">
        <f t="shared" si="2"/>
        <v>372786.57341649738</v>
      </c>
      <c r="I15" s="15">
        <v>94837.439738005341</v>
      </c>
      <c r="J15" s="16">
        <v>361110.64264852938</v>
      </c>
      <c r="K15" s="9"/>
      <c r="L15" s="19"/>
      <c r="M15" s="19">
        <v>84907.942687926305</v>
      </c>
      <c r="N15" s="19">
        <v>111244.95271186701</v>
      </c>
      <c r="O15" s="19">
        <v>120760.396008283</v>
      </c>
      <c r="P15" s="19">
        <v>63954.153150676735</v>
      </c>
      <c r="Q15" s="6">
        <f t="shared" si="3"/>
        <v>380867.44455875305</v>
      </c>
    </row>
    <row r="16" spans="1:17" s="6" customFormat="1" ht="15.75">
      <c r="A16" s="4"/>
      <c r="B16" s="46" t="s">
        <v>22</v>
      </c>
      <c r="C16" s="14">
        <f t="shared" si="1"/>
        <v>798088.54298249003</v>
      </c>
      <c r="D16" s="15">
        <v>80227.898499999996</v>
      </c>
      <c r="E16" s="16">
        <v>272602.55983033049</v>
      </c>
      <c r="F16" s="16">
        <v>15195</v>
      </c>
      <c r="G16" s="17">
        <v>9784.0450000000001</v>
      </c>
      <c r="H16" s="18">
        <f t="shared" si="2"/>
        <v>377809.50333033048</v>
      </c>
      <c r="I16" s="15">
        <v>100768.07020441142</v>
      </c>
      <c r="J16" s="16">
        <v>319510.96944774815</v>
      </c>
      <c r="K16" s="9"/>
      <c r="L16" s="19"/>
      <c r="M16" s="19">
        <v>66168.074616534403</v>
      </c>
      <c r="N16" s="19">
        <v>98560.962046738976</v>
      </c>
      <c r="O16" s="19">
        <v>113499.71589233499</v>
      </c>
      <c r="P16" s="19">
        <v>66991.418006350606</v>
      </c>
      <c r="Q16" s="6">
        <f t="shared" si="3"/>
        <v>345220.17056195904</v>
      </c>
    </row>
    <row r="17" spans="1:17" s="6" customFormat="1" ht="15.75">
      <c r="A17" s="4"/>
      <c r="B17" s="46" t="s">
        <v>23</v>
      </c>
      <c r="C17" s="14">
        <f t="shared" si="1"/>
        <v>721052.47924107034</v>
      </c>
      <c r="D17" s="15">
        <v>74178.544156854157</v>
      </c>
      <c r="E17" s="16">
        <v>274682.72034422396</v>
      </c>
      <c r="F17" s="16">
        <v>12520</v>
      </c>
      <c r="G17" s="17">
        <v>1763.1823395516974</v>
      </c>
      <c r="H17" s="18">
        <f t="shared" si="2"/>
        <v>363144.4468406298</v>
      </c>
      <c r="I17" s="15">
        <v>79274.779167641143</v>
      </c>
      <c r="J17" s="16">
        <v>278633.25323279941</v>
      </c>
      <c r="K17" s="9"/>
      <c r="L17" s="19"/>
      <c r="M17" s="19">
        <v>41636.667553891704</v>
      </c>
      <c r="N17" s="19">
        <v>97248.440850272003</v>
      </c>
      <c r="O17" s="19">
        <v>97035.456483565998</v>
      </c>
      <c r="P17" s="19">
        <v>62915.130589013221</v>
      </c>
      <c r="Q17" s="6">
        <f t="shared" si="3"/>
        <v>298835.69547674293</v>
      </c>
    </row>
    <row r="18" spans="1:17" s="6" customFormat="1" ht="15.75">
      <c r="A18" s="4"/>
      <c r="B18" s="46" t="s">
        <v>24</v>
      </c>
      <c r="C18" s="14">
        <f t="shared" si="1"/>
        <v>722025.5297199639</v>
      </c>
      <c r="D18" s="15">
        <v>67961.968874465048</v>
      </c>
      <c r="E18" s="16">
        <v>271813.35289411864</v>
      </c>
      <c r="F18" s="16">
        <v>13562.984548179113</v>
      </c>
      <c r="G18" s="17">
        <v>130.416</v>
      </c>
      <c r="H18" s="18">
        <f t="shared" si="2"/>
        <v>353468.72231676284</v>
      </c>
      <c r="I18" s="15">
        <v>91083.81262572344</v>
      </c>
      <c r="J18" s="16">
        <v>277472.9947774777</v>
      </c>
      <c r="K18" s="9"/>
      <c r="L18" s="19"/>
      <c r="M18" s="19">
        <v>75249.070295903104</v>
      </c>
      <c r="N18" s="19">
        <v>80430.197295138001</v>
      </c>
      <c r="O18" s="19">
        <v>74951.829077219998</v>
      </c>
      <c r="P18" s="19">
        <v>61696.136192358739</v>
      </c>
      <c r="Q18" s="6">
        <f t="shared" si="3"/>
        <v>292327.23286061984</v>
      </c>
    </row>
    <row r="19" spans="1:17" s="6" customFormat="1" ht="15.75">
      <c r="A19" s="4"/>
      <c r="B19" s="46" t="s">
        <v>25</v>
      </c>
      <c r="C19" s="14">
        <f t="shared" si="1"/>
        <v>617132.64352344873</v>
      </c>
      <c r="D19" s="15">
        <v>64163.665000000001</v>
      </c>
      <c r="E19" s="16">
        <v>257284.16857575791</v>
      </c>
      <c r="F19" s="16">
        <v>13575.573146173983</v>
      </c>
      <c r="G19" s="17">
        <v>1580.3509314851572</v>
      </c>
      <c r="H19" s="18">
        <f t="shared" si="2"/>
        <v>336603.75765341707</v>
      </c>
      <c r="I19" s="15">
        <v>76524.939142033982</v>
      </c>
      <c r="J19" s="16">
        <v>204003.94672799768</v>
      </c>
      <c r="K19" s="9"/>
      <c r="L19" s="19"/>
      <c r="M19" s="19">
        <v>43717.038229013502</v>
      </c>
      <c r="N19" s="19">
        <v>89084.913871560013</v>
      </c>
      <c r="O19" s="19">
        <v>112134.53542596</v>
      </c>
      <c r="P19" s="19">
        <v>75002.35758664507</v>
      </c>
      <c r="Q19" s="6">
        <f t="shared" si="3"/>
        <v>319938.8451131786</v>
      </c>
    </row>
    <row r="20" spans="1:17" s="6" customFormat="1" ht="15.75">
      <c r="A20" s="4"/>
      <c r="B20" s="47" t="s">
        <v>26</v>
      </c>
      <c r="C20" s="14">
        <f t="shared" si="1"/>
        <v>578345.93520419858</v>
      </c>
      <c r="D20" s="15">
        <v>62829.845999999998</v>
      </c>
      <c r="E20" s="16">
        <v>254945.17914523435</v>
      </c>
      <c r="F20" s="16">
        <v>18600.095859202564</v>
      </c>
      <c r="G20" s="17">
        <v>128.012</v>
      </c>
      <c r="H20" s="18">
        <f t="shared" si="2"/>
        <v>336503.13300443691</v>
      </c>
      <c r="I20" s="15">
        <v>65146.043179598382</v>
      </c>
      <c r="J20" s="16">
        <v>176696.75902016321</v>
      </c>
      <c r="K20" s="9"/>
      <c r="L20" s="19"/>
      <c r="M20" s="19">
        <v>21445.087411104701</v>
      </c>
      <c r="N20" s="19">
        <v>64849.563152055001</v>
      </c>
      <c r="O20" s="19">
        <v>72214.578560344991</v>
      </c>
      <c r="P20" s="19">
        <v>45591.73225961061</v>
      </c>
      <c r="Q20" s="6">
        <f t="shared" si="3"/>
        <v>204100.9613831153</v>
      </c>
    </row>
    <row r="21" spans="1:17" s="6" customFormat="1" ht="15.75">
      <c r="A21" s="4"/>
      <c r="B21" s="47" t="s">
        <v>27</v>
      </c>
      <c r="C21" s="14">
        <f t="shared" si="1"/>
        <v>485055.0901565986</v>
      </c>
      <c r="D21" s="15">
        <v>53907.968999999997</v>
      </c>
      <c r="E21" s="16">
        <v>221960.50437408203</v>
      </c>
      <c r="F21" s="16">
        <v>9793.4</v>
      </c>
      <c r="G21" s="17">
        <v>165.93100000000001</v>
      </c>
      <c r="H21" s="18">
        <f t="shared" si="2"/>
        <v>285827.80437408201</v>
      </c>
      <c r="I21" s="15">
        <v>50859.364471460081</v>
      </c>
      <c r="J21" s="16">
        <v>148367.92131105645</v>
      </c>
      <c r="K21" s="9"/>
      <c r="L21" s="19"/>
      <c r="M21" s="19">
        <v>21266.6619842785</v>
      </c>
      <c r="N21" s="19">
        <v>53134.447969993998</v>
      </c>
      <c r="O21" s="19">
        <v>58544.179263869999</v>
      </c>
      <c r="P21" s="19">
        <v>70091.737933534285</v>
      </c>
      <c r="Q21" s="6">
        <f t="shared" si="3"/>
        <v>203037.0271516768</v>
      </c>
    </row>
    <row r="22" spans="1:17" s="6" customFormat="1" ht="4.5" customHeight="1">
      <c r="A22" s="4"/>
      <c r="B22" s="47"/>
      <c r="C22" s="14"/>
      <c r="D22" s="15"/>
      <c r="E22" s="16"/>
      <c r="F22" s="16"/>
      <c r="G22" s="17"/>
      <c r="H22" s="18"/>
      <c r="I22" s="15"/>
      <c r="J22" s="16"/>
      <c r="K22" s="9"/>
      <c r="L22" s="19"/>
      <c r="M22" s="19"/>
      <c r="N22" s="19"/>
      <c r="O22" s="19"/>
      <c r="P22" s="19"/>
      <c r="Q22" s="19"/>
    </row>
    <row r="23" spans="1:17" s="6" customFormat="1" ht="16.5">
      <c r="A23" s="4"/>
      <c r="B23" s="45" t="s">
        <v>28</v>
      </c>
      <c r="C23" s="41">
        <f t="shared" ref="C23:J23" si="4">SUM(C25:C36)</f>
        <v>8679833.0412951894</v>
      </c>
      <c r="D23" s="42">
        <f t="shared" si="4"/>
        <v>1136044.4819636217</v>
      </c>
      <c r="E23" s="41">
        <f t="shared" si="4"/>
        <v>2775043.3937331326</v>
      </c>
      <c r="F23" s="41">
        <f t="shared" si="4"/>
        <v>214039.26497456597</v>
      </c>
      <c r="G23" s="43">
        <f t="shared" si="4"/>
        <v>2609.0826000701659</v>
      </c>
      <c r="H23" s="42">
        <f t="shared" si="4"/>
        <v>4127736.22327139</v>
      </c>
      <c r="I23" s="42">
        <f t="shared" si="4"/>
        <v>1028076.4576145075</v>
      </c>
      <c r="J23" s="41">
        <f t="shared" si="4"/>
        <v>3524020.3604092915</v>
      </c>
      <c r="K23" s="9"/>
      <c r="L23" s="10"/>
      <c r="M23" s="50">
        <v>2016</v>
      </c>
      <c r="N23" s="50"/>
      <c r="O23" s="50"/>
      <c r="P23" s="50"/>
      <c r="Q23" s="50"/>
    </row>
    <row r="24" spans="1:17" s="6" customFormat="1" ht="5.0999999999999996" customHeight="1">
      <c r="A24" s="4"/>
      <c r="B24" s="44"/>
      <c r="C24" s="11"/>
      <c r="D24" s="12"/>
      <c r="E24" s="11"/>
      <c r="F24" s="11"/>
      <c r="G24" s="13"/>
      <c r="H24" s="8"/>
      <c r="I24" s="12"/>
      <c r="J24" s="11"/>
      <c r="K24" s="9"/>
      <c r="L24" s="10"/>
      <c r="M24" s="10" t="s">
        <v>11</v>
      </c>
      <c r="N24" s="10" t="s">
        <v>12</v>
      </c>
      <c r="O24" s="10" t="s">
        <v>13</v>
      </c>
      <c r="P24" s="10" t="s">
        <v>14</v>
      </c>
      <c r="Q24" s="6" t="s">
        <v>15</v>
      </c>
    </row>
    <row r="25" spans="1:17" s="6" customFormat="1">
      <c r="A25" s="4"/>
      <c r="B25" s="46" t="s">
        <v>16</v>
      </c>
      <c r="C25" s="14">
        <f>H25+I25+J25</f>
        <v>591390.58872010768</v>
      </c>
      <c r="D25" s="15">
        <v>79592.244245600014</v>
      </c>
      <c r="E25" s="16">
        <v>241679.3857968442</v>
      </c>
      <c r="F25" s="16">
        <v>9290.4214782156359</v>
      </c>
      <c r="G25" s="17">
        <v>16.789000000000001</v>
      </c>
      <c r="H25" s="18">
        <f>SUM(D25:G25)</f>
        <v>330578.84052065987</v>
      </c>
      <c r="I25" s="15">
        <v>62015.494893861389</v>
      </c>
      <c r="J25" s="16">
        <v>198796.25330558643</v>
      </c>
      <c r="K25" s="9"/>
      <c r="M25" s="20">
        <v>65564.275257279005</v>
      </c>
      <c r="N25" s="20">
        <v>93194.495117792991</v>
      </c>
      <c r="O25" s="20">
        <v>27695.894451585798</v>
      </c>
      <c r="P25" s="20">
        <v>90092.232708628217</v>
      </c>
      <c r="Q25" s="20">
        <f>SUM(M25:P25)</f>
        <v>276546.89753528603</v>
      </c>
    </row>
    <row r="26" spans="1:17" s="6" customFormat="1" ht="15.75">
      <c r="A26" s="4"/>
      <c r="B26" s="46" t="s">
        <v>17</v>
      </c>
      <c r="C26" s="14">
        <f t="shared" ref="C26:C36" si="5">H26+I26+J26</f>
        <v>840012.77700924384</v>
      </c>
      <c r="D26" s="15">
        <v>138373.42878943999</v>
      </c>
      <c r="E26" s="16">
        <v>208954.86321415543</v>
      </c>
      <c r="F26" s="16">
        <v>33781.387000000002</v>
      </c>
      <c r="G26" s="17">
        <v>5.8220000000000001</v>
      </c>
      <c r="H26" s="18">
        <f t="shared" ref="H26:H36" si="6">SUM(D26:G26)</f>
        <v>381115.50100359536</v>
      </c>
      <c r="I26" s="15">
        <v>82750.020180421066</v>
      </c>
      <c r="J26" s="16">
        <v>376147.25582522748</v>
      </c>
      <c r="K26" s="9"/>
      <c r="L26" s="19"/>
      <c r="M26" s="21">
        <v>54333.681733266007</v>
      </c>
      <c r="N26" s="21">
        <v>114619.361860095</v>
      </c>
      <c r="O26" s="21">
        <v>52940.7435990171</v>
      </c>
      <c r="P26" s="21">
        <v>118764.50092339545</v>
      </c>
      <c r="Q26" s="20">
        <f t="shared" ref="Q26:Q36" si="7">SUM(M26:P26)</f>
        <v>340658.28811577358</v>
      </c>
    </row>
    <row r="27" spans="1:17" s="6" customFormat="1" ht="15.75">
      <c r="A27" s="4"/>
      <c r="B27" s="46" t="s">
        <v>18</v>
      </c>
      <c r="C27" s="14">
        <f t="shared" si="5"/>
        <v>1030898.1734647143</v>
      </c>
      <c r="D27" s="15">
        <v>160574.75890112878</v>
      </c>
      <c r="E27" s="16">
        <v>251363.30351689021</v>
      </c>
      <c r="F27" s="16">
        <v>68656.917454708295</v>
      </c>
      <c r="G27" s="17">
        <v>61.295999999999999</v>
      </c>
      <c r="H27" s="18">
        <f t="shared" si="6"/>
        <v>480656.27587272727</v>
      </c>
      <c r="I27" s="15">
        <v>86535.08259172953</v>
      </c>
      <c r="J27" s="16">
        <v>463706.81500025745</v>
      </c>
      <c r="K27" s="9"/>
      <c r="L27" s="19"/>
      <c r="M27" s="21">
        <v>78682.449468639999</v>
      </c>
      <c r="N27" s="21">
        <v>184587.614929117</v>
      </c>
      <c r="O27" s="21">
        <v>44802.537736936705</v>
      </c>
      <c r="P27" s="21">
        <v>92444.748388190754</v>
      </c>
      <c r="Q27" s="20">
        <f t="shared" si="7"/>
        <v>400517.35052288446</v>
      </c>
    </row>
    <row r="28" spans="1:17" s="6" customFormat="1" ht="15.75">
      <c r="A28" s="4"/>
      <c r="B28" s="46" t="s">
        <v>19</v>
      </c>
      <c r="C28" s="14">
        <f t="shared" si="5"/>
        <v>745500.34037372377</v>
      </c>
      <c r="D28" s="15">
        <v>85709.130011040004</v>
      </c>
      <c r="E28" s="16">
        <v>217261.85960625322</v>
      </c>
      <c r="F28" s="16">
        <v>14640.398944735907</v>
      </c>
      <c r="G28" s="17">
        <v>293.59399999999999</v>
      </c>
      <c r="H28" s="18">
        <f t="shared" si="6"/>
        <v>317904.98256202915</v>
      </c>
      <c r="I28" s="15">
        <v>94558.428137707146</v>
      </c>
      <c r="J28" s="16">
        <v>333036.9296739875</v>
      </c>
      <c r="K28" s="9"/>
      <c r="L28" s="19"/>
      <c r="M28" s="21">
        <v>84064.189447005992</v>
      </c>
      <c r="N28" s="21">
        <v>86343.408557365998</v>
      </c>
      <c r="O28" s="21">
        <v>58976.353662436595</v>
      </c>
      <c r="P28" s="21">
        <v>69446.600424162476</v>
      </c>
      <c r="Q28" s="20">
        <f t="shared" si="7"/>
        <v>298830.55209097103</v>
      </c>
    </row>
    <row r="29" spans="1:17" s="6" customFormat="1" ht="15.75">
      <c r="A29" s="4"/>
      <c r="B29" s="46" t="s">
        <v>20</v>
      </c>
      <c r="C29" s="14">
        <f t="shared" si="5"/>
        <v>644724.78032198618</v>
      </c>
      <c r="D29" s="15">
        <v>91740.729993376051</v>
      </c>
      <c r="E29" s="16">
        <v>239955.35707959186</v>
      </c>
      <c r="F29" s="16">
        <v>6960.326</v>
      </c>
      <c r="G29" s="17">
        <v>25.15</v>
      </c>
      <c r="H29" s="18">
        <f t="shared" si="6"/>
        <v>338681.56307296793</v>
      </c>
      <c r="I29" s="15">
        <v>72264.649463435533</v>
      </c>
      <c r="J29" s="16">
        <v>233778.56778558274</v>
      </c>
      <c r="K29" s="9"/>
      <c r="L29" s="19"/>
      <c r="M29" s="21">
        <v>83073.744487670003</v>
      </c>
      <c r="N29" s="21">
        <v>146165.249274459</v>
      </c>
      <c r="O29" s="21">
        <v>56641.9012372699</v>
      </c>
      <c r="P29" s="21">
        <v>73430.874431608128</v>
      </c>
      <c r="Q29" s="20">
        <f t="shared" si="7"/>
        <v>359311.76943100704</v>
      </c>
    </row>
    <row r="30" spans="1:17" s="6" customFormat="1" ht="15.75">
      <c r="A30" s="4"/>
      <c r="B30" s="46" t="s">
        <v>21</v>
      </c>
      <c r="C30" s="14">
        <f t="shared" si="5"/>
        <v>468633.99757847702</v>
      </c>
      <c r="D30" s="15">
        <v>55376.098751526013</v>
      </c>
      <c r="E30" s="16">
        <v>205754.52396029554</v>
      </c>
      <c r="F30" s="16">
        <v>5356.48776</v>
      </c>
      <c r="G30" s="17">
        <v>28.087</v>
      </c>
      <c r="H30" s="18">
        <f t="shared" si="6"/>
        <v>266515.19747182156</v>
      </c>
      <c r="I30" s="15">
        <v>35641.920760839865</v>
      </c>
      <c r="J30" s="16">
        <v>166476.87934581557</v>
      </c>
      <c r="K30" s="9"/>
      <c r="L30" s="19"/>
      <c r="M30" s="21">
        <v>72389.186618626991</v>
      </c>
      <c r="N30" s="21">
        <v>155740.28869047799</v>
      </c>
      <c r="O30" s="21">
        <v>71637.071364333606</v>
      </c>
      <c r="P30" s="21">
        <v>61223.956024621075</v>
      </c>
      <c r="Q30" s="20">
        <f t="shared" si="7"/>
        <v>360990.50269805966</v>
      </c>
    </row>
    <row r="31" spans="1:17" ht="15.75">
      <c r="B31" s="48" t="s">
        <v>22</v>
      </c>
      <c r="C31" s="22">
        <f t="shared" si="5"/>
        <v>927377.34330264037</v>
      </c>
      <c r="D31" s="23">
        <v>112406.23836652501</v>
      </c>
      <c r="E31" s="24">
        <v>252553.05373264701</v>
      </c>
      <c r="F31" s="24">
        <v>11071.696808167926</v>
      </c>
      <c r="G31" s="25">
        <v>1603.4466000701664</v>
      </c>
      <c r="H31" s="26">
        <f t="shared" si="6"/>
        <v>377634.43550741009</v>
      </c>
      <c r="I31" s="23">
        <v>132960.2606409982</v>
      </c>
      <c r="J31" s="24">
        <v>416782.64715423214</v>
      </c>
      <c r="K31" s="27"/>
      <c r="L31" s="28"/>
      <c r="M31" s="29">
        <v>68690.747514162998</v>
      </c>
      <c r="N31" s="29">
        <v>107056.04382505301</v>
      </c>
      <c r="O31" s="29">
        <v>69605.699757540104</v>
      </c>
      <c r="P31" s="29">
        <v>72061.295847638918</v>
      </c>
      <c r="Q31" s="30">
        <f t="shared" si="7"/>
        <v>317413.78694439505</v>
      </c>
    </row>
    <row r="32" spans="1:17" ht="15.75">
      <c r="B32" s="48" t="s">
        <v>23</v>
      </c>
      <c r="C32" s="22">
        <f t="shared" si="5"/>
        <v>745121.50256499415</v>
      </c>
      <c r="D32" s="23">
        <v>71545.923195337091</v>
      </c>
      <c r="E32" s="24">
        <v>232983.45683421736</v>
      </c>
      <c r="F32" s="24">
        <v>8617.6727772601589</v>
      </c>
      <c r="G32" s="25">
        <v>217.51300000000001</v>
      </c>
      <c r="H32" s="26">
        <f t="shared" si="6"/>
        <v>313364.56580681464</v>
      </c>
      <c r="I32" s="23">
        <v>112693.75501813668</v>
      </c>
      <c r="J32" s="24">
        <v>319063.18174004275</v>
      </c>
      <c r="K32" s="27"/>
      <c r="L32" s="28"/>
      <c r="M32" s="29">
        <v>90441.701805867997</v>
      </c>
      <c r="N32" s="29">
        <v>89243.648085047011</v>
      </c>
      <c r="O32" s="29">
        <v>69698.078539583803</v>
      </c>
      <c r="P32" s="29">
        <v>29046.038983230072</v>
      </c>
      <c r="Q32" s="30">
        <f t="shared" si="7"/>
        <v>278429.46741372888</v>
      </c>
    </row>
    <row r="33" spans="2:17" ht="15.75">
      <c r="B33" s="48" t="s">
        <v>24</v>
      </c>
      <c r="C33" s="22">
        <f t="shared" si="5"/>
        <v>672119.10663972283</v>
      </c>
      <c r="D33" s="23">
        <v>73267.616073704106</v>
      </c>
      <c r="E33" s="24">
        <v>224598.16875386611</v>
      </c>
      <c r="F33" s="24">
        <v>10736.216852272935</v>
      </c>
      <c r="G33" s="25">
        <v>68.221000000000004</v>
      </c>
      <c r="H33" s="26">
        <f t="shared" si="6"/>
        <v>308670.22267984314</v>
      </c>
      <c r="I33" s="23">
        <v>92300.236515000637</v>
      </c>
      <c r="J33" s="24">
        <v>271148.64744487905</v>
      </c>
      <c r="K33" s="27"/>
      <c r="L33" s="28"/>
      <c r="M33" s="29">
        <v>65351.015997171999</v>
      </c>
      <c r="N33" s="29">
        <v>80144.816410802014</v>
      </c>
      <c r="O33" s="29">
        <v>100391.7651295</v>
      </c>
      <c r="P33" s="29">
        <v>31585.39724000181</v>
      </c>
      <c r="Q33" s="30">
        <f t="shared" si="7"/>
        <v>277472.99477747583</v>
      </c>
    </row>
    <row r="34" spans="2:17" ht="15.75">
      <c r="B34" s="48" t="s">
        <v>25</v>
      </c>
      <c r="C34" s="22">
        <f t="shared" si="5"/>
        <v>702738.39459040074</v>
      </c>
      <c r="D34" s="23">
        <v>116704.467474455</v>
      </c>
      <c r="E34" s="24">
        <v>239290.9162006008</v>
      </c>
      <c r="F34" s="24">
        <v>10340.297229153868</v>
      </c>
      <c r="G34" s="25">
        <v>183.84100000000001</v>
      </c>
      <c r="H34" s="26">
        <f t="shared" si="6"/>
        <v>366519.52190420969</v>
      </c>
      <c r="I34" s="23">
        <v>79453.793039787808</v>
      </c>
      <c r="J34" s="24">
        <v>256765.07964640326</v>
      </c>
      <c r="K34" s="27"/>
      <c r="L34" s="28"/>
      <c r="M34" s="29">
        <v>59810.583252101998</v>
      </c>
      <c r="N34" s="29">
        <v>52679.627399998004</v>
      </c>
      <c r="O34" s="29">
        <v>61429.906990430201</v>
      </c>
      <c r="P34" s="29">
        <v>30083.82908546862</v>
      </c>
      <c r="Q34" s="30">
        <f t="shared" si="7"/>
        <v>204003.94672799885</v>
      </c>
    </row>
    <row r="35" spans="2:17" ht="15.75">
      <c r="B35" s="49" t="s">
        <v>26</v>
      </c>
      <c r="C35" s="22">
        <f t="shared" si="5"/>
        <v>712441.20036190213</v>
      </c>
      <c r="D35" s="23">
        <v>81322.472873489591</v>
      </c>
      <c r="E35" s="24">
        <v>241864.10403777065</v>
      </c>
      <c r="F35" s="24">
        <v>23077.428280694698</v>
      </c>
      <c r="G35" s="25">
        <v>7.71</v>
      </c>
      <c r="H35" s="26">
        <f t="shared" si="6"/>
        <v>346271.71519195498</v>
      </c>
      <c r="I35" s="23">
        <v>83604.908693066624</v>
      </c>
      <c r="J35" s="24">
        <v>282564.57647688047</v>
      </c>
      <c r="K35" s="27"/>
      <c r="L35" s="28"/>
      <c r="M35" s="29">
        <v>59963.502743887999</v>
      </c>
      <c r="N35" s="29">
        <v>76561.138754539003</v>
      </c>
      <c r="O35" s="29">
        <v>13769.225</v>
      </c>
      <c r="P35" s="29">
        <v>26402.892521737303</v>
      </c>
      <c r="Q35" s="30">
        <f t="shared" si="7"/>
        <v>176696.75902016432</v>
      </c>
    </row>
    <row r="36" spans="2:17" ht="15.75">
      <c r="B36" s="49" t="s">
        <v>27</v>
      </c>
      <c r="C36" s="22">
        <f t="shared" si="5"/>
        <v>598874.83636727626</v>
      </c>
      <c r="D36" s="23">
        <v>69431.373288000003</v>
      </c>
      <c r="E36" s="24">
        <v>218784.40100000001</v>
      </c>
      <c r="F36" s="24">
        <v>11510.014389356546</v>
      </c>
      <c r="G36" s="25">
        <v>97.613</v>
      </c>
      <c r="H36" s="26">
        <f t="shared" si="6"/>
        <v>299823.40167735657</v>
      </c>
      <c r="I36" s="23">
        <v>93297.90767952305</v>
      </c>
      <c r="J36" s="24">
        <v>205753.52701039662</v>
      </c>
      <c r="K36" s="27"/>
      <c r="L36" s="28"/>
      <c r="M36" s="29">
        <v>57185.485665991</v>
      </c>
      <c r="N36" s="29">
        <v>35285.987760840995</v>
      </c>
      <c r="O36" s="29">
        <v>27679.400458065698</v>
      </c>
      <c r="P36" s="29">
        <v>27030.054099193978</v>
      </c>
      <c r="Q36" s="30">
        <f t="shared" si="7"/>
        <v>147180.92798409169</v>
      </c>
    </row>
    <row r="37" spans="2:17" ht="5.0999999999999996" customHeight="1" thickBot="1">
      <c r="B37" s="31"/>
      <c r="C37" s="32"/>
      <c r="D37" s="33"/>
      <c r="E37" s="33"/>
      <c r="F37" s="33"/>
      <c r="G37" s="33"/>
      <c r="H37" s="33"/>
      <c r="I37" s="33"/>
      <c r="J37" s="34"/>
      <c r="K37" s="27"/>
      <c r="L37" s="28"/>
      <c r="M37" s="28"/>
      <c r="N37" s="28"/>
      <c r="O37" s="28"/>
      <c r="P37" s="28"/>
      <c r="Q37" s="28"/>
    </row>
    <row r="38" spans="2:17" ht="5.0999999999999996" customHeight="1">
      <c r="C38" s="35"/>
      <c r="D38" s="35"/>
      <c r="E38" s="36"/>
      <c r="F38" s="35"/>
      <c r="G38" s="35"/>
      <c r="H38" s="35"/>
      <c r="I38" s="35"/>
      <c r="J38" s="35"/>
      <c r="K38" s="37"/>
      <c r="L38" s="38"/>
    </row>
    <row r="39" spans="2:17">
      <c r="B39" s="39" t="s">
        <v>29</v>
      </c>
      <c r="D39" s="38"/>
      <c r="E39" s="38"/>
      <c r="F39" s="38"/>
      <c r="G39" s="38"/>
      <c r="H39" s="38"/>
      <c r="I39" s="38"/>
      <c r="J39" s="38"/>
      <c r="K39" s="38"/>
      <c r="L39" s="38"/>
    </row>
    <row r="40" spans="2:17" ht="5.0999999999999996" customHeight="1">
      <c r="D40" s="38"/>
      <c r="E40" s="38"/>
      <c r="F40" s="38"/>
      <c r="G40" s="38"/>
      <c r="H40" s="38"/>
      <c r="I40" s="38"/>
      <c r="J40" s="38"/>
      <c r="K40" s="38"/>
      <c r="L40" s="38"/>
    </row>
    <row r="41" spans="2:17">
      <c r="B41" s="3" t="s">
        <v>30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2:17">
      <c r="B42" s="39"/>
      <c r="C42" s="39"/>
      <c r="D42" s="38"/>
      <c r="E42" s="40"/>
      <c r="F42" s="40"/>
      <c r="G42" s="40"/>
      <c r="H42" s="40"/>
      <c r="I42" s="40"/>
      <c r="J42" s="40"/>
      <c r="K42" s="40"/>
      <c r="L42" s="38"/>
    </row>
    <row r="43" spans="2:17">
      <c r="D43" s="38"/>
      <c r="E43" s="38"/>
      <c r="F43" s="38"/>
      <c r="G43" s="38"/>
      <c r="H43" s="38"/>
      <c r="I43" s="38"/>
      <c r="J43" s="38"/>
      <c r="K43" s="38"/>
    </row>
    <row r="44" spans="2:17">
      <c r="D44" s="38"/>
      <c r="E44" s="38"/>
      <c r="F44" s="38"/>
      <c r="G44" s="38"/>
      <c r="H44" s="38"/>
      <c r="I44" s="38"/>
      <c r="J44" s="38"/>
      <c r="K44" s="38"/>
    </row>
    <row r="45" spans="2:17">
      <c r="D45" s="38"/>
      <c r="E45" s="38"/>
      <c r="F45" s="38"/>
      <c r="G45" s="38"/>
      <c r="H45" s="38"/>
      <c r="I45" s="38"/>
      <c r="J45" s="38"/>
      <c r="K45" s="38"/>
    </row>
  </sheetData>
  <mergeCells count="12">
    <mergeCell ref="M8:Q8"/>
    <mergeCell ref="M23:Q23"/>
    <mergeCell ref="B4:B6"/>
    <mergeCell ref="C4:C6"/>
    <mergeCell ref="D4:G4"/>
    <mergeCell ref="H4:H6"/>
    <mergeCell ref="I4:I6"/>
    <mergeCell ref="J4:J6"/>
    <mergeCell ref="D5:D6"/>
    <mergeCell ref="E5:E6"/>
    <mergeCell ref="F5:F6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8.2.2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2019-08-19T15:27:55Z</dcterms:created>
  <dcterms:modified xsi:type="dcterms:W3CDTF">2021-05-11T16:29:40Z</dcterms:modified>
</cp:coreProperties>
</file>