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4.1_A" sheetId="1" r:id="rId1"/>
    <sheet name="Gráf-09.4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2" i="2" l="1"/>
  <c r="C13" i="2" s="1"/>
  <c r="B7" i="2" s="1"/>
  <c r="A18" i="2"/>
  <c r="C5" i="2" s="1"/>
  <c r="A12" i="2"/>
  <c r="A13" i="2" s="1"/>
  <c r="B5" i="2" s="1"/>
  <c r="B12" i="2"/>
  <c r="B13" i="2" s="1"/>
  <c r="B6" i="2" s="1"/>
  <c r="B18" i="2"/>
  <c r="C6" i="2" s="1"/>
  <c r="C18" i="2"/>
  <c r="C7" i="2" s="1"/>
</calcChain>
</file>

<file path=xl/sharedStrings.xml><?xml version="1.0" encoding="utf-8"?>
<sst xmlns="http://schemas.openxmlformats.org/spreadsheetml/2006/main" count="26" uniqueCount="26">
  <si>
    <t>FUENTE: Dirección Nacional de Aeronáutica Civil del Ministerio de Defensa Nacional.</t>
  </si>
  <si>
    <t xml:space="preserve">          Los datos de Movimiento de Cargas incluyen Importaciones y Exportaciones (vuelos cargueros y regulares).</t>
  </si>
  <si>
    <t>Nota: Movimiento Aéreo Internacional = Llegada + Salida de Pasajeros Internacionales.</t>
  </si>
  <si>
    <t>1/ Cifras corregidas.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</si>
  <si>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</si>
  <si>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</si>
  <si>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</si>
  <si>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</si>
  <si>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</si>
  <si>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</si>
  <si>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</si>
  <si>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</si>
  <si>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</si>
  <si>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</si>
  <si>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</si>
  <si>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</si>
  <si>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</si>
  <si>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CARGAS</t>
  </si>
  <si>
    <r>
      <t>MOVIMIENTO DE PASAJEROS</t>
    </r>
    <r>
      <rPr>
        <vertAlign val="superscript"/>
        <sz val="10"/>
        <rFont val="Times New Roman"/>
        <family val="1"/>
      </rPr>
      <t>1/</t>
    </r>
  </si>
  <si>
    <t>MES</t>
  </si>
  <si>
    <t>CARGAS (toneladas) POR AÑO, SEGÚN MES. PERIODO 2016-2018</t>
  </si>
  <si>
    <t>CUADRO 9.4.1. MOVIMIENTO AÉREO INTERNACIONAL (Aeropuertos "Silvio Pettirossi" y "Guaraní") DE PASAJEROS Y</t>
  </si>
  <si>
    <t>MOVIMIENTO DE CARGAS (ton)</t>
  </si>
  <si>
    <t>MOVIMIENTO DE PASAJEROS</t>
  </si>
  <si>
    <t>Movimiento de Cargas</t>
  </si>
  <si>
    <t>Movimiento de Pasajeros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</si>
</sst>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#,##0_ ;\-#,##0\ 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#,##0.0_);\(#,##0.0\)"/>
    <numFmt numFmtId="198" formatCode="_(* #,##0_);_(* \(#,##0\);_(* &quot;-&quot;??_);_(@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Cambria"/>
      <family val="1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8">
    <xf numFmtId="0" fontId="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12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16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7" fillId="20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4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8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17" fillId="32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6" fillId="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166" fontId="11" fillId="6" borderId="4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166" fontId="13" fillId="7" borderId="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166" fontId="12" fillId="0" borderId="6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167" fontId="2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9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3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17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1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5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17" fillId="29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166" fontId="9" fillId="5" borderId="4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33" fillId="54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66" fontId="7" fillId="3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1" fillId="0" borderId="0" applyFill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21" fillId="0" borderId="0" applyFill="0" applyBorder="0" applyAlignment="0" applyProtection="0"/>
    <xf numFmtId="41" fontId="18" fillId="0" borderId="0" applyFon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6" fontId="21" fillId="0" borderId="0" applyFill="0" applyBorder="0" applyAlignment="0" applyProtection="0"/>
    <xf numFmtId="41" fontId="40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1" fillId="0" borderId="0" applyFill="0" applyBorder="0" applyAlignment="0" applyProtection="0"/>
    <xf numFmtId="175" fontId="21" fillId="0" borderId="0" applyFill="0" applyBorder="0" applyAlignment="0" applyProtection="0"/>
    <xf numFmtId="43" fontId="18" fillId="0" borderId="0" applyFont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18" fillId="0" borderId="0" applyFont="0" applyFill="0" applyBorder="0" applyAlignment="0" applyProtection="0"/>
    <xf numFmtId="186" fontId="21" fillId="0" borderId="0" applyFill="0" applyBorder="0" applyAlignment="0" applyProtection="0"/>
    <xf numFmtId="182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40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21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79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2" fontId="2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79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1" fillId="0" borderId="0" applyFill="0" applyBorder="0" applyAlignment="0" applyProtection="0"/>
    <xf numFmtId="180" fontId="1" fillId="0" borderId="0" applyFont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86" fontId="21" fillId="0" borderId="0" applyFill="0" applyBorder="0" applyAlignment="0" applyProtection="0"/>
    <xf numFmtId="184" fontId="21" fillId="0" borderId="0" applyFill="0" applyBorder="0" applyAlignment="0" applyProtection="0"/>
    <xf numFmtId="179" fontId="21" fillId="0" borderId="0" applyFill="0" applyBorder="0" applyAlignment="0" applyProtection="0"/>
    <xf numFmtId="186" fontId="21" fillId="0" borderId="0" applyFill="0" applyBorder="0" applyAlignment="0" applyProtection="0"/>
    <xf numFmtId="180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2" fontId="21" fillId="0" borderId="0" applyFill="0" applyBorder="0" applyAlignment="0" applyProtection="0"/>
    <xf numFmtId="190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43" fillId="0" borderId="0" applyNumberFormat="0" applyBorder="0" applyProtection="0"/>
    <xf numFmtId="19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4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166" fontId="8" fillId="4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5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2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5" fillId="0" borderId="0"/>
    <xf numFmtId="0" fontId="2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2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8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37" fontId="42" fillId="0" borderId="0"/>
    <xf numFmtId="0" fontId="21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1" fillId="56" borderId="19" applyNumberFormat="0" applyFont="0" applyAlignment="0" applyProtection="0"/>
    <xf numFmtId="166" fontId="21" fillId="56" borderId="19" applyNumberFormat="0" applyFont="0" applyAlignment="0" applyProtection="0"/>
    <xf numFmtId="166" fontId="21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0" borderId="0"/>
    <xf numFmtId="0" fontId="50" fillId="0" borderId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166" fontId="10" fillId="6" borderId="5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51" fillId="48" borderId="20" applyNumberFormat="0" applyAlignment="0" applyProtection="0"/>
    <xf numFmtId="166" fontId="51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166" fontId="3" fillId="0" borderId="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166" fontId="4" fillId="0" borderId="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166" fontId="5" fillId="0" borderId="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166" fontId="16" fillId="0" borderId="9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  <xf numFmtId="0" fontId="58" fillId="0" borderId="24" applyNumberFormat="0" applyFill="0" applyAlignment="0" applyProtection="0"/>
    <xf numFmtId="166" fontId="58" fillId="0" borderId="24" applyNumberFormat="0" applyFill="0" applyAlignment="0" applyProtection="0"/>
  </cellStyleXfs>
  <cellXfs count="65">
    <xf numFmtId="0" fontId="0" fillId="0" borderId="0" xfId="0"/>
    <xf numFmtId="0" fontId="18" fillId="0" borderId="0" xfId="0" applyFont="1"/>
    <xf numFmtId="0" fontId="19" fillId="0" borderId="0" xfId="0" applyFont="1" applyFill="1"/>
    <xf numFmtId="37" fontId="18" fillId="0" borderId="0" xfId="0" applyNumberFormat="1" applyFont="1" applyFill="1" applyProtection="1"/>
    <xf numFmtId="0" fontId="18" fillId="0" borderId="0" xfId="0" applyFont="1" applyFill="1"/>
    <xf numFmtId="0" fontId="20" fillId="0" borderId="0" xfId="0" applyFont="1" applyFill="1" applyAlignment="1" applyProtection="1">
      <alignment horizontal="left"/>
    </xf>
    <xf numFmtId="0" fontId="18" fillId="0" borderId="0" xfId="0" applyFont="1" applyFill="1" applyBorder="1"/>
    <xf numFmtId="37" fontId="18" fillId="0" borderId="0" xfId="0" applyNumberFormat="1" applyFont="1" applyFill="1" applyBorder="1" applyProtection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3" fontId="18" fillId="0" borderId="0" xfId="0" applyNumberFormat="1" applyFont="1" applyFill="1" applyAlignment="1">
      <alignment horizontal="right"/>
    </xf>
    <xf numFmtId="164" fontId="18" fillId="0" borderId="10" xfId="0" applyNumberFormat="1" applyFont="1" applyFill="1" applyBorder="1" applyAlignment="1" applyProtection="1">
      <alignment horizontal="right"/>
    </xf>
    <xf numFmtId="3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 applyProtection="1">
      <alignment horizontal="left" indent="1"/>
    </xf>
    <xf numFmtId="3" fontId="18" fillId="0" borderId="0" xfId="0" applyNumberFormat="1" applyFont="1" applyFill="1" applyBorder="1" applyAlignment="1">
      <alignment horizontal="right" vertical="center" indent="3"/>
    </xf>
    <xf numFmtId="3" fontId="18" fillId="0" borderId="0" xfId="0" applyNumberFormat="1" applyFont="1" applyFill="1" applyAlignment="1">
      <alignment horizontal="right" vertical="center" indent="3"/>
    </xf>
    <xf numFmtId="165" fontId="18" fillId="0" borderId="0" xfId="2" applyNumberFormat="1" applyFont="1" applyFill="1" applyBorder="1" applyAlignment="1">
      <alignment horizontal="right" vertical="center" indent="2"/>
    </xf>
    <xf numFmtId="0" fontId="18" fillId="0" borderId="0" xfId="0" applyFont="1" applyFill="1" applyAlignment="1" applyProtection="1">
      <alignment horizontal="left" indent="7"/>
    </xf>
    <xf numFmtId="0" fontId="22" fillId="0" borderId="0" xfId="0" applyFont="1"/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vertical="center" indent="2"/>
    </xf>
    <xf numFmtId="3" fontId="23" fillId="33" borderId="0" xfId="0" applyNumberFormat="1" applyFont="1" applyFill="1" applyAlignment="1">
      <alignment horizontal="right" vertical="center" indent="3"/>
    </xf>
    <xf numFmtId="3" fontId="23" fillId="33" borderId="0" xfId="0" applyNumberFormat="1" applyFont="1" applyFill="1" applyAlignment="1">
      <alignment horizontal="right" vertical="center" indent="2"/>
    </xf>
    <xf numFmtId="0" fontId="23" fillId="33" borderId="0" xfId="0" applyFont="1" applyFill="1" applyAlignment="1" applyProtection="1">
      <alignment horizontal="left" indent="7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quotePrefix="1" applyFont="1" applyFill="1" applyAlignment="1" applyProtection="1">
      <alignment horizontal="left"/>
    </xf>
    <xf numFmtId="0" fontId="18" fillId="0" borderId="0" xfId="1720" applyFont="1" applyFill="1"/>
    <xf numFmtId="0" fontId="59" fillId="0" borderId="0" xfId="1720" applyFont="1" applyFill="1"/>
    <xf numFmtId="197" fontId="18" fillId="0" borderId="0" xfId="1720" applyNumberFormat="1" applyFont="1" applyFill="1" applyProtection="1"/>
    <xf numFmtId="197" fontId="59" fillId="0" borderId="0" xfId="1720" applyNumberFormat="1" applyFont="1" applyFill="1" applyProtection="1"/>
    <xf numFmtId="197" fontId="60" fillId="0" borderId="0" xfId="1720" applyNumberFormat="1" applyFont="1" applyFill="1" applyAlignment="1" applyProtection="1">
      <alignment horizontal="left"/>
    </xf>
    <xf numFmtId="0" fontId="60" fillId="0" borderId="0" xfId="1720" applyFont="1" applyFill="1" applyAlignment="1">
      <alignment horizontal="left"/>
    </xf>
    <xf numFmtId="198" fontId="61" fillId="0" borderId="0" xfId="1" applyNumberFormat="1" applyFont="1" applyFill="1" applyBorder="1" applyAlignment="1">
      <alignment vertical="center"/>
    </xf>
    <xf numFmtId="37" fontId="59" fillId="0" borderId="0" xfId="1720" applyNumberFormat="1" applyFont="1" applyFill="1" applyProtection="1"/>
    <xf numFmtId="0" fontId="62" fillId="0" borderId="0" xfId="0" applyFont="1" applyFill="1" applyBorder="1" applyAlignment="1">
      <alignment horizontal="right"/>
    </xf>
    <xf numFmtId="197" fontId="62" fillId="0" borderId="0" xfId="1720" applyNumberFormat="1" applyFont="1" applyFill="1" applyBorder="1" applyProtection="1"/>
    <xf numFmtId="191" fontId="62" fillId="0" borderId="0" xfId="1720" applyNumberFormat="1" applyFont="1" applyFill="1" applyBorder="1" applyAlignment="1">
      <alignment vertical="center"/>
    </xf>
    <xf numFmtId="3" fontId="61" fillId="0" borderId="0" xfId="1720" applyNumberFormat="1" applyFont="1" applyFill="1" applyBorder="1" applyProtection="1"/>
    <xf numFmtId="37" fontId="61" fillId="0" borderId="0" xfId="1720" applyNumberFormat="1" applyFont="1" applyFill="1" applyBorder="1" applyProtection="1"/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2" fillId="0" borderId="0" xfId="1720" applyFont="1" applyFill="1" applyBorder="1" applyAlignment="1">
      <alignment horizontal="right"/>
    </xf>
    <xf numFmtId="0" fontId="62" fillId="0" borderId="0" xfId="1720" applyFont="1" applyFill="1" applyBorder="1"/>
    <xf numFmtId="3" fontId="62" fillId="0" borderId="0" xfId="25407" applyNumberFormat="1" applyFont="1" applyFill="1" applyBorder="1" applyAlignment="1">
      <alignment horizontal="right" vertical="center"/>
    </xf>
    <xf numFmtId="3" fontId="62" fillId="0" borderId="0" xfId="1720" applyNumberFormat="1" applyFont="1" applyFill="1" applyBorder="1" applyProtection="1"/>
    <xf numFmtId="0" fontId="63" fillId="0" borderId="0" xfId="1720" applyFont="1" applyFill="1"/>
    <xf numFmtId="3" fontId="62" fillId="0" borderId="0" xfId="1720" applyNumberFormat="1" applyFont="1" applyFill="1" applyBorder="1" applyAlignment="1">
      <alignment horizontal="right"/>
    </xf>
    <xf numFmtId="164" fontId="62" fillId="0" borderId="0" xfId="1720" applyNumberFormat="1" applyFont="1" applyFill="1" applyBorder="1" applyAlignment="1">
      <alignment horizontal="right"/>
    </xf>
    <xf numFmtId="164" fontId="61" fillId="0" borderId="0" xfId="1720" applyNumberFormat="1" applyFont="1" applyFill="1" applyAlignment="1">
      <alignment horizontal="right"/>
    </xf>
    <xf numFmtId="0" fontId="61" fillId="0" borderId="0" xfId="1720" applyFont="1" applyFill="1" applyAlignment="1">
      <alignment horizontal="right"/>
    </xf>
    <xf numFmtId="0" fontId="62" fillId="0" borderId="0" xfId="1720" quotePrefix="1" applyFont="1" applyFill="1" applyAlignment="1">
      <alignment horizontal="center" wrapText="1"/>
    </xf>
    <xf numFmtId="0" fontId="62" fillId="0" borderId="0" xfId="1720" applyFont="1" applyFill="1" applyAlignment="1">
      <alignment horizontal="center" wrapText="1"/>
    </xf>
    <xf numFmtId="0" fontId="62" fillId="0" borderId="0" xfId="1720" applyFont="1" applyFill="1"/>
    <xf numFmtId="0" fontId="59" fillId="0" borderId="0" xfId="0" applyFont="1"/>
    <xf numFmtId="0" fontId="59" fillId="0" borderId="0" xfId="0" applyFont="1" applyFill="1"/>
    <xf numFmtId="0" fontId="18" fillId="0" borderId="15" xfId="0" applyFont="1" applyFill="1" applyBorder="1" applyAlignment="1" applyProtection="1">
      <alignment horizontal="left" vertical="center" indent="7"/>
    </xf>
    <xf numFmtId="0" fontId="18" fillId="0" borderId="11" xfId="0" applyFont="1" applyFill="1" applyBorder="1" applyAlignment="1" applyProtection="1">
      <alignment horizontal="left" vertical="center" indent="7"/>
    </xf>
    <xf numFmtId="0" fontId="18" fillId="0" borderId="14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62" fillId="0" borderId="0" xfId="0" applyFont="1" applyFill="1" applyBorder="1" applyAlignment="1" applyProtection="1">
      <alignment horizontal="center"/>
    </xf>
  </cellXfs>
  <cellStyles count="4276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2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8827245830979E-2"/>
          <c:y val="0.20917744177683323"/>
          <c:w val="0.79198815864503835"/>
          <c:h val="0.645375800417586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'Gráf-09.4.1_A'!$B$3</c:f>
              <c:strCache>
                <c:ptCount val="1"/>
                <c:pt idx="0">
                  <c:v>Movimiento de Pasajeros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'Gráf-09.4.1_A'!$A$5:$A$7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'Gráf-09.4.1_A'!$B$5:$B$7</c:f>
              <c:numCache>
                <c:formatCode>#,##0.0_);\(#,##0.0\)</c:formatCode>
                <c:ptCount val="3"/>
                <c:pt idx="0" formatCode="#,##0.0">
                  <c:v>979.56299999999999</c:v>
                </c:pt>
                <c:pt idx="1">
                  <c:v>1138.6120000000001</c:v>
                </c:pt>
                <c:pt idx="2">
                  <c:v>1171.7639999999999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26124288"/>
        <c:axId val="26126208"/>
      </c:barChart>
      <c:lineChart>
        <c:grouping val="standard"/>
        <c:varyColors val="0"/>
        <c:ser>
          <c:idx val="0"/>
          <c:order val="1"/>
          <c:tx>
            <c:strRef>
              <c:f>'Gráf-09.4.1_A'!$C$3</c:f>
              <c:strCache>
                <c:ptCount val="1"/>
                <c:pt idx="0">
                  <c:v>Movimiento de Cargas</c:v>
                </c:pt>
              </c:strCache>
            </c:strRef>
          </c:tx>
          <c:spPr>
            <a:ln w="25400">
              <a:solidFill>
                <a:srgbClr val="87712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'Gráf-09.4.1_A'!$A$4:$A$7</c:f>
              <c:numCache>
                <c:formatCode>General</c:formatCode>
                <c:ptCount val="4"/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'Gráf-09.4.1_A'!$C$5:$C$7</c:f>
              <c:numCache>
                <c:formatCode>#,##0</c:formatCode>
                <c:ptCount val="3"/>
                <c:pt idx="0">
                  <c:v>20616.780000000002</c:v>
                </c:pt>
                <c:pt idx="1">
                  <c:v>22107.3</c:v>
                </c:pt>
                <c:pt idx="2">
                  <c:v>19634.580000000002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4704"/>
        <c:axId val="26742784"/>
      </c:lineChart>
      <c:catAx>
        <c:axId val="26124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Tahoma"/>
              </a:defRPr>
            </a:pPr>
            <a:endParaRPr lang="es-PY"/>
          </a:p>
        </c:txPr>
        <c:crossAx val="26126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126208"/>
        <c:scaling>
          <c:orientation val="minMax"/>
          <c:max val="15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s-PY"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Pasajeros</a:t>
                </a:r>
              </a:p>
            </c:rich>
          </c:tx>
          <c:layout>
            <c:manualLayout>
              <c:xMode val="edge"/>
              <c:yMode val="edge"/>
              <c:x val="1.078586550726961E-2"/>
              <c:y val="0.45098132672066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124288"/>
        <c:crosses val="autoZero"/>
        <c:crossBetween val="between"/>
        <c:majorUnit val="250"/>
      </c:valAx>
      <c:valAx>
        <c:axId val="26742784"/>
        <c:scaling>
          <c:orientation val="minMax"/>
          <c:max val="225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s-PY"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Cargas</a:t>
                </a:r>
              </a:p>
            </c:rich>
          </c:tx>
          <c:layout>
            <c:manualLayout>
              <c:xMode val="edge"/>
              <c:yMode val="edge"/>
              <c:x val="0.96184455401042246"/>
              <c:y val="0.4536124438786625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PY"/>
            </a:pPr>
            <a:endParaRPr lang="es-PY"/>
          </a:p>
        </c:txPr>
        <c:crossAx val="26744704"/>
        <c:crosses val="max"/>
        <c:crossBetween val="between"/>
      </c:valAx>
      <c:catAx>
        <c:axId val="2674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42784"/>
        <c:crosses val="autoZero"/>
        <c:auto val="0"/>
        <c:lblAlgn val="ctr"/>
        <c:lblOffset val="100"/>
        <c:noMultiLvlLbl val="0"/>
      </c:catAx>
      <c:spPr>
        <a:solidFill>
          <a:schemeClr val="accent3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42264564257736"/>
          <c:y val="0.92335786247577989"/>
          <c:w val="0.44960941246851899"/>
          <c:h val="4.98217298285737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PY"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2" l="1.9685039370078741" r="1.9685039370078741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127000</xdr:colOff>
      <xdr:row>0</xdr:row>
      <xdr:rowOff>79913</xdr:rowOff>
    </xdr:from>
    <xdr:to>
      <xdr:col>12</xdr:col>
      <xdr:colOff>8330</xdr:colOff>
      <xdr:row>30</xdr:row>
      <xdr:rowOff>10583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181029</xdr:colOff>
      <xdr:row>28</xdr:row>
      <xdr:rowOff>79067</xdr:rowOff>
    </xdr:from>
    <xdr:to>
      <xdr:col>1</xdr:col>
      <xdr:colOff>513907</xdr:colOff>
      <xdr:row>29</xdr:row>
      <xdr:rowOff>148169</xdr:rowOff>
    </xdr:to>
    <xdr:sp macro="" textlink="">
      <xdr:nvSpPr>
        <xdr:cNvPr id="3" name="2 CuadroTexto"/>
        <xdr:cNvSpPr txBox="1"/>
      </xdr:nvSpPr>
      <xdr:spPr>
        <a:xfrm>
          <a:off x="181029" y="5413067"/>
          <a:ext cx="952003" cy="2596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Cuadro</a:t>
          </a:r>
          <a:r>
            <a:rPr lang="es-PY" sz="900" b="0" baseline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 9.4.1.</a:t>
          </a:r>
          <a:endParaRPr lang="es-PY" sz="900" b="0">
            <a:solidFill>
              <a:srgbClr val="000000"/>
            </a:solidFill>
            <a:latin typeface="+mn-lt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0.04756</cdr:x>
      <cdr:y>0.1269</cdr:y>
    </cdr:from>
    <cdr:to>
      <cdr:x>0.08359</cdr:x>
      <cdr:y>0.16501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975" y="545875"/>
          <a:ext cx="272703" cy="16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Miles</a:t>
          </a:r>
        </a:p>
      </cdr:txBody>
    </cdr:sp>
  </cdr:relSizeAnchor>
  <cdr:relSizeAnchor xmlns:cdr="http://schemas.openxmlformats.org/drawingml/2006/chartDrawing">
    <cdr:from>
      <cdr:x>0.88783</cdr:x>
      <cdr:y>0.12519</cdr:y>
    </cdr:from>
    <cdr:to>
      <cdr:x>0.95343</cdr:x>
      <cdr:y>0.1633</cdr:y>
    </cdr:to>
    <cdr:sp macro="" textlink="">
      <cdr:nvSpPr>
        <cdr:cNvPr id="716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0780" y="576181"/>
          <a:ext cx="523924" cy="175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Toneladas</a:t>
          </a:r>
          <a:endParaRPr lang="es-ES" sz="1100" b="0" i="0" strike="noStrike">
            <a:solidFill>
              <a:srgbClr val="000000"/>
            </a:solidFill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0.852</cdr:x>
      <cdr:y>0.13829</cdr:y>
    </cdr:from>
    <cdr:to>
      <cdr:x>0.86431</cdr:x>
      <cdr:y>0.18402</cdr:y>
    </cdr:to>
    <cdr:sp macro="" textlink="">
      <cdr:nvSpPr>
        <cdr:cNvPr id="716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120" y="609084"/>
          <a:ext cx="76200" cy="200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Y"/>
        </a:p>
      </cdr:txBody>
    </cdr:sp>
  </cdr:relSizeAnchor>
  <cdr:relSizeAnchor xmlns:cdr="http://schemas.openxmlformats.org/drawingml/2006/chartDrawing">
    <cdr:from>
      <cdr:x>0.15564</cdr:x>
      <cdr:y>0.01476</cdr:y>
    </cdr:from>
    <cdr:to>
      <cdr:x>0.91264</cdr:x>
      <cdr:y>0.15444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43043" y="67932"/>
          <a:ext cx="6045896" cy="642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MOVIMIENTO AÉREO INTERNACIONAL DE PASAJEROS Y CARGAS. PERIODO 2016-2018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0070C0"/>
  </sheetPr>
  <dimension ref="A1:I30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23" style="1" customWidth="1"/>
    <col min="3" max="8" width="14.28515625" style="1" customWidth="1"/>
    <col min="9" max="16384" width="11.42578125" style="1"/>
  </cols>
  <sheetData>
    <row r="1" spans="1:9">
      <c r="B1" s="29" t="s">
        <v>21</v>
      </c>
      <c r="C1" s="4"/>
      <c r="D1" s="4"/>
      <c r="E1" s="4"/>
      <c r="F1" s="4"/>
      <c r="G1" s="4"/>
      <c r="H1" s="4"/>
    </row>
    <row r="2" spans="1:9" ht="12.75">
      <c r="A2" s="4"/>
      <c r="B2" s="17" t="s">
        <v>20</v>
      </c>
      <c r="C2" s="4"/>
      <c r="D2" s="4"/>
      <c r="E2" s="4"/>
      <c r="F2" s="4"/>
      <c r="G2" s="4"/>
      <c r="H2" s="4"/>
    </row>
    <row r="3" spans="1:9" ht="5.0999999999999996" customHeight="1">
      <c r="B3" s="25"/>
      <c r="C3" s="4"/>
      <c r="D3" s="4"/>
      <c r="E3" s="4"/>
      <c r="F3" s="4"/>
      <c r="G3" s="4"/>
      <c r="H3" s="4"/>
    </row>
    <row r="4" spans="1:9" ht="16.5">
      <c r="B4" s="59" t="s">
        <v>19</v>
      </c>
      <c r="C4" s="61" t="s">
        <v>18</v>
      </c>
      <c r="D4" s="62"/>
      <c r="E4" s="62"/>
      <c r="F4" s="63" t="s">
        <v>17</v>
      </c>
      <c r="G4" s="63"/>
      <c r="H4" s="63"/>
    </row>
    <row r="5" spans="1:9">
      <c r="B5" s="60"/>
      <c r="C5" s="28">
        <v>2016</v>
      </c>
      <c r="D5" s="27">
        <v>2017</v>
      </c>
      <c r="E5" s="27">
        <v>2018</v>
      </c>
      <c r="F5" s="26">
        <v>2016</v>
      </c>
      <c r="G5" s="26">
        <v>2017</v>
      </c>
      <c r="H5" s="26">
        <v>2018</v>
      </c>
    </row>
    <row r="6" spans="1:9" ht="5.0999999999999996" customHeight="1">
      <c r="B6" s="25"/>
      <c r="C6" s="4"/>
      <c r="D6" s="4"/>
      <c r="E6" s="4"/>
      <c r="G6" s="24"/>
      <c r="H6" s="24"/>
    </row>
    <row r="7" spans="1:9">
      <c r="B7" s="23" t="s">
        <v>16</v>
      </c>
      <c r="C7" s="21">
        <v>979563</v>
      </c>
      <c r="D7" s="21">
        <v>1138612</v>
      </c>
      <c r="E7" s="22">
        <v>1171764</v>
      </c>
      <c r="F7" s="21">
        <v>20616.780000000002</v>
      </c>
      <c r="G7" s="21">
        <v>22107.3</v>
      </c>
      <c r="H7" s="21">
        <v>19634.580000000002</v>
      </c>
    </row>
    <row r="8" spans="1:9" ht="5.0999999999999996" customHeight="1">
      <c r="B8" s="17"/>
      <c r="C8" s="15"/>
      <c r="D8" s="15"/>
      <c r="E8" s="20"/>
      <c r="F8" s="15"/>
      <c r="G8" s="19"/>
      <c r="H8" s="19"/>
    </row>
    <row r="9" spans="1:9">
      <c r="B9" s="17" t="s">
        <v>15</v>
      </c>
      <c r="C9" s="15">
        <v>91514</v>
      </c>
      <c r="D9" s="15">
        <v>105997</v>
      </c>
      <c r="E9" s="16">
        <v>118857</v>
      </c>
      <c r="F9" s="15">
        <v>1170.1600000000001</v>
      </c>
      <c r="G9" s="14">
        <v>1764.27</v>
      </c>
      <c r="H9" s="14">
        <v>1824.17</v>
      </c>
      <c r="I9" s="18"/>
    </row>
    <row r="10" spans="1:9">
      <c r="B10" s="17" t="s">
        <v>14</v>
      </c>
      <c r="C10" s="15">
        <v>77314</v>
      </c>
      <c r="D10" s="15">
        <v>91144</v>
      </c>
      <c r="E10" s="16">
        <v>96815</v>
      </c>
      <c r="F10" s="15">
        <v>1645.14</v>
      </c>
      <c r="G10" s="14">
        <v>1385.32</v>
      </c>
      <c r="H10" s="14">
        <v>1569.1</v>
      </c>
      <c r="I10" s="18"/>
    </row>
    <row r="11" spans="1:9">
      <c r="B11" s="17" t="s">
        <v>13</v>
      </c>
      <c r="C11" s="15">
        <v>83064</v>
      </c>
      <c r="D11" s="15">
        <v>87183</v>
      </c>
      <c r="E11" s="16">
        <v>102558</v>
      </c>
      <c r="F11" s="15">
        <v>1459.27</v>
      </c>
      <c r="G11" s="14">
        <v>1719.52</v>
      </c>
      <c r="H11" s="14">
        <v>1853.95</v>
      </c>
    </row>
    <row r="12" spans="1:9">
      <c r="B12" s="17" t="s">
        <v>12</v>
      </c>
      <c r="C12" s="15">
        <v>70636</v>
      </c>
      <c r="D12" s="15">
        <v>86305</v>
      </c>
      <c r="E12" s="16">
        <v>92778</v>
      </c>
      <c r="F12" s="15">
        <v>1513.09</v>
      </c>
      <c r="G12" s="14">
        <v>1674.17</v>
      </c>
      <c r="H12" s="14">
        <v>1796.7</v>
      </c>
    </row>
    <row r="13" spans="1:9">
      <c r="B13" s="17" t="s">
        <v>11</v>
      </c>
      <c r="C13" s="15">
        <v>73996</v>
      </c>
      <c r="D13" s="15">
        <v>86496</v>
      </c>
      <c r="E13" s="16">
        <v>95354</v>
      </c>
      <c r="F13" s="15">
        <v>1756.13</v>
      </c>
      <c r="G13" s="14">
        <v>1774.95</v>
      </c>
      <c r="H13" s="14">
        <v>1607.75</v>
      </c>
    </row>
    <row r="14" spans="1:9">
      <c r="B14" s="17" t="s">
        <v>10</v>
      </c>
      <c r="C14" s="15">
        <v>73712</v>
      </c>
      <c r="D14" s="15">
        <v>81722</v>
      </c>
      <c r="E14" s="16">
        <v>87330</v>
      </c>
      <c r="F14" s="15">
        <v>1591.42</v>
      </c>
      <c r="G14" s="14">
        <v>2195.0700000000002</v>
      </c>
      <c r="H14" s="14">
        <v>1708.52</v>
      </c>
    </row>
    <row r="15" spans="1:9">
      <c r="B15" s="17" t="s">
        <v>9</v>
      </c>
      <c r="C15" s="15">
        <v>90248</v>
      </c>
      <c r="D15" s="15">
        <v>113722</v>
      </c>
      <c r="E15" s="16">
        <v>105344</v>
      </c>
      <c r="F15" s="15">
        <v>1796.88</v>
      </c>
      <c r="G15" s="14">
        <v>1877.56</v>
      </c>
      <c r="H15" s="14">
        <v>1632.92</v>
      </c>
    </row>
    <row r="16" spans="1:9">
      <c r="B16" s="17" t="s">
        <v>8</v>
      </c>
      <c r="C16" s="15">
        <v>85846</v>
      </c>
      <c r="D16" s="15">
        <v>98123</v>
      </c>
      <c r="E16" s="16">
        <v>94965</v>
      </c>
      <c r="F16" s="15">
        <v>1830.43</v>
      </c>
      <c r="G16" s="14">
        <v>2024.09</v>
      </c>
      <c r="H16" s="14">
        <v>1655.42</v>
      </c>
    </row>
    <row r="17" spans="2:8">
      <c r="B17" s="17" t="s">
        <v>7</v>
      </c>
      <c r="C17" s="15">
        <v>81411</v>
      </c>
      <c r="D17" s="15">
        <v>93974</v>
      </c>
      <c r="E17" s="16">
        <v>90459</v>
      </c>
      <c r="F17" s="15">
        <v>1771.43</v>
      </c>
      <c r="G17" s="14">
        <v>1630.27</v>
      </c>
      <c r="H17" s="14">
        <v>1315.46</v>
      </c>
    </row>
    <row r="18" spans="2:8">
      <c r="B18" s="17" t="s">
        <v>6</v>
      </c>
      <c r="C18" s="15">
        <v>85237</v>
      </c>
      <c r="D18" s="15">
        <v>98333</v>
      </c>
      <c r="E18" s="16">
        <v>89701</v>
      </c>
      <c r="F18" s="15">
        <v>1953.95</v>
      </c>
      <c r="G18" s="14">
        <v>2084.89</v>
      </c>
      <c r="H18" s="14">
        <v>1430.1</v>
      </c>
    </row>
    <row r="19" spans="2:8">
      <c r="B19" s="17" t="s">
        <v>5</v>
      </c>
      <c r="C19" s="15">
        <v>77001</v>
      </c>
      <c r="D19" s="15">
        <v>93006</v>
      </c>
      <c r="E19" s="16">
        <v>92662</v>
      </c>
      <c r="F19" s="15">
        <v>1920.48</v>
      </c>
      <c r="G19" s="14">
        <v>1853.1</v>
      </c>
      <c r="H19" s="14">
        <v>1616.84</v>
      </c>
    </row>
    <row r="20" spans="2:8">
      <c r="B20" s="17" t="s">
        <v>4</v>
      </c>
      <c r="C20" s="15">
        <v>89584</v>
      </c>
      <c r="D20" s="15">
        <v>102607</v>
      </c>
      <c r="E20" s="16">
        <v>104941</v>
      </c>
      <c r="F20" s="15">
        <v>2208.4</v>
      </c>
      <c r="G20" s="14">
        <v>2124.09</v>
      </c>
      <c r="H20" s="14">
        <v>1623.65</v>
      </c>
    </row>
    <row r="21" spans="2:8" ht="5.0999999999999996" customHeight="1" thickBot="1">
      <c r="B21" s="13"/>
      <c r="C21" s="12"/>
      <c r="D21" s="12"/>
      <c r="E21" s="12"/>
      <c r="F21" s="11"/>
      <c r="G21" s="11"/>
      <c r="H21" s="11"/>
    </row>
    <row r="22" spans="2:8" ht="5.0999999999999996" customHeight="1">
      <c r="B22" s="4"/>
      <c r="C22" s="4"/>
      <c r="D22" s="4"/>
      <c r="E22" s="4"/>
      <c r="F22" s="4"/>
      <c r="G22" s="4"/>
      <c r="H22" s="10"/>
    </row>
    <row r="23" spans="2:8" ht="5.0999999999999996" customHeight="1">
      <c r="B23" s="4"/>
      <c r="C23" s="4"/>
      <c r="D23" s="4"/>
      <c r="E23" s="4"/>
      <c r="F23" s="4"/>
      <c r="G23" s="4"/>
      <c r="H23" s="10"/>
    </row>
    <row r="24" spans="2:8" ht="15.75" customHeight="1">
      <c r="B24" s="9" t="s">
        <v>3</v>
      </c>
      <c r="C24" s="4"/>
      <c r="D24" s="4"/>
      <c r="E24" s="4"/>
      <c r="F24" s="4"/>
      <c r="G24" s="4"/>
      <c r="H24" s="10"/>
    </row>
    <row r="25" spans="2:8">
      <c r="B25" s="9" t="s">
        <v>2</v>
      </c>
      <c r="C25" s="4"/>
      <c r="D25" s="3"/>
      <c r="E25" s="3"/>
      <c r="F25" s="4"/>
      <c r="G25" s="4"/>
      <c r="H25" s="10"/>
    </row>
    <row r="26" spans="2:8">
      <c r="B26" s="9" t="s">
        <v>1</v>
      </c>
      <c r="C26" s="4"/>
      <c r="D26" s="3"/>
      <c r="E26" s="3"/>
      <c r="F26" s="4"/>
      <c r="G26" s="4"/>
      <c r="H26" s="4"/>
    </row>
    <row r="27" spans="2:8" ht="5.0999999999999996" customHeight="1">
      <c r="B27" s="8"/>
      <c r="C27" s="7"/>
      <c r="D27" s="6"/>
      <c r="E27" s="6"/>
      <c r="F27" s="3"/>
      <c r="G27" s="3"/>
      <c r="H27" s="3"/>
    </row>
    <row r="28" spans="2:8">
      <c r="B28" s="5" t="s">
        <v>0</v>
      </c>
      <c r="C28" s="3"/>
      <c r="D28" s="4"/>
      <c r="E28" s="4"/>
      <c r="F28" s="3"/>
      <c r="G28" s="3"/>
      <c r="H28" s="3"/>
    </row>
    <row r="29" spans="2:8">
      <c r="B29" s="5"/>
      <c r="C29" s="3"/>
      <c r="D29" s="4"/>
      <c r="E29" s="4"/>
      <c r="F29" s="3"/>
      <c r="G29" s="3"/>
      <c r="H29" s="3"/>
    </row>
    <row r="30" spans="2:8">
      <c r="B30" s="5"/>
      <c r="C30" s="3"/>
      <c r="D30" s="4"/>
      <c r="E30" s="4"/>
      <c r="F30" s="3"/>
      <c r="G30" s="3"/>
      <c r="H30" s="3"/>
    </row>
  </sheetData>
  <mergeCells count="3">
    <mergeCell ref="B4:B5"/>
    <mergeCell ref="C4:E4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0070C0"/>
  </sheetPr>
  <dimension ref="A1:J30"/>
  <sheetViews>
    <sheetView showGridLines="0" topLeftCell="A4" zoomScale="90" zoomScaleNormal="90" workbookViewId="0"/>
  </sheetViews>
  <sheetFormatPr baseColWidth="10" defaultColWidth="9.28515625" defaultRowHeight="12.75"/>
  <cols>
    <col min="1" max="1" width="14.5703125" style="31" customWidth="1"/>
    <col min="2" max="3" width="13.140625" style="31" customWidth="1"/>
    <col min="4" max="4" width="13.28515625" style="31" customWidth="1"/>
    <col min="5" max="5" width="1.42578125" style="31" customWidth="1"/>
    <col min="6" max="7" width="9.28515625" style="31"/>
    <col min="8" max="8" width="9.28515625" style="30" customWidth="1"/>
    <col min="9" max="11" width="9.28515625" style="30"/>
    <col min="12" max="13" width="9.28515625" style="30" customWidth="1"/>
    <col min="14" max="16384" width="9.28515625" style="30"/>
  </cols>
  <sheetData>
    <row r="1" spans="1:10" s="1" customFormat="1">
      <c r="A1" s="57"/>
      <c r="B1" s="57"/>
      <c r="C1" s="57"/>
      <c r="D1" s="57"/>
      <c r="E1" s="58"/>
      <c r="F1" s="57"/>
      <c r="G1" s="57"/>
      <c r="J1" s="4"/>
    </row>
    <row r="3" spans="1:10" ht="25.5">
      <c r="A3" s="56"/>
      <c r="B3" s="55" t="s">
        <v>25</v>
      </c>
      <c r="C3" s="54" t="s">
        <v>24</v>
      </c>
    </row>
    <row r="4" spans="1:10">
      <c r="A4" s="53"/>
      <c r="B4" s="52"/>
      <c r="C4" s="52"/>
      <c r="D4" s="33"/>
      <c r="E4" s="33"/>
    </row>
    <row r="5" spans="1:10" ht="14.25">
      <c r="A5" s="45">
        <v>2016</v>
      </c>
      <c r="B5" s="51">
        <f>+A13</f>
        <v>979.56299999999999</v>
      </c>
      <c r="C5" s="50">
        <f>+A18</f>
        <v>20616.780000000002</v>
      </c>
      <c r="D5" s="33"/>
      <c r="E5" s="49"/>
      <c r="F5" s="33"/>
      <c r="G5" s="33"/>
      <c r="H5" s="32"/>
    </row>
    <row r="6" spans="1:10">
      <c r="A6" s="45">
        <v>2017</v>
      </c>
      <c r="B6" s="39">
        <f>+B13</f>
        <v>1138.6120000000001</v>
      </c>
      <c r="C6" s="48">
        <f>+B18</f>
        <v>22107.3</v>
      </c>
      <c r="D6" s="33"/>
      <c r="E6" s="33"/>
    </row>
    <row r="7" spans="1:10">
      <c r="A7" s="45">
        <v>2018</v>
      </c>
      <c r="B7" s="39">
        <f>+C13</f>
        <v>1171.7639999999999</v>
      </c>
      <c r="C7" s="47">
        <f>+C18</f>
        <v>19634.580000000002</v>
      </c>
      <c r="D7" s="33"/>
      <c r="E7" s="33"/>
      <c r="F7" s="33"/>
      <c r="G7" s="33"/>
      <c r="H7" s="32"/>
    </row>
    <row r="8" spans="1:10">
      <c r="A8" s="46"/>
      <c r="B8" s="39"/>
      <c r="C8" s="39"/>
      <c r="D8" s="33"/>
      <c r="E8" s="33"/>
      <c r="F8" s="33"/>
      <c r="G8" s="33"/>
      <c r="H8" s="32"/>
    </row>
    <row r="9" spans="1:10">
      <c r="A9" s="45"/>
      <c r="B9" s="39"/>
      <c r="C9" s="39"/>
      <c r="E9" s="33"/>
    </row>
    <row r="10" spans="1:10">
      <c r="A10" s="64" t="s">
        <v>23</v>
      </c>
      <c r="B10" s="64"/>
      <c r="C10" s="64"/>
      <c r="D10" s="33"/>
      <c r="E10" s="33"/>
      <c r="F10" s="33"/>
      <c r="G10" s="33"/>
      <c r="H10" s="32"/>
    </row>
    <row r="11" spans="1:10">
      <c r="A11" s="44">
        <v>2016</v>
      </c>
      <c r="B11" s="43">
        <v>2017</v>
      </c>
      <c r="C11" s="43">
        <v>2018</v>
      </c>
      <c r="D11" s="33"/>
      <c r="E11" s="33"/>
      <c r="F11" s="33"/>
      <c r="G11" s="33"/>
      <c r="H11" s="32"/>
    </row>
    <row r="12" spans="1:10">
      <c r="A12" s="42">
        <f>'9.4.1_A'!C7</f>
        <v>979563</v>
      </c>
      <c r="B12" s="42">
        <f>'9.4.1_A'!D7</f>
        <v>1138612</v>
      </c>
      <c r="C12" s="41">
        <f>'9.4.1_A'!E7</f>
        <v>1171764</v>
      </c>
      <c r="D12" s="33"/>
      <c r="E12" s="33"/>
      <c r="F12" s="33"/>
      <c r="G12" s="33"/>
      <c r="H12" s="32"/>
    </row>
    <row r="13" spans="1:10">
      <c r="A13" s="40">
        <f>+A12/1000</f>
        <v>979.56299999999999</v>
      </c>
      <c r="B13" s="40">
        <f>+B12/1000</f>
        <v>1138.6120000000001</v>
      </c>
      <c r="C13" s="40">
        <f>+C12/1000</f>
        <v>1171.7639999999999</v>
      </c>
      <c r="D13" s="33"/>
      <c r="E13" s="33"/>
      <c r="F13" s="33"/>
      <c r="G13" s="33"/>
      <c r="H13" s="32"/>
    </row>
    <row r="14" spans="1:10">
      <c r="A14" s="39"/>
      <c r="B14" s="39"/>
      <c r="C14" s="39"/>
      <c r="D14" s="33"/>
      <c r="E14" s="33"/>
      <c r="F14" s="33"/>
      <c r="G14" s="33"/>
      <c r="H14" s="32"/>
    </row>
    <row r="15" spans="1:10">
      <c r="A15" s="39"/>
      <c r="B15" s="39"/>
      <c r="C15" s="39"/>
      <c r="D15" s="33"/>
      <c r="E15" s="33"/>
      <c r="F15" s="33"/>
      <c r="G15" s="33"/>
      <c r="H15" s="32"/>
    </row>
    <row r="16" spans="1:10">
      <c r="A16" s="64" t="s">
        <v>22</v>
      </c>
      <c r="B16" s="64"/>
      <c r="C16" s="64"/>
      <c r="D16" s="33"/>
      <c r="E16" s="33"/>
      <c r="F16" s="33"/>
      <c r="G16" s="33"/>
      <c r="H16" s="32"/>
    </row>
    <row r="17" spans="1:8">
      <c r="A17" s="38">
        <v>2016</v>
      </c>
      <c r="B17" s="38">
        <v>2017</v>
      </c>
      <c r="C17" s="38">
        <v>2018</v>
      </c>
      <c r="D17" s="37"/>
      <c r="E17" s="33"/>
      <c r="F17" s="33"/>
      <c r="G17" s="33"/>
      <c r="H17" s="32"/>
    </row>
    <row r="18" spans="1:8">
      <c r="A18" s="36">
        <f>'9.4.1_A'!F7</f>
        <v>20616.780000000002</v>
      </c>
      <c r="B18" s="36">
        <f>'9.4.1_A'!G7</f>
        <v>22107.3</v>
      </c>
      <c r="C18" s="36">
        <f>'9.4.1_A'!H7</f>
        <v>19634.580000000002</v>
      </c>
      <c r="D18" s="33"/>
      <c r="E18" s="33"/>
      <c r="F18" s="33"/>
      <c r="G18" s="33"/>
      <c r="H18" s="32"/>
    </row>
    <row r="19" spans="1:8">
      <c r="A19" s="33"/>
      <c r="B19" s="33"/>
      <c r="C19" s="33"/>
      <c r="D19" s="33"/>
      <c r="E19" s="33"/>
      <c r="F19" s="33"/>
      <c r="G19" s="33"/>
      <c r="H19" s="32"/>
    </row>
    <row r="20" spans="1:8">
      <c r="A20" s="33"/>
      <c r="B20" s="33"/>
      <c r="C20" s="33"/>
      <c r="D20" s="33"/>
      <c r="E20" s="33"/>
      <c r="F20" s="33"/>
      <c r="G20" s="33"/>
      <c r="H20" s="32"/>
    </row>
    <row r="21" spans="1:8">
      <c r="A21" s="33"/>
      <c r="B21" s="33"/>
      <c r="C21" s="33"/>
      <c r="D21" s="33"/>
      <c r="E21" s="33"/>
      <c r="F21" s="33"/>
      <c r="G21" s="33"/>
      <c r="H21" s="32"/>
    </row>
    <row r="22" spans="1:8">
      <c r="A22" s="33"/>
      <c r="B22" s="33"/>
      <c r="C22" s="33"/>
      <c r="D22" s="33"/>
      <c r="E22" s="33"/>
      <c r="F22" s="33"/>
      <c r="G22" s="33"/>
      <c r="H22" s="32"/>
    </row>
    <row r="23" spans="1:8">
      <c r="A23" s="33"/>
      <c r="B23" s="33"/>
      <c r="C23" s="33"/>
      <c r="D23" s="33"/>
      <c r="E23" s="33"/>
      <c r="F23" s="33"/>
      <c r="G23" s="33"/>
      <c r="H23" s="32"/>
    </row>
    <row r="24" spans="1:8">
      <c r="A24" s="33"/>
      <c r="B24" s="33"/>
      <c r="C24" s="33"/>
      <c r="D24" s="33"/>
      <c r="E24" s="33"/>
      <c r="F24" s="33"/>
      <c r="G24" s="33"/>
      <c r="H24" s="32"/>
    </row>
    <row r="25" spans="1:8">
      <c r="B25" s="35"/>
      <c r="C25" s="33"/>
      <c r="D25" s="33"/>
      <c r="E25" s="33"/>
      <c r="F25" s="33"/>
      <c r="G25" s="33"/>
      <c r="H25" s="32"/>
    </row>
    <row r="26" spans="1:8">
      <c r="B26" s="34"/>
      <c r="C26" s="33"/>
      <c r="D26" s="33"/>
      <c r="E26" s="33"/>
      <c r="F26" s="33"/>
      <c r="G26" s="33"/>
      <c r="H26" s="32"/>
    </row>
    <row r="27" spans="1:8">
      <c r="A27" s="33"/>
      <c r="B27" s="34"/>
      <c r="C27" s="33"/>
      <c r="D27" s="33"/>
      <c r="E27" s="33"/>
      <c r="F27" s="33"/>
      <c r="G27" s="33"/>
      <c r="H27" s="32"/>
    </row>
    <row r="28" spans="1:8">
      <c r="A28" s="33"/>
      <c r="B28" s="33"/>
      <c r="C28" s="33"/>
      <c r="D28" s="33"/>
      <c r="E28" s="33"/>
      <c r="F28" s="33"/>
      <c r="G28" s="33"/>
      <c r="H28" s="32"/>
    </row>
    <row r="29" spans="1:8">
      <c r="A29" s="33"/>
      <c r="B29" s="33"/>
      <c r="C29" s="33"/>
      <c r="D29" s="33"/>
      <c r="E29" s="33"/>
      <c r="F29" s="33"/>
      <c r="G29" s="33"/>
      <c r="H29" s="32"/>
    </row>
    <row r="30" spans="1:8">
      <c r="A30" s="33"/>
      <c r="B30" s="33"/>
      <c r="C30" s="33"/>
      <c r="D30" s="33"/>
      <c r="E30" s="33"/>
      <c r="F30" s="33"/>
      <c r="G30" s="33"/>
      <c r="H30" s="32"/>
    </row>
  </sheetData>
  <mergeCells count="2">
    <mergeCell ref="A10:C10"/>
    <mergeCell ref="A16:C16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9.4.1_A</vt:lpstr>
      <vt:lpstr>Gráf-09.4.1_A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2020-09-18T14:20:30Z</dcterms:created>
  <dcterms:modified xsi:type="dcterms:W3CDTF">2020-09-18T16:44:58Z</dcterms:modified>
</cp:coreProperties>
</file>