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755" windowHeight="9780"/>
  </bookViews>
  <sheets>
    <sheet name="4.3.7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C97" i="1" l="1"/>
  <c r="C96" i="1"/>
  <c r="O95" i="1"/>
  <c r="N95" i="1"/>
  <c r="M95" i="1"/>
  <c r="L95" i="1"/>
  <c r="K95" i="1"/>
  <c r="J95" i="1"/>
  <c r="I95" i="1"/>
  <c r="H95" i="1"/>
  <c r="G95" i="1"/>
  <c r="F95" i="1"/>
  <c r="E95" i="1"/>
  <c r="C95" i="1" s="1"/>
  <c r="D95" i="1"/>
  <c r="C93" i="1"/>
  <c r="C92" i="1"/>
  <c r="O91" i="1"/>
  <c r="N91" i="1"/>
  <c r="M91" i="1"/>
  <c r="L91" i="1"/>
  <c r="K91" i="1"/>
  <c r="J91" i="1"/>
  <c r="I91" i="1"/>
  <c r="H91" i="1"/>
  <c r="G91" i="1"/>
  <c r="F91" i="1"/>
  <c r="E91" i="1"/>
  <c r="D91" i="1"/>
  <c r="C89" i="1"/>
  <c r="C88" i="1"/>
  <c r="C87" i="1"/>
  <c r="O86" i="1"/>
  <c r="N86" i="1"/>
  <c r="M86" i="1"/>
  <c r="L86" i="1"/>
  <c r="K86" i="1"/>
  <c r="J86" i="1"/>
  <c r="I86" i="1"/>
  <c r="H86" i="1"/>
  <c r="G86" i="1"/>
  <c r="F86" i="1"/>
  <c r="E86" i="1"/>
  <c r="D86" i="1"/>
  <c r="C84" i="1"/>
  <c r="C83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 s="1"/>
  <c r="C80" i="1"/>
  <c r="C79" i="1"/>
  <c r="C78" i="1"/>
  <c r="O77" i="1"/>
  <c r="N77" i="1"/>
  <c r="M77" i="1"/>
  <c r="L77" i="1"/>
  <c r="K77" i="1"/>
  <c r="J77" i="1"/>
  <c r="I77" i="1"/>
  <c r="H77" i="1"/>
  <c r="G77" i="1"/>
  <c r="F77" i="1"/>
  <c r="E77" i="1"/>
  <c r="D77" i="1"/>
  <c r="C75" i="1"/>
  <c r="O74" i="1"/>
  <c r="N74" i="1"/>
  <c r="M74" i="1"/>
  <c r="L74" i="1"/>
  <c r="K74" i="1"/>
  <c r="J74" i="1"/>
  <c r="I74" i="1"/>
  <c r="H74" i="1"/>
  <c r="G74" i="1"/>
  <c r="F74" i="1"/>
  <c r="E74" i="1"/>
  <c r="D74" i="1"/>
  <c r="C72" i="1"/>
  <c r="C71" i="1"/>
  <c r="C70" i="1"/>
  <c r="O69" i="1"/>
  <c r="N69" i="1"/>
  <c r="M69" i="1"/>
  <c r="L69" i="1"/>
  <c r="K69" i="1"/>
  <c r="J69" i="1"/>
  <c r="I69" i="1"/>
  <c r="H69" i="1"/>
  <c r="G69" i="1"/>
  <c r="F69" i="1"/>
  <c r="E69" i="1"/>
  <c r="D69" i="1"/>
  <c r="C67" i="1"/>
  <c r="C66" i="1"/>
  <c r="C65" i="1"/>
  <c r="O64" i="1"/>
  <c r="N64" i="1"/>
  <c r="M64" i="1"/>
  <c r="L64" i="1"/>
  <c r="K64" i="1"/>
  <c r="J64" i="1"/>
  <c r="I64" i="1"/>
  <c r="H64" i="1"/>
  <c r="G64" i="1"/>
  <c r="F64" i="1"/>
  <c r="E64" i="1"/>
  <c r="D64" i="1"/>
  <c r="C62" i="1"/>
  <c r="C61" i="1"/>
  <c r="C60" i="1"/>
  <c r="O59" i="1"/>
  <c r="N59" i="1"/>
  <c r="M59" i="1"/>
  <c r="L59" i="1"/>
  <c r="K59" i="1"/>
  <c r="J59" i="1"/>
  <c r="I59" i="1"/>
  <c r="H59" i="1"/>
  <c r="G59" i="1"/>
  <c r="F59" i="1"/>
  <c r="E59" i="1"/>
  <c r="D59" i="1"/>
  <c r="C57" i="1"/>
  <c r="C56" i="1"/>
  <c r="C55" i="1"/>
  <c r="O54" i="1"/>
  <c r="N54" i="1"/>
  <c r="M54" i="1"/>
  <c r="L54" i="1"/>
  <c r="K54" i="1"/>
  <c r="J54" i="1"/>
  <c r="I54" i="1"/>
  <c r="H54" i="1"/>
  <c r="G54" i="1"/>
  <c r="F54" i="1"/>
  <c r="E54" i="1"/>
  <c r="D54" i="1"/>
  <c r="C52" i="1"/>
  <c r="C51" i="1"/>
  <c r="C50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 s="1"/>
  <c r="C46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C39" i="1" s="1"/>
  <c r="D39" i="1"/>
  <c r="C37" i="1"/>
  <c r="C36" i="1"/>
  <c r="C35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1" i="1"/>
  <c r="C30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 s="1"/>
  <c r="C26" i="1"/>
  <c r="C25" i="1"/>
  <c r="C24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 s="1"/>
  <c r="C20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O13" i="1" s="1"/>
  <c r="N14" i="1"/>
  <c r="N13" i="1" s="1"/>
  <c r="M14" i="1"/>
  <c r="M13" i="1" s="1"/>
  <c r="L14" i="1"/>
  <c r="K14" i="1"/>
  <c r="K13" i="1" s="1"/>
  <c r="J14" i="1"/>
  <c r="J13" i="1" s="1"/>
  <c r="I14" i="1"/>
  <c r="I13" i="1" s="1"/>
  <c r="H14" i="1"/>
  <c r="G14" i="1"/>
  <c r="G13" i="1" s="1"/>
  <c r="F14" i="1"/>
  <c r="F13" i="1" s="1"/>
  <c r="E14" i="1"/>
  <c r="E13" i="1" s="1"/>
  <c r="D14" i="1"/>
  <c r="D13" i="1" s="1"/>
  <c r="L13" i="1"/>
  <c r="H13" i="1"/>
  <c r="C11" i="1"/>
  <c r="O9" i="1"/>
  <c r="N9" i="1"/>
  <c r="M9" i="1"/>
  <c r="L9" i="1"/>
  <c r="L7" i="1" s="1"/>
  <c r="K9" i="1"/>
  <c r="J9" i="1"/>
  <c r="I9" i="1"/>
  <c r="H9" i="1"/>
  <c r="H7" i="1" s="1"/>
  <c r="G9" i="1"/>
  <c r="F9" i="1"/>
  <c r="E9" i="1"/>
  <c r="D9" i="1"/>
  <c r="G7" i="1" l="1"/>
  <c r="K7" i="1"/>
  <c r="O7" i="1"/>
  <c r="C74" i="1"/>
  <c r="F7" i="1"/>
  <c r="J7" i="1"/>
  <c r="N7" i="1"/>
  <c r="C86" i="1"/>
  <c r="E7" i="1"/>
  <c r="I7" i="1"/>
  <c r="M7" i="1"/>
  <c r="C64" i="1"/>
  <c r="C9" i="1"/>
  <c r="C16" i="1"/>
  <c r="C33" i="1"/>
  <c r="C44" i="1"/>
  <c r="C69" i="1"/>
  <c r="C91" i="1"/>
  <c r="C59" i="1"/>
  <c r="C15" i="1"/>
  <c r="C18" i="1"/>
  <c r="C54" i="1"/>
  <c r="C77" i="1"/>
  <c r="C13" i="1"/>
  <c r="C14" i="1"/>
  <c r="D7" i="1"/>
  <c r="C7" i="1" s="1"/>
</calcChain>
</file>

<file path=xl/sharedStrings.xml><?xml version="1.0" encoding="utf-8"?>
<sst xmlns="http://schemas.openxmlformats.org/spreadsheetml/2006/main" count="89" uniqueCount="44">
  <si>
    <t>UTI</t>
  </si>
  <si>
    <t>AÑO, DEPARTAMENTO Y TIPO DE ESTABLECIMIENTO</t>
  </si>
  <si>
    <t>TOTAL INTERIOR</t>
  </si>
  <si>
    <r>
      <t>CONVENIOS</t>
    </r>
    <r>
      <rPr>
        <vertAlign val="superscript"/>
        <sz val="10"/>
        <rFont val="Times New Roman"/>
        <family val="1"/>
      </rPr>
      <t>1/</t>
    </r>
  </si>
  <si>
    <t>TERCERIZADOS</t>
  </si>
  <si>
    <t>SUB-TOTAL INTERIOR</t>
  </si>
  <si>
    <t>Hospital Regional</t>
  </si>
  <si>
    <t>Unidad Sanitaria</t>
  </si>
  <si>
    <t>Puesto Sanitario</t>
  </si>
  <si>
    <t>CONCEPCION</t>
  </si>
  <si>
    <t>SAN PEDRO</t>
  </si>
  <si>
    <t xml:space="preserve">Convenio 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</si>
  <si>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</si>
  <si>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</si>
  <si>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</si>
  <si>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</si>
  <si>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</si>
  <si>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</si>
  <si>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</si>
  <si>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</si>
  <si>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</si>
  <si>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</si>
  <si>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</si>
  <si>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</si>
  <si>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</si>
  <si>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</si>
  <si>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</si>
  <si>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Convenio</t>
  </si>
  <si>
    <t>1/ Incluye Centros Especializados, Clínicas periféricas, Sanatorios y Hospital Buongermini.</t>
  </si>
  <si>
    <t>1/ Convenios firmados con el Ministerio de Salud Pública y Bienestar Social.</t>
  </si>
  <si>
    <t>FUENTE: Anuario Estadístico Institucional 2017 del Instituto de Previsión Social.</t>
  </si>
  <si>
    <t>TOTAL PRESTACIONES</t>
  </si>
  <si>
    <t>CONSULTAS MÉDICAS Y ODONTOLÓGICAS</t>
  </si>
  <si>
    <t>HOSPITALIZACIONES EN GENERAL</t>
  </si>
  <si>
    <t>PARTOS Y CESÁREAS</t>
  </si>
  <si>
    <t>ATENCIÓN DE URGENCIAS</t>
  </si>
  <si>
    <t>INTERVENCIONES QUIRÚRGICAS</t>
  </si>
  <si>
    <t>DIÁLISIS REALIZADAS</t>
  </si>
  <si>
    <t>ESTUDIOS LABORATORIALES</t>
  </si>
  <si>
    <t>ESTUDIOS DE ALTA COMPLEJIDAD</t>
  </si>
  <si>
    <t>ESTUDIO RADIOLÓGICOS</t>
  </si>
  <si>
    <t>PRESTACIONES ENFERMERÍA</t>
  </si>
  <si>
    <t>OTROS ESTUDIOS Y PROCEDIMIENTOS</t>
  </si>
  <si>
    <t>CUADRO 4.3.7. I.P.S.: RESUMEN DE SERVICIOS PRESTADOS EN LA RED ASISTENCIAL EN EL INTERIOR DEL PAÍS, SEGÚN DEPARTAMENTO Y TIPO DE ESTABLECIMIENTO.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</si>
</sst>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_-* #,##0\ _€_-;\-* #,##0\ _€_-;_-* &quot;-&quot;\ _€_-;_-@_-"/>
    <numFmt numFmtId="165" formatCode="###,###;;&quot;-&quot;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164" fontId="1" fillId="0" borderId="0" applyFont="0" applyFill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3" borderId="0" applyNumberFormat="0" applyBorder="0" applyAlignment="0" applyProtection="0"/>
    <xf numFmtId="166" fontId="22" fillId="33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4" borderId="0" applyNumberFormat="0" applyBorder="0" applyAlignment="0" applyProtection="0"/>
    <xf numFmtId="166" fontId="22" fillId="34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5" borderId="0" applyNumberFormat="0" applyBorder="0" applyAlignment="0" applyProtection="0"/>
    <xf numFmtId="166" fontId="22" fillId="35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7" borderId="0" applyNumberFormat="0" applyBorder="0" applyAlignment="0" applyProtection="0"/>
    <xf numFmtId="166" fontId="22" fillId="37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8" borderId="0" applyNumberFormat="0" applyBorder="0" applyAlignment="0" applyProtection="0"/>
    <xf numFmtId="166" fontId="22" fillId="38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0" borderId="0" applyNumberFormat="0" applyBorder="0" applyAlignment="0" applyProtection="0"/>
    <xf numFmtId="166" fontId="22" fillId="40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41" borderId="0" applyNumberFormat="0" applyBorder="0" applyAlignment="0" applyProtection="0"/>
    <xf numFmtId="166" fontId="22" fillId="41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6" borderId="0" applyNumberFormat="0" applyBorder="0" applyAlignment="0" applyProtection="0"/>
    <xf numFmtId="166" fontId="22" fillId="36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39" borderId="0" applyNumberFormat="0" applyBorder="0" applyAlignment="0" applyProtection="0"/>
    <xf numFmtId="166" fontId="22" fillId="39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2" fillId="42" borderId="0" applyNumberFormat="0" applyBorder="0" applyAlignment="0" applyProtection="0"/>
    <xf numFmtId="166" fontId="22" fillId="42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166" fontId="17" fillId="12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3" borderId="0" applyNumberFormat="0" applyBorder="0" applyAlignment="0" applyProtection="0"/>
    <xf numFmtId="166" fontId="23" fillId="43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166" fontId="17" fillId="16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0" borderId="0" applyNumberFormat="0" applyBorder="0" applyAlignment="0" applyProtection="0"/>
    <xf numFmtId="166" fontId="23" fillId="40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166" fontId="17" fillId="20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1" borderId="0" applyNumberFormat="0" applyBorder="0" applyAlignment="0" applyProtection="0"/>
    <xf numFmtId="166" fontId="23" fillId="4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8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166" fontId="17" fillId="32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3" fillId="46" borderId="0" applyNumberFormat="0" applyBorder="0" applyAlignment="0" applyProtection="0"/>
    <xf numFmtId="166" fontId="23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6" fillId="2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166" fontId="11" fillId="6" borderId="4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6" fillId="47" borderId="13" applyNumberFormat="0" applyAlignment="0" applyProtection="0"/>
    <xf numFmtId="166" fontId="26" fillId="47" borderId="13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166" fontId="13" fillId="7" borderId="7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7" fillId="48" borderId="14" applyNumberFormat="0" applyAlignment="0" applyProtection="0"/>
    <xf numFmtId="166" fontId="27" fillId="48" borderId="14" applyNumberFormat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166" fontId="12" fillId="0" borderId="6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0" fontId="28" fillId="0" borderId="15" applyNumberFormat="0" applyFill="0" applyAlignment="0" applyProtection="0"/>
    <xf numFmtId="166" fontId="28" fillId="0" borderId="15" applyNumberFormat="0" applyFill="0" applyAlignment="0" applyProtection="0"/>
    <xf numFmtId="167" fontId="20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166" fontId="17" fillId="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49" borderId="0" applyNumberFormat="0" applyBorder="0" applyAlignment="0" applyProtection="0"/>
    <xf numFmtId="166" fontId="23" fillId="49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166" fontId="17" fillId="13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0" borderId="0" applyNumberFormat="0" applyBorder="0" applyAlignment="0" applyProtection="0"/>
    <xf numFmtId="166" fontId="23" fillId="50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166" fontId="17" fillId="17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51" borderId="0" applyNumberFormat="0" applyBorder="0" applyAlignment="0" applyProtection="0"/>
    <xf numFmtId="166" fontId="23" fillId="51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166" fontId="17" fillId="21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4" borderId="0" applyNumberFormat="0" applyBorder="0" applyAlignment="0" applyProtection="0"/>
    <xf numFmtId="166" fontId="23" fillId="44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166" fontId="17" fillId="2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45" borderId="0" applyNumberFormat="0" applyBorder="0" applyAlignment="0" applyProtection="0"/>
    <xf numFmtId="166" fontId="23" fillId="45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166" fontId="17" fillId="29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3" fillId="52" borderId="0" applyNumberFormat="0" applyBorder="0" applyAlignment="0" applyProtection="0"/>
    <xf numFmtId="166" fontId="23" fillId="52" borderId="0" applyNumberFormat="0" applyBorder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166" fontId="9" fillId="5" borderId="4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24" fillId="38" borderId="13" applyNumberFormat="0" applyAlignment="0" applyProtection="0"/>
    <xf numFmtId="166" fontId="24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ill="0" applyBorder="0" applyAlignment="0" applyProtection="0"/>
    <xf numFmtId="166" fontId="20" fillId="0" borderId="0" applyFont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ont="0" applyFill="0" applyBorder="0" applyAlignment="0" applyProtection="0"/>
    <xf numFmtId="0" fontId="30" fillId="53" borderId="0" applyNumberFormat="0" applyFont="0" applyBorder="0" applyProtection="0"/>
    <xf numFmtId="174" fontId="31" fillId="0" borderId="0"/>
    <xf numFmtId="0" fontId="32" fillId="0" borderId="0">
      <alignment horizontal="center"/>
    </xf>
    <xf numFmtId="0" fontId="32" fillId="0" borderId="0">
      <alignment horizontal="center" textRotation="90"/>
    </xf>
    <xf numFmtId="0" fontId="3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6" fontId="7" fillId="3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0" fontId="36" fillId="34" borderId="0" applyNumberFormat="0" applyBorder="0" applyAlignment="0" applyProtection="0"/>
    <xf numFmtId="166" fontId="36" fillId="34" borderId="0" applyNumberFormat="0" applyBorder="0" applyAlignment="0" applyProtection="0"/>
    <xf numFmtId="16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37" fillId="0" borderId="0" applyFont="0" applyFill="0" applyBorder="0" applyAlignment="0" applyProtection="0"/>
    <xf numFmtId="41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64" fontId="20" fillId="0" borderId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8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37" fillId="0" borderId="0" applyFont="0" applyFill="0" applyBorder="0" applyAlignment="0" applyProtection="0"/>
    <xf numFmtId="186" fontId="22" fillId="0" borderId="0" applyFont="0" applyFill="0" applyBorder="0" applyAlignment="0" applyProtection="0"/>
    <xf numFmtId="43" fontId="37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0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9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8" fillId="0" borderId="0" applyFont="0" applyFill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166" fontId="8" fillId="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41" fillId="54" borderId="0" applyNumberFormat="0" applyBorder="0" applyAlignment="0" applyProtection="0"/>
    <xf numFmtId="166" fontId="41" fillId="54" borderId="0" applyNumberFormat="0" applyBorder="0" applyAlignment="0" applyProtection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0" fontId="22" fillId="0" borderId="0"/>
    <xf numFmtId="37" fontId="39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0" fontId="4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39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2" fontId="42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193" fontId="42" fillId="0" borderId="0"/>
    <xf numFmtId="37" fontId="39" fillId="0" borderId="0"/>
    <xf numFmtId="193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6" fontId="22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4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39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8" fillId="0" borderId="0" applyNumberFormat="0" applyFill="0" applyBorder="0" applyAlignment="0" applyProtection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192" fontId="42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93" fontId="42" fillId="0" borderId="0"/>
    <xf numFmtId="192" fontId="42" fillId="0" borderId="0"/>
    <xf numFmtId="37" fontId="39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37" fontId="39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4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66" fontId="22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166" fontId="1" fillId="0" borderId="0"/>
    <xf numFmtId="0" fontId="20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166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8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0" fontId="3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1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 applyNumberFormat="0" applyFill="0" applyBorder="0" applyAlignment="0" applyProtection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39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37" fontId="3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2" fillId="8" borderId="8" applyNumberFormat="0" applyFont="0" applyAlignment="0" applyProtection="0"/>
    <xf numFmtId="166" fontId="20" fillId="55" borderId="16" applyNumberFormat="0" applyFont="0" applyAlignment="0" applyProtection="0"/>
    <xf numFmtId="166" fontId="20" fillId="55" borderId="16" applyNumberFormat="0" applyFont="0" applyAlignment="0" applyProtection="0"/>
    <xf numFmtId="166" fontId="20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0" fontId="22" fillId="55" borderId="16" applyNumberFormat="0" applyFont="0" applyAlignment="0" applyProtection="0"/>
    <xf numFmtId="166" fontId="22" fillId="55" borderId="16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7" fillId="0" borderId="0"/>
    <xf numFmtId="0" fontId="47" fillId="0" borderId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166" fontId="10" fillId="6" borderId="5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48" fillId="47" borderId="17" applyNumberFormat="0" applyAlignment="0" applyProtection="0"/>
    <xf numFmtId="166" fontId="48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6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166" fontId="3" fillId="0" borderId="1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2" fillId="0" borderId="18" applyNumberFormat="0" applyFill="0" applyAlignment="0" applyProtection="0"/>
    <xf numFmtId="166" fontId="52" fillId="0" borderId="18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166" fontId="4" fillId="0" borderId="2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4" fillId="0" borderId="19" applyNumberFormat="0" applyFill="0" applyAlignment="0" applyProtection="0"/>
    <xf numFmtId="166" fontId="54" fillId="0" borderId="19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166" fontId="5" fillId="0" borderId="3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29" fillId="0" borderId="20" applyNumberFormat="0" applyFill="0" applyAlignment="0" applyProtection="0"/>
    <xf numFmtId="166" fontId="29" fillId="0" borderId="20" applyNumberFormat="0" applyFill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6" fontId="53" fillId="0" borderId="0" applyNumberFormat="0" applyFill="0" applyBorder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166" fontId="16" fillId="0" borderId="9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  <xf numFmtId="0" fontId="55" fillId="0" borderId="21" applyNumberFormat="0" applyFill="0" applyAlignment="0" applyProtection="0"/>
    <xf numFmtId="166" fontId="55" fillId="0" borderId="21" applyNumberFormat="0" applyFill="0" applyAlignment="0" applyProtection="0"/>
  </cellStyleXfs>
  <cellXfs count="16">
    <xf numFmtId="0" fontId="0" fillId="0" borderId="0" xfId="0"/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 indent="7"/>
    </xf>
    <xf numFmtId="0" fontId="18" fillId="0" borderId="12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right" indent="1"/>
    </xf>
    <xf numFmtId="165" fontId="18" fillId="0" borderId="0" xfId="0" applyNumberFormat="1" applyFont="1" applyFill="1" applyAlignment="1">
      <alignment horizontal="right" indent="1"/>
    </xf>
    <xf numFmtId="0" fontId="18" fillId="0" borderId="12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Alignment="1" applyProtection="1">
      <alignment horizontal="left"/>
    </xf>
    <xf numFmtId="0" fontId="19" fillId="56" borderId="0" xfId="0" applyFont="1" applyFill="1" applyBorder="1" applyAlignment="1">
      <alignment horizontal="left" indent="3"/>
    </xf>
    <xf numFmtId="165" fontId="19" fillId="56" borderId="0" xfId="0" applyNumberFormat="1" applyFont="1" applyFill="1" applyAlignment="1">
      <alignment horizontal="right" inden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42766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3" xfId="1724"/>
    <cellStyle name="ANCLAS,REZONES Y SUS PARTES,DE FUNDICION,DE HIERRO O DE ACERO 3 2" xfId="1725"/>
    <cellStyle name="ANCLAS,REZONES Y SUS PARTES,DE FUNDICION,DE HIERRO O DE ACERO 4" xfId="1726"/>
    <cellStyle name="ANCLAS,REZONES Y SUS PARTES,DE FUNDICION,DE HIERRO O DE ACERO 4 2" xfId="1727"/>
    <cellStyle name="ANCLAS,REZONES Y SUS PARTES,DE FUNDICION,DE HIERRO O DE ACERO 5" xfId="1728"/>
    <cellStyle name="ANCLAS,REZONES Y SUS PARTES,DE FUNDICION,DE HIERRO O DE ACERO_01Cuadros Inf  Económico Sector  Externo ENERO-2009" xfId="1729"/>
    <cellStyle name="Buena 10" xfId="1730"/>
    <cellStyle name="Buena 10 2" xfId="1731"/>
    <cellStyle name="Buena 11" xfId="1732"/>
    <cellStyle name="Buena 11 2" xfId="1733"/>
    <cellStyle name="Buena 12" xfId="1734"/>
    <cellStyle name="Buena 12 2" xfId="1735"/>
    <cellStyle name="Buena 13" xfId="1736"/>
    <cellStyle name="Buena 13 2" xfId="1737"/>
    <cellStyle name="Buena 14" xfId="1738"/>
    <cellStyle name="Buena 14 2" xfId="1739"/>
    <cellStyle name="Buena 15" xfId="1740"/>
    <cellStyle name="Buena 15 2" xfId="1741"/>
    <cellStyle name="Buena 16" xfId="1742"/>
    <cellStyle name="Buena 16 2" xfId="1743"/>
    <cellStyle name="Buena 17" xfId="1744"/>
    <cellStyle name="Buena 17 2" xfId="1745"/>
    <cellStyle name="Buena 18" xfId="1746"/>
    <cellStyle name="Buena 18 2" xfId="1747"/>
    <cellStyle name="Buena 19" xfId="1748"/>
    <cellStyle name="Buena 19 2" xfId="1749"/>
    <cellStyle name="Buena 2" xfId="1750"/>
    <cellStyle name="Buena 2 2" xfId="1751"/>
    <cellStyle name="Buena 20" xfId="1752"/>
    <cellStyle name="Buena 20 2" xfId="1753"/>
    <cellStyle name="Buena 21" xfId="1754"/>
    <cellStyle name="Buena 21 2" xfId="1755"/>
    <cellStyle name="Buena 22" xfId="1756"/>
    <cellStyle name="Buena 22 2" xfId="1757"/>
    <cellStyle name="Buena 23" xfId="1758"/>
    <cellStyle name="Buena 23 2" xfId="1759"/>
    <cellStyle name="Buena 24" xfId="1760"/>
    <cellStyle name="Buena 24 2" xfId="1761"/>
    <cellStyle name="Buena 25" xfId="1762"/>
    <cellStyle name="Buena 25 2" xfId="1763"/>
    <cellStyle name="Buena 26" xfId="1764"/>
    <cellStyle name="Buena 26 2" xfId="1765"/>
    <cellStyle name="Buena 27" xfId="1766"/>
    <cellStyle name="Buena 27 2" xfId="1767"/>
    <cellStyle name="Buena 28" xfId="1768"/>
    <cellStyle name="Buena 28 2" xfId="1769"/>
    <cellStyle name="Buena 29" xfId="1770"/>
    <cellStyle name="Buena 29 2" xfId="1771"/>
    <cellStyle name="Buena 3" xfId="1772"/>
    <cellStyle name="Buena 3 2" xfId="1773"/>
    <cellStyle name="Buena 30" xfId="1774"/>
    <cellStyle name="Buena 30 2" xfId="1775"/>
    <cellStyle name="Buena 31" xfId="1776"/>
    <cellStyle name="Buena 31 2" xfId="1777"/>
    <cellStyle name="Buena 32" xfId="1778"/>
    <cellStyle name="Buena 32 2" xfId="1779"/>
    <cellStyle name="Buena 33" xfId="1780"/>
    <cellStyle name="Buena 33 2" xfId="1781"/>
    <cellStyle name="Buena 34" xfId="1782"/>
    <cellStyle name="Buena 34 2" xfId="1783"/>
    <cellStyle name="Buena 35" xfId="1784"/>
    <cellStyle name="Buena 35 2" xfId="1785"/>
    <cellStyle name="Buena 36" xfId="1786"/>
    <cellStyle name="Buena 36 2" xfId="1787"/>
    <cellStyle name="Buena 37" xfId="1788"/>
    <cellStyle name="Buena 37 2" xfId="1789"/>
    <cellStyle name="Buena 38" xfId="1790"/>
    <cellStyle name="Buena 38 2" xfId="1791"/>
    <cellStyle name="Buena 39" xfId="1792"/>
    <cellStyle name="Buena 39 2" xfId="1793"/>
    <cellStyle name="Buena 4" xfId="1794"/>
    <cellStyle name="Buena 4 2" xfId="1795"/>
    <cellStyle name="Buena 40" xfId="1796"/>
    <cellStyle name="Buena 40 2" xfId="1797"/>
    <cellStyle name="Buena 41" xfId="1798"/>
    <cellStyle name="Buena 41 2" xfId="1799"/>
    <cellStyle name="Buena 42" xfId="1800"/>
    <cellStyle name="Buena 42 2" xfId="1801"/>
    <cellStyle name="Buena 43" xfId="1802"/>
    <cellStyle name="Buena 43 2" xfId="1803"/>
    <cellStyle name="Buena 44" xfId="1804"/>
    <cellStyle name="Buena 44 2" xfId="1805"/>
    <cellStyle name="Buena 45" xfId="1806"/>
    <cellStyle name="Buena 45 2" xfId="1807"/>
    <cellStyle name="Buena 46" xfId="1808"/>
    <cellStyle name="Buena 47" xfId="1809"/>
    <cellStyle name="Buena 5" xfId="1810"/>
    <cellStyle name="Buena 5 2" xfId="1811"/>
    <cellStyle name="Buena 6" xfId="1812"/>
    <cellStyle name="Buena 6 2" xfId="1813"/>
    <cellStyle name="Buena 7" xfId="1814"/>
    <cellStyle name="Buena 7 2" xfId="1815"/>
    <cellStyle name="Buena 8" xfId="1816"/>
    <cellStyle name="Buena 8 2" xfId="1817"/>
    <cellStyle name="Buena 9" xfId="1818"/>
    <cellStyle name="Buena 9 2" xfId="1819"/>
    <cellStyle name="Cálculo 10" xfId="1820"/>
    <cellStyle name="Cálculo 10 2" xfId="1821"/>
    <cellStyle name="Cálculo 11" xfId="1822"/>
    <cellStyle name="Cálculo 11 2" xfId="1823"/>
    <cellStyle name="Cálculo 12" xfId="1824"/>
    <cellStyle name="Cálculo 12 2" xfId="1825"/>
    <cellStyle name="Cálculo 13" xfId="1826"/>
    <cellStyle name="Cálculo 13 2" xfId="1827"/>
    <cellStyle name="Cálculo 14" xfId="1828"/>
    <cellStyle name="Cálculo 14 2" xfId="1829"/>
    <cellStyle name="Cálculo 15" xfId="1830"/>
    <cellStyle name="Cálculo 15 2" xfId="1831"/>
    <cellStyle name="Cálculo 16" xfId="1832"/>
    <cellStyle name="Cálculo 16 2" xfId="1833"/>
    <cellStyle name="Cálculo 17" xfId="1834"/>
    <cellStyle name="Cálculo 17 2" xfId="1835"/>
    <cellStyle name="Cálculo 18" xfId="1836"/>
    <cellStyle name="Cálculo 18 2" xfId="1837"/>
    <cellStyle name="Cálculo 19" xfId="1838"/>
    <cellStyle name="Cálculo 19 2" xfId="1839"/>
    <cellStyle name="Cálculo 2" xfId="1840"/>
    <cellStyle name="Cálculo 2 2" xfId="1841"/>
    <cellStyle name="Cálculo 20" xfId="1842"/>
    <cellStyle name="Cálculo 20 2" xfId="1843"/>
    <cellStyle name="Cálculo 21" xfId="1844"/>
    <cellStyle name="Cálculo 21 2" xfId="1845"/>
    <cellStyle name="Cálculo 22" xfId="1846"/>
    <cellStyle name="Cálculo 22 2" xfId="1847"/>
    <cellStyle name="Cálculo 23" xfId="1848"/>
    <cellStyle name="Cálculo 23 2" xfId="1849"/>
    <cellStyle name="Cálculo 24" xfId="1850"/>
    <cellStyle name="Cálculo 24 2" xfId="1851"/>
    <cellStyle name="Cálculo 25" xfId="1852"/>
    <cellStyle name="Cálculo 25 2" xfId="1853"/>
    <cellStyle name="Cálculo 26" xfId="1854"/>
    <cellStyle name="Cálculo 26 2" xfId="1855"/>
    <cellStyle name="Cálculo 27" xfId="1856"/>
    <cellStyle name="Cálculo 27 2" xfId="1857"/>
    <cellStyle name="Cálculo 28" xfId="1858"/>
    <cellStyle name="Cálculo 28 2" xfId="1859"/>
    <cellStyle name="Cálculo 29" xfId="1860"/>
    <cellStyle name="Cálculo 29 2" xfId="1861"/>
    <cellStyle name="Cálculo 3" xfId="1862"/>
    <cellStyle name="Cálculo 3 2" xfId="1863"/>
    <cellStyle name="Cálculo 30" xfId="1864"/>
    <cellStyle name="Cálculo 30 2" xfId="1865"/>
    <cellStyle name="Cálculo 31" xfId="1866"/>
    <cellStyle name="Cálculo 31 2" xfId="1867"/>
    <cellStyle name="Cálculo 32" xfId="1868"/>
    <cellStyle name="Cálculo 32 2" xfId="1869"/>
    <cellStyle name="Cálculo 33" xfId="1870"/>
    <cellStyle name="Cálculo 33 2" xfId="1871"/>
    <cellStyle name="Cálculo 34" xfId="1872"/>
    <cellStyle name="Cálculo 34 2" xfId="1873"/>
    <cellStyle name="Cálculo 35" xfId="1874"/>
    <cellStyle name="Cálculo 35 2" xfId="1875"/>
    <cellStyle name="Cálculo 36" xfId="1876"/>
    <cellStyle name="Cálculo 36 2" xfId="1877"/>
    <cellStyle name="Cálculo 37" xfId="1878"/>
    <cellStyle name="Cálculo 37 2" xfId="1879"/>
    <cellStyle name="Cálculo 38" xfId="1880"/>
    <cellStyle name="Cálculo 38 2" xfId="1881"/>
    <cellStyle name="Cálculo 39" xfId="1882"/>
    <cellStyle name="Cálculo 39 2" xfId="1883"/>
    <cellStyle name="Cálculo 4" xfId="1884"/>
    <cellStyle name="Cálculo 4 2" xfId="1885"/>
    <cellStyle name="Cálculo 40" xfId="1886"/>
    <cellStyle name="Cálculo 40 2" xfId="1887"/>
    <cellStyle name="Cálculo 41" xfId="1888"/>
    <cellStyle name="Cálculo 41 2" xfId="1889"/>
    <cellStyle name="Cálculo 42" xfId="1890"/>
    <cellStyle name="Cálculo 42 2" xfId="1891"/>
    <cellStyle name="Cálculo 43" xfId="1892"/>
    <cellStyle name="Cálculo 43 2" xfId="1893"/>
    <cellStyle name="Cálculo 44" xfId="1894"/>
    <cellStyle name="Cálculo 44 2" xfId="1895"/>
    <cellStyle name="Cálculo 45" xfId="1896"/>
    <cellStyle name="Cálculo 45 2" xfId="1897"/>
    <cellStyle name="Cálculo 46" xfId="1898"/>
    <cellStyle name="Cálculo 47" xfId="1899"/>
    <cellStyle name="Cálculo 5" xfId="1900"/>
    <cellStyle name="Cálculo 5 2" xfId="1901"/>
    <cellStyle name="Cálculo 6" xfId="1902"/>
    <cellStyle name="Cálculo 6 2" xfId="1903"/>
    <cellStyle name="Cálculo 7" xfId="1904"/>
    <cellStyle name="Cálculo 7 2" xfId="1905"/>
    <cellStyle name="Cálculo 8" xfId="1906"/>
    <cellStyle name="Cálculo 8 2" xfId="1907"/>
    <cellStyle name="Cálculo 9" xfId="1908"/>
    <cellStyle name="Cálculo 9 2" xfId="1909"/>
    <cellStyle name="Celda de comprobación 10" xfId="1910"/>
    <cellStyle name="Celda de comprobación 10 2" xfId="1911"/>
    <cellStyle name="Celda de comprobación 11" xfId="1912"/>
    <cellStyle name="Celda de comprobación 11 2" xfId="1913"/>
    <cellStyle name="Celda de comprobación 12" xfId="1914"/>
    <cellStyle name="Celda de comprobación 12 2" xfId="1915"/>
    <cellStyle name="Celda de comprobación 13" xfId="1916"/>
    <cellStyle name="Celda de comprobación 13 2" xfId="1917"/>
    <cellStyle name="Celda de comprobación 14" xfId="1918"/>
    <cellStyle name="Celda de comprobación 14 2" xfId="1919"/>
    <cellStyle name="Celda de comprobación 15" xfId="1920"/>
    <cellStyle name="Celda de comprobación 15 2" xfId="1921"/>
    <cellStyle name="Celda de comprobación 16" xfId="1922"/>
    <cellStyle name="Celda de comprobación 16 2" xfId="1923"/>
    <cellStyle name="Celda de comprobación 17" xfId="1924"/>
    <cellStyle name="Celda de comprobación 17 2" xfId="1925"/>
    <cellStyle name="Celda de comprobación 18" xfId="1926"/>
    <cellStyle name="Celda de comprobación 18 2" xfId="1927"/>
    <cellStyle name="Celda de comprobación 19" xfId="1928"/>
    <cellStyle name="Celda de comprobación 19 2" xfId="1929"/>
    <cellStyle name="Celda de comprobación 2" xfId="1930"/>
    <cellStyle name="Celda de comprobación 2 2" xfId="1931"/>
    <cellStyle name="Celda de comprobación 20" xfId="1932"/>
    <cellStyle name="Celda de comprobación 20 2" xfId="1933"/>
    <cellStyle name="Celda de comprobación 21" xfId="1934"/>
    <cellStyle name="Celda de comprobación 21 2" xfId="1935"/>
    <cellStyle name="Celda de comprobación 22" xfId="1936"/>
    <cellStyle name="Celda de comprobación 22 2" xfId="1937"/>
    <cellStyle name="Celda de comprobación 23" xfId="1938"/>
    <cellStyle name="Celda de comprobación 23 2" xfId="1939"/>
    <cellStyle name="Celda de comprobación 24" xfId="1940"/>
    <cellStyle name="Celda de comprobación 24 2" xfId="1941"/>
    <cellStyle name="Celda de comprobación 25" xfId="1942"/>
    <cellStyle name="Celda de comprobación 25 2" xfId="1943"/>
    <cellStyle name="Celda de comprobación 26" xfId="1944"/>
    <cellStyle name="Celda de comprobación 26 2" xfId="1945"/>
    <cellStyle name="Celda de comprobación 27" xfId="1946"/>
    <cellStyle name="Celda de comprobación 27 2" xfId="1947"/>
    <cellStyle name="Celda de comprobación 28" xfId="1948"/>
    <cellStyle name="Celda de comprobación 28 2" xfId="1949"/>
    <cellStyle name="Celda de comprobación 29" xfId="1950"/>
    <cellStyle name="Celda de comprobación 29 2" xfId="1951"/>
    <cellStyle name="Celda de comprobación 3" xfId="1952"/>
    <cellStyle name="Celda de comprobación 3 2" xfId="1953"/>
    <cellStyle name="Celda de comprobación 30" xfId="1954"/>
    <cellStyle name="Celda de comprobación 30 2" xfId="1955"/>
    <cellStyle name="Celda de comprobación 31" xfId="1956"/>
    <cellStyle name="Celda de comprobación 31 2" xfId="1957"/>
    <cellStyle name="Celda de comprobación 32" xfId="1958"/>
    <cellStyle name="Celda de comprobación 32 2" xfId="1959"/>
    <cellStyle name="Celda de comprobación 33" xfId="1960"/>
    <cellStyle name="Celda de comprobación 33 2" xfId="1961"/>
    <cellStyle name="Celda de comprobación 34" xfId="1962"/>
    <cellStyle name="Celda de comprobación 34 2" xfId="1963"/>
    <cellStyle name="Celda de comprobación 35" xfId="1964"/>
    <cellStyle name="Celda de comprobación 35 2" xfId="1965"/>
    <cellStyle name="Celda de comprobación 36" xfId="1966"/>
    <cellStyle name="Celda de comprobación 36 2" xfId="1967"/>
    <cellStyle name="Celda de comprobación 37" xfId="1968"/>
    <cellStyle name="Celda de comprobación 37 2" xfId="1969"/>
    <cellStyle name="Celda de comprobación 38" xfId="1970"/>
    <cellStyle name="Celda de comprobación 38 2" xfId="1971"/>
    <cellStyle name="Celda de comprobación 39" xfId="1972"/>
    <cellStyle name="Celda de comprobación 39 2" xfId="1973"/>
    <cellStyle name="Celda de comprobación 4" xfId="1974"/>
    <cellStyle name="Celda de comprobación 4 2" xfId="1975"/>
    <cellStyle name="Celda de comprobación 40" xfId="1976"/>
    <cellStyle name="Celda de comprobación 40 2" xfId="1977"/>
    <cellStyle name="Celda de comprobación 41" xfId="1978"/>
    <cellStyle name="Celda de comprobación 41 2" xfId="1979"/>
    <cellStyle name="Celda de comprobación 42" xfId="1980"/>
    <cellStyle name="Celda de comprobación 42 2" xfId="1981"/>
    <cellStyle name="Celda de comprobación 43" xfId="1982"/>
    <cellStyle name="Celda de comprobación 43 2" xfId="1983"/>
    <cellStyle name="Celda de comprobación 44" xfId="1984"/>
    <cellStyle name="Celda de comprobación 44 2" xfId="1985"/>
    <cellStyle name="Celda de comprobación 45" xfId="1986"/>
    <cellStyle name="Celda de comprobación 45 2" xfId="1987"/>
    <cellStyle name="Celda de comprobación 46" xfId="1988"/>
    <cellStyle name="Celda de comprobación 47" xfId="1989"/>
    <cellStyle name="Celda de comprobación 5" xfId="1990"/>
    <cellStyle name="Celda de comprobación 5 2" xfId="1991"/>
    <cellStyle name="Celda de comprobación 6" xfId="1992"/>
    <cellStyle name="Celda de comprobación 6 2" xfId="1993"/>
    <cellStyle name="Celda de comprobación 7" xfId="1994"/>
    <cellStyle name="Celda de comprobación 7 2" xfId="1995"/>
    <cellStyle name="Celda de comprobación 8" xfId="1996"/>
    <cellStyle name="Celda de comprobación 8 2" xfId="1997"/>
    <cellStyle name="Celda de comprobación 9" xfId="1998"/>
    <cellStyle name="Celda de comprobación 9 2" xfId="1999"/>
    <cellStyle name="Celda vinculada 10" xfId="2000"/>
    <cellStyle name="Celda vinculada 10 2" xfId="2001"/>
    <cellStyle name="Celda vinculada 11" xfId="2002"/>
    <cellStyle name="Celda vinculada 11 2" xfId="2003"/>
    <cellStyle name="Celda vinculada 12" xfId="2004"/>
    <cellStyle name="Celda vinculada 12 2" xfId="2005"/>
    <cellStyle name="Celda vinculada 13" xfId="2006"/>
    <cellStyle name="Celda vinculada 13 2" xfId="2007"/>
    <cellStyle name="Celda vinculada 14" xfId="2008"/>
    <cellStyle name="Celda vinculada 14 2" xfId="2009"/>
    <cellStyle name="Celda vinculada 15" xfId="2010"/>
    <cellStyle name="Celda vinculada 15 2" xfId="2011"/>
    <cellStyle name="Celda vinculada 16" xfId="2012"/>
    <cellStyle name="Celda vinculada 16 2" xfId="2013"/>
    <cellStyle name="Celda vinculada 17" xfId="2014"/>
    <cellStyle name="Celda vinculada 17 2" xfId="2015"/>
    <cellStyle name="Celda vinculada 18" xfId="2016"/>
    <cellStyle name="Celda vinculada 18 2" xfId="2017"/>
    <cellStyle name="Celda vinculada 19" xfId="2018"/>
    <cellStyle name="Celda vinculada 19 2" xfId="2019"/>
    <cellStyle name="Celda vinculada 2" xfId="2020"/>
    <cellStyle name="Celda vinculada 2 2" xfId="2021"/>
    <cellStyle name="Celda vinculada 20" xfId="2022"/>
    <cellStyle name="Celda vinculada 20 2" xfId="2023"/>
    <cellStyle name="Celda vinculada 21" xfId="2024"/>
    <cellStyle name="Celda vinculada 21 2" xfId="2025"/>
    <cellStyle name="Celda vinculada 22" xfId="2026"/>
    <cellStyle name="Celda vinculada 22 2" xfId="2027"/>
    <cellStyle name="Celda vinculada 23" xfId="2028"/>
    <cellStyle name="Celda vinculada 23 2" xfId="2029"/>
    <cellStyle name="Celda vinculada 24" xfId="2030"/>
    <cellStyle name="Celda vinculada 24 2" xfId="2031"/>
    <cellStyle name="Celda vinculada 25" xfId="2032"/>
    <cellStyle name="Celda vinculada 25 2" xfId="2033"/>
    <cellStyle name="Celda vinculada 26" xfId="2034"/>
    <cellStyle name="Celda vinculada 26 2" xfId="2035"/>
    <cellStyle name="Celda vinculada 27" xfId="2036"/>
    <cellStyle name="Celda vinculada 27 2" xfId="2037"/>
    <cellStyle name="Celda vinculada 28" xfId="2038"/>
    <cellStyle name="Celda vinculada 28 2" xfId="2039"/>
    <cellStyle name="Celda vinculada 29" xfId="2040"/>
    <cellStyle name="Celda vinculada 29 2" xfId="2041"/>
    <cellStyle name="Celda vinculada 3" xfId="2042"/>
    <cellStyle name="Celda vinculada 3 2" xfId="2043"/>
    <cellStyle name="Celda vinculada 30" xfId="2044"/>
    <cellStyle name="Celda vinculada 30 2" xfId="2045"/>
    <cellStyle name="Celda vinculada 31" xfId="2046"/>
    <cellStyle name="Celda vinculada 31 2" xfId="2047"/>
    <cellStyle name="Celda vinculada 32" xfId="2048"/>
    <cellStyle name="Celda vinculada 32 2" xfId="2049"/>
    <cellStyle name="Celda vinculada 33" xfId="2050"/>
    <cellStyle name="Celda vinculada 33 2" xfId="2051"/>
    <cellStyle name="Celda vinculada 34" xfId="2052"/>
    <cellStyle name="Celda vinculada 34 2" xfId="2053"/>
    <cellStyle name="Celda vinculada 35" xfId="2054"/>
    <cellStyle name="Celda vinculada 35 2" xfId="2055"/>
    <cellStyle name="Celda vinculada 36" xfId="2056"/>
    <cellStyle name="Celda vinculada 36 2" xfId="2057"/>
    <cellStyle name="Celda vinculada 37" xfId="2058"/>
    <cellStyle name="Celda vinculada 37 2" xfId="2059"/>
    <cellStyle name="Celda vinculada 38" xfId="2060"/>
    <cellStyle name="Celda vinculada 38 2" xfId="2061"/>
    <cellStyle name="Celda vinculada 39" xfId="2062"/>
    <cellStyle name="Celda vinculada 39 2" xfId="2063"/>
    <cellStyle name="Celda vinculada 4" xfId="2064"/>
    <cellStyle name="Celda vinculada 4 2" xfId="2065"/>
    <cellStyle name="Celda vinculada 40" xfId="2066"/>
    <cellStyle name="Celda vinculada 40 2" xfId="2067"/>
    <cellStyle name="Celda vinculada 41" xfId="2068"/>
    <cellStyle name="Celda vinculada 41 2" xfId="2069"/>
    <cellStyle name="Celda vinculada 42" xfId="2070"/>
    <cellStyle name="Celda vinculada 42 2" xfId="2071"/>
    <cellStyle name="Celda vinculada 43" xfId="2072"/>
    <cellStyle name="Celda vinculada 43 2" xfId="2073"/>
    <cellStyle name="Celda vinculada 44" xfId="2074"/>
    <cellStyle name="Celda vinculada 44 2" xfId="2075"/>
    <cellStyle name="Celda vinculada 45" xfId="2076"/>
    <cellStyle name="Celda vinculada 45 2" xfId="2077"/>
    <cellStyle name="Celda vinculada 46" xfId="2078"/>
    <cellStyle name="Celda vinculada 47" xfId="2079"/>
    <cellStyle name="Celda vinculada 5" xfId="2080"/>
    <cellStyle name="Celda vinculada 5 2" xfId="2081"/>
    <cellStyle name="Celda vinculada 6" xfId="2082"/>
    <cellStyle name="Celda vinculada 6 2" xfId="2083"/>
    <cellStyle name="Celda vinculada 7" xfId="2084"/>
    <cellStyle name="Celda vinculada 7 2" xfId="2085"/>
    <cellStyle name="Celda vinculada 8" xfId="2086"/>
    <cellStyle name="Celda vinculada 8 2" xfId="2087"/>
    <cellStyle name="Celda vinculada 9" xfId="2088"/>
    <cellStyle name="Celda vinculada 9 2" xfId="2089"/>
    <cellStyle name="Comma [0]_Monetario Abr08" xfId="2090"/>
    <cellStyle name="Default" xfId="2091"/>
    <cellStyle name="Encabezado 4 10" xfId="2092"/>
    <cellStyle name="Encabezado 4 10 2" xfId="2093"/>
    <cellStyle name="Encabezado 4 11" xfId="2094"/>
    <cellStyle name="Encabezado 4 11 2" xfId="2095"/>
    <cellStyle name="Encabezado 4 12" xfId="2096"/>
    <cellStyle name="Encabezado 4 12 2" xfId="2097"/>
    <cellStyle name="Encabezado 4 13" xfId="2098"/>
    <cellStyle name="Encabezado 4 13 2" xfId="2099"/>
    <cellStyle name="Encabezado 4 14" xfId="2100"/>
    <cellStyle name="Encabezado 4 14 2" xfId="2101"/>
    <cellStyle name="Encabezado 4 15" xfId="2102"/>
    <cellStyle name="Encabezado 4 15 2" xfId="2103"/>
    <cellStyle name="Encabezado 4 16" xfId="2104"/>
    <cellStyle name="Encabezado 4 16 2" xfId="2105"/>
    <cellStyle name="Encabezado 4 17" xfId="2106"/>
    <cellStyle name="Encabezado 4 17 2" xfId="2107"/>
    <cellStyle name="Encabezado 4 18" xfId="2108"/>
    <cellStyle name="Encabezado 4 18 2" xfId="2109"/>
    <cellStyle name="Encabezado 4 19" xfId="2110"/>
    <cellStyle name="Encabezado 4 19 2" xfId="2111"/>
    <cellStyle name="Encabezado 4 2" xfId="2112"/>
    <cellStyle name="Encabezado 4 2 2" xfId="2113"/>
    <cellStyle name="Encabezado 4 20" xfId="2114"/>
    <cellStyle name="Encabezado 4 20 2" xfId="2115"/>
    <cellStyle name="Encabezado 4 21" xfId="2116"/>
    <cellStyle name="Encabezado 4 21 2" xfId="2117"/>
    <cellStyle name="Encabezado 4 22" xfId="2118"/>
    <cellStyle name="Encabezado 4 22 2" xfId="2119"/>
    <cellStyle name="Encabezado 4 23" xfId="2120"/>
    <cellStyle name="Encabezado 4 23 2" xfId="2121"/>
    <cellStyle name="Encabezado 4 24" xfId="2122"/>
    <cellStyle name="Encabezado 4 24 2" xfId="2123"/>
    <cellStyle name="Encabezado 4 25" xfId="2124"/>
    <cellStyle name="Encabezado 4 25 2" xfId="2125"/>
    <cellStyle name="Encabezado 4 26" xfId="2126"/>
    <cellStyle name="Encabezado 4 26 2" xfId="2127"/>
    <cellStyle name="Encabezado 4 27" xfId="2128"/>
    <cellStyle name="Encabezado 4 27 2" xfId="2129"/>
    <cellStyle name="Encabezado 4 28" xfId="2130"/>
    <cellStyle name="Encabezado 4 28 2" xfId="2131"/>
    <cellStyle name="Encabezado 4 29" xfId="2132"/>
    <cellStyle name="Encabezado 4 29 2" xfId="2133"/>
    <cellStyle name="Encabezado 4 3" xfId="2134"/>
    <cellStyle name="Encabezado 4 3 2" xfId="2135"/>
    <cellStyle name="Encabezado 4 30" xfId="2136"/>
    <cellStyle name="Encabezado 4 30 2" xfId="2137"/>
    <cellStyle name="Encabezado 4 31" xfId="2138"/>
    <cellStyle name="Encabezado 4 31 2" xfId="2139"/>
    <cellStyle name="Encabezado 4 32" xfId="2140"/>
    <cellStyle name="Encabezado 4 32 2" xfId="2141"/>
    <cellStyle name="Encabezado 4 33" xfId="2142"/>
    <cellStyle name="Encabezado 4 33 2" xfId="2143"/>
    <cellStyle name="Encabezado 4 34" xfId="2144"/>
    <cellStyle name="Encabezado 4 34 2" xfId="2145"/>
    <cellStyle name="Encabezado 4 35" xfId="2146"/>
    <cellStyle name="Encabezado 4 35 2" xfId="2147"/>
    <cellStyle name="Encabezado 4 36" xfId="2148"/>
    <cellStyle name="Encabezado 4 36 2" xfId="2149"/>
    <cellStyle name="Encabezado 4 37" xfId="2150"/>
    <cellStyle name="Encabezado 4 37 2" xfId="2151"/>
    <cellStyle name="Encabezado 4 38" xfId="2152"/>
    <cellStyle name="Encabezado 4 38 2" xfId="2153"/>
    <cellStyle name="Encabezado 4 39" xfId="2154"/>
    <cellStyle name="Encabezado 4 39 2" xfId="2155"/>
    <cellStyle name="Encabezado 4 4" xfId="2156"/>
    <cellStyle name="Encabezado 4 4 2" xfId="2157"/>
    <cellStyle name="Encabezado 4 40" xfId="2158"/>
    <cellStyle name="Encabezado 4 40 2" xfId="2159"/>
    <cellStyle name="Encabezado 4 41" xfId="2160"/>
    <cellStyle name="Encabezado 4 41 2" xfId="2161"/>
    <cellStyle name="Encabezado 4 42" xfId="2162"/>
    <cellStyle name="Encabezado 4 42 2" xfId="2163"/>
    <cellStyle name="Encabezado 4 43" xfId="2164"/>
    <cellStyle name="Encabezado 4 43 2" xfId="2165"/>
    <cellStyle name="Encabezado 4 44" xfId="2166"/>
    <cellStyle name="Encabezado 4 44 2" xfId="2167"/>
    <cellStyle name="Encabezado 4 45" xfId="2168"/>
    <cellStyle name="Encabezado 4 45 2" xfId="2169"/>
    <cellStyle name="Encabezado 4 46" xfId="2170"/>
    <cellStyle name="Encabezado 4 47" xfId="2171"/>
    <cellStyle name="Encabezado 4 5" xfId="2172"/>
    <cellStyle name="Encabezado 4 5 2" xfId="2173"/>
    <cellStyle name="Encabezado 4 6" xfId="2174"/>
    <cellStyle name="Encabezado 4 6 2" xfId="2175"/>
    <cellStyle name="Encabezado 4 7" xfId="2176"/>
    <cellStyle name="Encabezado 4 7 2" xfId="2177"/>
    <cellStyle name="Encabezado 4 8" xfId="2178"/>
    <cellStyle name="Encabezado 4 8 2" xfId="2179"/>
    <cellStyle name="Encabezado 4 9" xfId="2180"/>
    <cellStyle name="Encabezado 4 9 2" xfId="2181"/>
    <cellStyle name="Énfasis1 10" xfId="2182"/>
    <cellStyle name="Énfasis1 10 2" xfId="2183"/>
    <cellStyle name="Énfasis1 11" xfId="2184"/>
    <cellStyle name="Énfasis1 11 2" xfId="2185"/>
    <cellStyle name="Énfasis1 12" xfId="2186"/>
    <cellStyle name="Énfasis1 12 2" xfId="2187"/>
    <cellStyle name="Énfasis1 13" xfId="2188"/>
    <cellStyle name="Énfasis1 13 2" xfId="2189"/>
    <cellStyle name="Énfasis1 14" xfId="2190"/>
    <cellStyle name="Énfasis1 14 2" xfId="2191"/>
    <cellStyle name="Énfasis1 15" xfId="2192"/>
    <cellStyle name="Énfasis1 15 2" xfId="2193"/>
    <cellStyle name="Énfasis1 16" xfId="2194"/>
    <cellStyle name="Énfasis1 16 2" xfId="2195"/>
    <cellStyle name="Énfasis1 17" xfId="2196"/>
    <cellStyle name="Énfasis1 17 2" xfId="2197"/>
    <cellStyle name="Énfasis1 18" xfId="2198"/>
    <cellStyle name="Énfasis1 18 2" xfId="2199"/>
    <cellStyle name="Énfasis1 19" xfId="2200"/>
    <cellStyle name="Énfasis1 19 2" xfId="2201"/>
    <cellStyle name="Énfasis1 2" xfId="2202"/>
    <cellStyle name="Énfasis1 2 2" xfId="2203"/>
    <cellStyle name="Énfasis1 20" xfId="2204"/>
    <cellStyle name="Énfasis1 20 2" xfId="2205"/>
    <cellStyle name="Énfasis1 21" xfId="2206"/>
    <cellStyle name="Énfasis1 21 2" xfId="2207"/>
    <cellStyle name="Énfasis1 22" xfId="2208"/>
    <cellStyle name="Énfasis1 22 2" xfId="2209"/>
    <cellStyle name="Énfasis1 23" xfId="2210"/>
    <cellStyle name="Énfasis1 23 2" xfId="2211"/>
    <cellStyle name="Énfasis1 24" xfId="2212"/>
    <cellStyle name="Énfasis1 24 2" xfId="2213"/>
    <cellStyle name="Énfasis1 25" xfId="2214"/>
    <cellStyle name="Énfasis1 25 2" xfId="2215"/>
    <cellStyle name="Énfasis1 26" xfId="2216"/>
    <cellStyle name="Énfasis1 26 2" xfId="2217"/>
    <cellStyle name="Énfasis1 27" xfId="2218"/>
    <cellStyle name="Énfasis1 27 2" xfId="2219"/>
    <cellStyle name="Énfasis1 28" xfId="2220"/>
    <cellStyle name="Énfasis1 28 2" xfId="2221"/>
    <cellStyle name="Énfasis1 29" xfId="2222"/>
    <cellStyle name="Énfasis1 29 2" xfId="2223"/>
    <cellStyle name="Énfasis1 3" xfId="2224"/>
    <cellStyle name="Énfasis1 3 2" xfId="2225"/>
    <cellStyle name="Énfasis1 30" xfId="2226"/>
    <cellStyle name="Énfasis1 30 2" xfId="2227"/>
    <cellStyle name="Énfasis1 31" xfId="2228"/>
    <cellStyle name="Énfasis1 31 2" xfId="2229"/>
    <cellStyle name="Énfasis1 32" xfId="2230"/>
    <cellStyle name="Énfasis1 32 2" xfId="2231"/>
    <cellStyle name="Énfasis1 33" xfId="2232"/>
    <cellStyle name="Énfasis1 33 2" xfId="2233"/>
    <cellStyle name="Énfasis1 34" xfId="2234"/>
    <cellStyle name="Énfasis1 34 2" xfId="2235"/>
    <cellStyle name="Énfasis1 35" xfId="2236"/>
    <cellStyle name="Énfasis1 35 2" xfId="2237"/>
    <cellStyle name="Énfasis1 36" xfId="2238"/>
    <cellStyle name="Énfasis1 36 2" xfId="2239"/>
    <cellStyle name="Énfasis1 37" xfId="2240"/>
    <cellStyle name="Énfasis1 37 2" xfId="2241"/>
    <cellStyle name="Énfasis1 38" xfId="2242"/>
    <cellStyle name="Énfasis1 38 2" xfId="2243"/>
    <cellStyle name="Énfasis1 39" xfId="2244"/>
    <cellStyle name="Énfasis1 39 2" xfId="2245"/>
    <cellStyle name="Énfasis1 4" xfId="2246"/>
    <cellStyle name="Énfasis1 4 2" xfId="2247"/>
    <cellStyle name="Énfasis1 40" xfId="2248"/>
    <cellStyle name="Énfasis1 40 2" xfId="2249"/>
    <cellStyle name="Énfasis1 41" xfId="2250"/>
    <cellStyle name="Énfasis1 41 2" xfId="2251"/>
    <cellStyle name="Énfasis1 42" xfId="2252"/>
    <cellStyle name="Énfasis1 42 2" xfId="2253"/>
    <cellStyle name="Énfasis1 43" xfId="2254"/>
    <cellStyle name="Énfasis1 43 2" xfId="2255"/>
    <cellStyle name="Énfasis1 44" xfId="2256"/>
    <cellStyle name="Énfasis1 44 2" xfId="2257"/>
    <cellStyle name="Énfasis1 45" xfId="2258"/>
    <cellStyle name="Énfasis1 45 2" xfId="2259"/>
    <cellStyle name="Énfasis1 46" xfId="2260"/>
    <cellStyle name="Énfasis1 47" xfId="2261"/>
    <cellStyle name="Énfasis1 5" xfId="2262"/>
    <cellStyle name="Énfasis1 5 2" xfId="2263"/>
    <cellStyle name="Énfasis1 6" xfId="2264"/>
    <cellStyle name="Énfasis1 6 2" xfId="2265"/>
    <cellStyle name="Énfasis1 7" xfId="2266"/>
    <cellStyle name="Énfasis1 7 2" xfId="2267"/>
    <cellStyle name="Énfasis1 8" xfId="2268"/>
    <cellStyle name="Énfasis1 8 2" xfId="2269"/>
    <cellStyle name="Énfasis1 9" xfId="2270"/>
    <cellStyle name="Énfasis1 9 2" xfId="2271"/>
    <cellStyle name="Énfasis2 10" xfId="2272"/>
    <cellStyle name="Énfasis2 10 2" xfId="2273"/>
    <cellStyle name="Énfasis2 11" xfId="2274"/>
    <cellStyle name="Énfasis2 11 2" xfId="2275"/>
    <cellStyle name="Énfasis2 12" xfId="2276"/>
    <cellStyle name="Énfasis2 12 2" xfId="2277"/>
    <cellStyle name="Énfasis2 13" xfId="2278"/>
    <cellStyle name="Énfasis2 13 2" xfId="2279"/>
    <cellStyle name="Énfasis2 14" xfId="2280"/>
    <cellStyle name="Énfasis2 14 2" xfId="2281"/>
    <cellStyle name="Énfasis2 15" xfId="2282"/>
    <cellStyle name="Énfasis2 15 2" xfId="2283"/>
    <cellStyle name="Énfasis2 16" xfId="2284"/>
    <cellStyle name="Énfasis2 16 2" xfId="2285"/>
    <cellStyle name="Énfasis2 17" xfId="2286"/>
    <cellStyle name="Énfasis2 17 2" xfId="2287"/>
    <cellStyle name="Énfasis2 18" xfId="2288"/>
    <cellStyle name="Énfasis2 18 2" xfId="2289"/>
    <cellStyle name="Énfasis2 19" xfId="2290"/>
    <cellStyle name="Énfasis2 19 2" xfId="2291"/>
    <cellStyle name="Énfasis2 2" xfId="2292"/>
    <cellStyle name="Énfasis2 2 2" xfId="2293"/>
    <cellStyle name="Énfasis2 20" xfId="2294"/>
    <cellStyle name="Énfasis2 20 2" xfId="2295"/>
    <cellStyle name="Énfasis2 21" xfId="2296"/>
    <cellStyle name="Énfasis2 21 2" xfId="2297"/>
    <cellStyle name="Énfasis2 22" xfId="2298"/>
    <cellStyle name="Énfasis2 22 2" xfId="2299"/>
    <cellStyle name="Énfasis2 23" xfId="2300"/>
    <cellStyle name="Énfasis2 23 2" xfId="2301"/>
    <cellStyle name="Énfasis2 24" xfId="2302"/>
    <cellStyle name="Énfasis2 24 2" xfId="2303"/>
    <cellStyle name="Énfasis2 25" xfId="2304"/>
    <cellStyle name="Énfasis2 25 2" xfId="2305"/>
    <cellStyle name="Énfasis2 26" xfId="2306"/>
    <cellStyle name="Énfasis2 26 2" xfId="2307"/>
    <cellStyle name="Énfasis2 27" xfId="2308"/>
    <cellStyle name="Énfasis2 27 2" xfId="2309"/>
    <cellStyle name="Énfasis2 28" xfId="2310"/>
    <cellStyle name="Énfasis2 28 2" xfId="2311"/>
    <cellStyle name="Énfasis2 29" xfId="2312"/>
    <cellStyle name="Énfasis2 29 2" xfId="2313"/>
    <cellStyle name="Énfasis2 3" xfId="2314"/>
    <cellStyle name="Énfasis2 3 2" xfId="2315"/>
    <cellStyle name="Énfasis2 30" xfId="2316"/>
    <cellStyle name="Énfasis2 30 2" xfId="2317"/>
    <cellStyle name="Énfasis2 31" xfId="2318"/>
    <cellStyle name="Énfasis2 31 2" xfId="2319"/>
    <cellStyle name="Énfasis2 32" xfId="2320"/>
    <cellStyle name="Énfasis2 32 2" xfId="2321"/>
    <cellStyle name="Énfasis2 33" xfId="2322"/>
    <cellStyle name="Énfasis2 33 2" xfId="2323"/>
    <cellStyle name="Énfasis2 34" xfId="2324"/>
    <cellStyle name="Énfasis2 34 2" xfId="2325"/>
    <cellStyle name="Énfasis2 35" xfId="2326"/>
    <cellStyle name="Énfasis2 35 2" xfId="2327"/>
    <cellStyle name="Énfasis2 36" xfId="2328"/>
    <cellStyle name="Énfasis2 36 2" xfId="2329"/>
    <cellStyle name="Énfasis2 37" xfId="2330"/>
    <cellStyle name="Énfasis2 37 2" xfId="2331"/>
    <cellStyle name="Énfasis2 38" xfId="2332"/>
    <cellStyle name="Énfasis2 38 2" xfId="2333"/>
    <cellStyle name="Énfasis2 39" xfId="2334"/>
    <cellStyle name="Énfasis2 39 2" xfId="2335"/>
    <cellStyle name="Énfasis2 4" xfId="2336"/>
    <cellStyle name="Énfasis2 4 2" xfId="2337"/>
    <cellStyle name="Énfasis2 40" xfId="2338"/>
    <cellStyle name="Énfasis2 40 2" xfId="2339"/>
    <cellStyle name="Énfasis2 41" xfId="2340"/>
    <cellStyle name="Énfasis2 41 2" xfId="2341"/>
    <cellStyle name="Énfasis2 42" xfId="2342"/>
    <cellStyle name="Énfasis2 42 2" xfId="2343"/>
    <cellStyle name="Énfasis2 43" xfId="2344"/>
    <cellStyle name="Énfasis2 43 2" xfId="2345"/>
    <cellStyle name="Énfasis2 44" xfId="2346"/>
    <cellStyle name="Énfasis2 44 2" xfId="2347"/>
    <cellStyle name="Énfasis2 45" xfId="2348"/>
    <cellStyle name="Énfasis2 45 2" xfId="2349"/>
    <cellStyle name="Énfasis2 46" xfId="2350"/>
    <cellStyle name="Énfasis2 47" xfId="2351"/>
    <cellStyle name="Énfasis2 5" xfId="2352"/>
    <cellStyle name="Énfasis2 5 2" xfId="2353"/>
    <cellStyle name="Énfasis2 6" xfId="2354"/>
    <cellStyle name="Énfasis2 6 2" xfId="2355"/>
    <cellStyle name="Énfasis2 7" xfId="2356"/>
    <cellStyle name="Énfasis2 7 2" xfId="2357"/>
    <cellStyle name="Énfasis2 8" xfId="2358"/>
    <cellStyle name="Énfasis2 8 2" xfId="2359"/>
    <cellStyle name="Énfasis2 9" xfId="2360"/>
    <cellStyle name="Énfasis2 9 2" xfId="2361"/>
    <cellStyle name="Énfasis3 10" xfId="2362"/>
    <cellStyle name="Énfasis3 10 2" xfId="2363"/>
    <cellStyle name="Énfasis3 11" xfId="2364"/>
    <cellStyle name="Énfasis3 11 2" xfId="2365"/>
    <cellStyle name="Énfasis3 12" xfId="2366"/>
    <cellStyle name="Énfasis3 12 2" xfId="2367"/>
    <cellStyle name="Énfasis3 13" xfId="2368"/>
    <cellStyle name="Énfasis3 13 2" xfId="2369"/>
    <cellStyle name="Énfasis3 14" xfId="2370"/>
    <cellStyle name="Énfasis3 14 2" xfId="2371"/>
    <cellStyle name="Énfasis3 15" xfId="2372"/>
    <cellStyle name="Énfasis3 15 2" xfId="2373"/>
    <cellStyle name="Énfasis3 16" xfId="2374"/>
    <cellStyle name="Énfasis3 16 2" xfId="2375"/>
    <cellStyle name="Énfasis3 17" xfId="2376"/>
    <cellStyle name="Énfasis3 17 2" xfId="2377"/>
    <cellStyle name="Énfasis3 18" xfId="2378"/>
    <cellStyle name="Énfasis3 18 2" xfId="2379"/>
    <cellStyle name="Énfasis3 19" xfId="2380"/>
    <cellStyle name="Énfasis3 19 2" xfId="2381"/>
    <cellStyle name="Énfasis3 2" xfId="2382"/>
    <cellStyle name="Énfasis3 2 2" xfId="2383"/>
    <cellStyle name="Énfasis3 20" xfId="2384"/>
    <cellStyle name="Énfasis3 20 2" xfId="2385"/>
    <cellStyle name="Énfasis3 21" xfId="2386"/>
    <cellStyle name="Énfasis3 21 2" xfId="2387"/>
    <cellStyle name="Énfasis3 22" xfId="2388"/>
    <cellStyle name="Énfasis3 22 2" xfId="2389"/>
    <cellStyle name="Énfasis3 23" xfId="2390"/>
    <cellStyle name="Énfasis3 23 2" xfId="2391"/>
    <cellStyle name="Énfasis3 24" xfId="2392"/>
    <cellStyle name="Énfasis3 24 2" xfId="2393"/>
    <cellStyle name="Énfasis3 25" xfId="2394"/>
    <cellStyle name="Énfasis3 25 2" xfId="2395"/>
    <cellStyle name="Énfasis3 26" xfId="2396"/>
    <cellStyle name="Énfasis3 26 2" xfId="2397"/>
    <cellStyle name="Énfasis3 27" xfId="2398"/>
    <cellStyle name="Énfasis3 27 2" xfId="2399"/>
    <cellStyle name="Énfasis3 28" xfId="2400"/>
    <cellStyle name="Énfasis3 28 2" xfId="2401"/>
    <cellStyle name="Énfasis3 29" xfId="2402"/>
    <cellStyle name="Énfasis3 29 2" xfId="2403"/>
    <cellStyle name="Énfasis3 3" xfId="2404"/>
    <cellStyle name="Énfasis3 3 2" xfId="2405"/>
    <cellStyle name="Énfasis3 30" xfId="2406"/>
    <cellStyle name="Énfasis3 30 2" xfId="2407"/>
    <cellStyle name="Énfasis3 31" xfId="2408"/>
    <cellStyle name="Énfasis3 31 2" xfId="2409"/>
    <cellStyle name="Énfasis3 32" xfId="2410"/>
    <cellStyle name="Énfasis3 32 2" xfId="2411"/>
    <cellStyle name="Énfasis3 33" xfId="2412"/>
    <cellStyle name="Énfasis3 33 2" xfId="2413"/>
    <cellStyle name="Énfasis3 34" xfId="2414"/>
    <cellStyle name="Énfasis3 34 2" xfId="2415"/>
    <cellStyle name="Énfasis3 35" xfId="2416"/>
    <cellStyle name="Énfasis3 35 2" xfId="2417"/>
    <cellStyle name="Énfasis3 36" xfId="2418"/>
    <cellStyle name="Énfasis3 36 2" xfId="2419"/>
    <cellStyle name="Énfasis3 37" xfId="2420"/>
    <cellStyle name="Énfasis3 37 2" xfId="2421"/>
    <cellStyle name="Énfasis3 38" xfId="2422"/>
    <cellStyle name="Énfasis3 38 2" xfId="2423"/>
    <cellStyle name="Énfasis3 39" xfId="2424"/>
    <cellStyle name="Énfasis3 39 2" xfId="2425"/>
    <cellStyle name="Énfasis3 4" xfId="2426"/>
    <cellStyle name="Énfasis3 4 2" xfId="2427"/>
    <cellStyle name="Énfasis3 40" xfId="2428"/>
    <cellStyle name="Énfasis3 40 2" xfId="2429"/>
    <cellStyle name="Énfasis3 41" xfId="2430"/>
    <cellStyle name="Énfasis3 41 2" xfId="2431"/>
    <cellStyle name="Énfasis3 42" xfId="2432"/>
    <cellStyle name="Énfasis3 42 2" xfId="2433"/>
    <cellStyle name="Énfasis3 43" xfId="2434"/>
    <cellStyle name="Énfasis3 43 2" xfId="2435"/>
    <cellStyle name="Énfasis3 44" xfId="2436"/>
    <cellStyle name="Énfasis3 44 2" xfId="2437"/>
    <cellStyle name="Énfasis3 45" xfId="2438"/>
    <cellStyle name="Énfasis3 45 2" xfId="2439"/>
    <cellStyle name="Énfasis3 46" xfId="2440"/>
    <cellStyle name="Énfasis3 47" xfId="2441"/>
    <cellStyle name="Énfasis3 5" xfId="2442"/>
    <cellStyle name="Énfasis3 5 2" xfId="2443"/>
    <cellStyle name="Énfasis3 6" xfId="2444"/>
    <cellStyle name="Énfasis3 6 2" xfId="2445"/>
    <cellStyle name="Énfasis3 7" xfId="2446"/>
    <cellStyle name="Énfasis3 7 2" xfId="2447"/>
    <cellStyle name="Énfasis3 8" xfId="2448"/>
    <cellStyle name="Énfasis3 8 2" xfId="2449"/>
    <cellStyle name="Énfasis3 9" xfId="2450"/>
    <cellStyle name="Énfasis3 9 2" xfId="2451"/>
    <cellStyle name="Énfasis4 10" xfId="2452"/>
    <cellStyle name="Énfasis4 10 2" xfId="2453"/>
    <cellStyle name="Énfasis4 11" xfId="2454"/>
    <cellStyle name="Énfasis4 11 2" xfId="2455"/>
    <cellStyle name="Énfasis4 12" xfId="2456"/>
    <cellStyle name="Énfasis4 12 2" xfId="2457"/>
    <cellStyle name="Énfasis4 13" xfId="2458"/>
    <cellStyle name="Énfasis4 13 2" xfId="2459"/>
    <cellStyle name="Énfasis4 14" xfId="2460"/>
    <cellStyle name="Énfasis4 14 2" xfId="2461"/>
    <cellStyle name="Énfasis4 15" xfId="2462"/>
    <cellStyle name="Énfasis4 15 2" xfId="2463"/>
    <cellStyle name="Énfasis4 16" xfId="2464"/>
    <cellStyle name="Énfasis4 16 2" xfId="2465"/>
    <cellStyle name="Énfasis4 17" xfId="2466"/>
    <cellStyle name="Énfasis4 17 2" xfId="2467"/>
    <cellStyle name="Énfasis4 18" xfId="2468"/>
    <cellStyle name="Énfasis4 18 2" xfId="2469"/>
    <cellStyle name="Énfasis4 19" xfId="2470"/>
    <cellStyle name="Énfasis4 19 2" xfId="2471"/>
    <cellStyle name="Énfasis4 2" xfId="2472"/>
    <cellStyle name="Énfasis4 2 2" xfId="2473"/>
    <cellStyle name="Énfasis4 20" xfId="2474"/>
    <cellStyle name="Énfasis4 20 2" xfId="2475"/>
    <cellStyle name="Énfasis4 21" xfId="2476"/>
    <cellStyle name="Énfasis4 21 2" xfId="2477"/>
    <cellStyle name="Énfasis4 22" xfId="2478"/>
    <cellStyle name="Énfasis4 22 2" xfId="2479"/>
    <cellStyle name="Énfasis4 23" xfId="2480"/>
    <cellStyle name="Énfasis4 23 2" xfId="2481"/>
    <cellStyle name="Énfasis4 24" xfId="2482"/>
    <cellStyle name="Énfasis4 24 2" xfId="2483"/>
    <cellStyle name="Énfasis4 25" xfId="2484"/>
    <cellStyle name="Énfasis4 25 2" xfId="2485"/>
    <cellStyle name="Énfasis4 26" xfId="2486"/>
    <cellStyle name="Énfasis4 26 2" xfId="2487"/>
    <cellStyle name="Énfasis4 27" xfId="2488"/>
    <cellStyle name="Énfasis4 27 2" xfId="2489"/>
    <cellStyle name="Énfasis4 28" xfId="2490"/>
    <cellStyle name="Énfasis4 28 2" xfId="2491"/>
    <cellStyle name="Énfasis4 29" xfId="2492"/>
    <cellStyle name="Énfasis4 29 2" xfId="2493"/>
    <cellStyle name="Énfasis4 3" xfId="2494"/>
    <cellStyle name="Énfasis4 3 2" xfId="2495"/>
    <cellStyle name="Énfasis4 30" xfId="2496"/>
    <cellStyle name="Énfasis4 30 2" xfId="2497"/>
    <cellStyle name="Énfasis4 31" xfId="2498"/>
    <cellStyle name="Énfasis4 31 2" xfId="2499"/>
    <cellStyle name="Énfasis4 32" xfId="2500"/>
    <cellStyle name="Énfasis4 32 2" xfId="2501"/>
    <cellStyle name="Énfasis4 33" xfId="2502"/>
    <cellStyle name="Énfasis4 33 2" xfId="2503"/>
    <cellStyle name="Énfasis4 34" xfId="2504"/>
    <cellStyle name="Énfasis4 34 2" xfId="2505"/>
    <cellStyle name="Énfasis4 35" xfId="2506"/>
    <cellStyle name="Énfasis4 35 2" xfId="2507"/>
    <cellStyle name="Énfasis4 36" xfId="2508"/>
    <cellStyle name="Énfasis4 36 2" xfId="2509"/>
    <cellStyle name="Énfasis4 37" xfId="2510"/>
    <cellStyle name="Énfasis4 37 2" xfId="2511"/>
    <cellStyle name="Énfasis4 38" xfId="2512"/>
    <cellStyle name="Énfasis4 38 2" xfId="2513"/>
    <cellStyle name="Énfasis4 39" xfId="2514"/>
    <cellStyle name="Énfasis4 39 2" xfId="2515"/>
    <cellStyle name="Énfasis4 4" xfId="2516"/>
    <cellStyle name="Énfasis4 4 2" xfId="2517"/>
    <cellStyle name="Énfasis4 40" xfId="2518"/>
    <cellStyle name="Énfasis4 40 2" xfId="2519"/>
    <cellStyle name="Énfasis4 41" xfId="2520"/>
    <cellStyle name="Énfasis4 41 2" xfId="2521"/>
    <cellStyle name="Énfasis4 42" xfId="2522"/>
    <cellStyle name="Énfasis4 42 2" xfId="2523"/>
    <cellStyle name="Énfasis4 43" xfId="2524"/>
    <cellStyle name="Énfasis4 43 2" xfId="2525"/>
    <cellStyle name="Énfasis4 44" xfId="2526"/>
    <cellStyle name="Énfasis4 44 2" xfId="2527"/>
    <cellStyle name="Énfasis4 45" xfId="2528"/>
    <cellStyle name="Énfasis4 45 2" xfId="2529"/>
    <cellStyle name="Énfasis4 46" xfId="2530"/>
    <cellStyle name="Énfasis4 47" xfId="2531"/>
    <cellStyle name="Énfasis4 5" xfId="2532"/>
    <cellStyle name="Énfasis4 5 2" xfId="2533"/>
    <cellStyle name="Énfasis4 6" xfId="2534"/>
    <cellStyle name="Énfasis4 6 2" xfId="2535"/>
    <cellStyle name="Énfasis4 7" xfId="2536"/>
    <cellStyle name="Énfasis4 7 2" xfId="2537"/>
    <cellStyle name="Énfasis4 8" xfId="2538"/>
    <cellStyle name="Énfasis4 8 2" xfId="2539"/>
    <cellStyle name="Énfasis4 9" xfId="2540"/>
    <cellStyle name="Énfasis4 9 2" xfId="2541"/>
    <cellStyle name="Énfasis5 10" xfId="2542"/>
    <cellStyle name="Énfasis5 10 2" xfId="2543"/>
    <cellStyle name="Énfasis5 11" xfId="2544"/>
    <cellStyle name="Énfasis5 11 2" xfId="2545"/>
    <cellStyle name="Énfasis5 12" xfId="2546"/>
    <cellStyle name="Énfasis5 12 2" xfId="2547"/>
    <cellStyle name="Énfasis5 13" xfId="2548"/>
    <cellStyle name="Énfasis5 13 2" xfId="2549"/>
    <cellStyle name="Énfasis5 14" xfId="2550"/>
    <cellStyle name="Énfasis5 14 2" xfId="2551"/>
    <cellStyle name="Énfasis5 15" xfId="2552"/>
    <cellStyle name="Énfasis5 15 2" xfId="2553"/>
    <cellStyle name="Énfasis5 16" xfId="2554"/>
    <cellStyle name="Énfasis5 16 2" xfId="2555"/>
    <cellStyle name="Énfasis5 17" xfId="2556"/>
    <cellStyle name="Énfasis5 17 2" xfId="2557"/>
    <cellStyle name="Énfasis5 18" xfId="2558"/>
    <cellStyle name="Énfasis5 18 2" xfId="2559"/>
    <cellStyle name="Énfasis5 19" xfId="2560"/>
    <cellStyle name="Énfasis5 19 2" xfId="2561"/>
    <cellStyle name="Énfasis5 2" xfId="2562"/>
    <cellStyle name="Énfasis5 2 2" xfId="2563"/>
    <cellStyle name="Énfasis5 20" xfId="2564"/>
    <cellStyle name="Énfasis5 20 2" xfId="2565"/>
    <cellStyle name="Énfasis5 21" xfId="2566"/>
    <cellStyle name="Énfasis5 21 2" xfId="2567"/>
    <cellStyle name="Énfasis5 22" xfId="2568"/>
    <cellStyle name="Énfasis5 22 2" xfId="2569"/>
    <cellStyle name="Énfasis5 23" xfId="2570"/>
    <cellStyle name="Énfasis5 23 2" xfId="2571"/>
    <cellStyle name="Énfasis5 24" xfId="2572"/>
    <cellStyle name="Énfasis5 24 2" xfId="2573"/>
    <cellStyle name="Énfasis5 25" xfId="2574"/>
    <cellStyle name="Énfasis5 25 2" xfId="2575"/>
    <cellStyle name="Énfasis5 26" xfId="2576"/>
    <cellStyle name="Énfasis5 26 2" xfId="2577"/>
    <cellStyle name="Énfasis5 27" xfId="2578"/>
    <cellStyle name="Énfasis5 27 2" xfId="2579"/>
    <cellStyle name="Énfasis5 28" xfId="2580"/>
    <cellStyle name="Énfasis5 28 2" xfId="2581"/>
    <cellStyle name="Énfasis5 29" xfId="2582"/>
    <cellStyle name="Énfasis5 29 2" xfId="2583"/>
    <cellStyle name="Énfasis5 3" xfId="2584"/>
    <cellStyle name="Énfasis5 3 2" xfId="2585"/>
    <cellStyle name="Énfasis5 30" xfId="2586"/>
    <cellStyle name="Énfasis5 30 2" xfId="2587"/>
    <cellStyle name="Énfasis5 31" xfId="2588"/>
    <cellStyle name="Énfasis5 31 2" xfId="2589"/>
    <cellStyle name="Énfasis5 32" xfId="2590"/>
    <cellStyle name="Énfasis5 32 2" xfId="2591"/>
    <cellStyle name="Énfasis5 33" xfId="2592"/>
    <cellStyle name="Énfasis5 33 2" xfId="2593"/>
    <cellStyle name="Énfasis5 34" xfId="2594"/>
    <cellStyle name="Énfasis5 34 2" xfId="2595"/>
    <cellStyle name="Énfasis5 35" xfId="2596"/>
    <cellStyle name="Énfasis5 35 2" xfId="2597"/>
    <cellStyle name="Énfasis5 36" xfId="2598"/>
    <cellStyle name="Énfasis5 36 2" xfId="2599"/>
    <cellStyle name="Énfasis5 37" xfId="2600"/>
    <cellStyle name="Énfasis5 37 2" xfId="2601"/>
    <cellStyle name="Énfasis5 38" xfId="2602"/>
    <cellStyle name="Énfasis5 38 2" xfId="2603"/>
    <cellStyle name="Énfasis5 39" xfId="2604"/>
    <cellStyle name="Énfasis5 39 2" xfId="2605"/>
    <cellStyle name="Énfasis5 4" xfId="2606"/>
    <cellStyle name="Énfasis5 4 2" xfId="2607"/>
    <cellStyle name="Énfasis5 40" xfId="2608"/>
    <cellStyle name="Énfasis5 40 2" xfId="2609"/>
    <cellStyle name="Énfasis5 41" xfId="2610"/>
    <cellStyle name="Énfasis5 41 2" xfId="2611"/>
    <cellStyle name="Énfasis5 42" xfId="2612"/>
    <cellStyle name="Énfasis5 42 2" xfId="2613"/>
    <cellStyle name="Énfasis5 43" xfId="2614"/>
    <cellStyle name="Énfasis5 43 2" xfId="2615"/>
    <cellStyle name="Énfasis5 44" xfId="2616"/>
    <cellStyle name="Énfasis5 44 2" xfId="2617"/>
    <cellStyle name="Énfasis5 45" xfId="2618"/>
    <cellStyle name="Énfasis5 45 2" xfId="2619"/>
    <cellStyle name="Énfasis5 46" xfId="2620"/>
    <cellStyle name="Énfasis5 47" xfId="2621"/>
    <cellStyle name="Énfasis5 5" xfId="2622"/>
    <cellStyle name="Énfasis5 5 2" xfId="2623"/>
    <cellStyle name="Énfasis5 6" xfId="2624"/>
    <cellStyle name="Énfasis5 6 2" xfId="2625"/>
    <cellStyle name="Énfasis5 7" xfId="2626"/>
    <cellStyle name="Énfasis5 7 2" xfId="2627"/>
    <cellStyle name="Énfasis5 8" xfId="2628"/>
    <cellStyle name="Énfasis5 8 2" xfId="2629"/>
    <cellStyle name="Énfasis5 9" xfId="2630"/>
    <cellStyle name="Énfasis5 9 2" xfId="2631"/>
    <cellStyle name="Énfasis6 10" xfId="2632"/>
    <cellStyle name="Énfasis6 10 2" xfId="2633"/>
    <cellStyle name="Énfasis6 11" xfId="2634"/>
    <cellStyle name="Énfasis6 11 2" xfId="2635"/>
    <cellStyle name="Énfasis6 12" xfId="2636"/>
    <cellStyle name="Énfasis6 12 2" xfId="2637"/>
    <cellStyle name="Énfasis6 13" xfId="2638"/>
    <cellStyle name="Énfasis6 13 2" xfId="2639"/>
    <cellStyle name="Énfasis6 14" xfId="2640"/>
    <cellStyle name="Énfasis6 14 2" xfId="2641"/>
    <cellStyle name="Énfasis6 15" xfId="2642"/>
    <cellStyle name="Énfasis6 15 2" xfId="2643"/>
    <cellStyle name="Énfasis6 16" xfId="2644"/>
    <cellStyle name="Énfasis6 16 2" xfId="2645"/>
    <cellStyle name="Énfasis6 17" xfId="2646"/>
    <cellStyle name="Énfasis6 17 2" xfId="2647"/>
    <cellStyle name="Énfasis6 18" xfId="2648"/>
    <cellStyle name="Énfasis6 18 2" xfId="2649"/>
    <cellStyle name="Énfasis6 19" xfId="2650"/>
    <cellStyle name="Énfasis6 19 2" xfId="2651"/>
    <cellStyle name="Énfasis6 2" xfId="2652"/>
    <cellStyle name="Énfasis6 2 2" xfId="2653"/>
    <cellStyle name="Énfasis6 20" xfId="2654"/>
    <cellStyle name="Énfasis6 20 2" xfId="2655"/>
    <cellStyle name="Énfasis6 21" xfId="2656"/>
    <cellStyle name="Énfasis6 21 2" xfId="2657"/>
    <cellStyle name="Énfasis6 22" xfId="2658"/>
    <cellStyle name="Énfasis6 22 2" xfId="2659"/>
    <cellStyle name="Énfasis6 23" xfId="2660"/>
    <cellStyle name="Énfasis6 23 2" xfId="2661"/>
    <cellStyle name="Énfasis6 24" xfId="2662"/>
    <cellStyle name="Énfasis6 24 2" xfId="2663"/>
    <cellStyle name="Énfasis6 25" xfId="2664"/>
    <cellStyle name="Énfasis6 25 2" xfId="2665"/>
    <cellStyle name="Énfasis6 26" xfId="2666"/>
    <cellStyle name="Énfasis6 26 2" xfId="2667"/>
    <cellStyle name="Énfasis6 27" xfId="2668"/>
    <cellStyle name="Énfasis6 27 2" xfId="2669"/>
    <cellStyle name="Énfasis6 28" xfId="2670"/>
    <cellStyle name="Énfasis6 28 2" xfId="2671"/>
    <cellStyle name="Énfasis6 29" xfId="2672"/>
    <cellStyle name="Énfasis6 29 2" xfId="2673"/>
    <cellStyle name="Énfasis6 3" xfId="2674"/>
    <cellStyle name="Énfasis6 3 2" xfId="2675"/>
    <cellStyle name="Énfasis6 30" xfId="2676"/>
    <cellStyle name="Énfasis6 30 2" xfId="2677"/>
    <cellStyle name="Énfasis6 31" xfId="2678"/>
    <cellStyle name="Énfasis6 31 2" xfId="2679"/>
    <cellStyle name="Énfasis6 32" xfId="2680"/>
    <cellStyle name="Énfasis6 32 2" xfId="2681"/>
    <cellStyle name="Énfasis6 33" xfId="2682"/>
    <cellStyle name="Énfasis6 33 2" xfId="2683"/>
    <cellStyle name="Énfasis6 34" xfId="2684"/>
    <cellStyle name="Énfasis6 34 2" xfId="2685"/>
    <cellStyle name="Énfasis6 35" xfId="2686"/>
    <cellStyle name="Énfasis6 35 2" xfId="2687"/>
    <cellStyle name="Énfasis6 36" xfId="2688"/>
    <cellStyle name="Énfasis6 36 2" xfId="2689"/>
    <cellStyle name="Énfasis6 37" xfId="2690"/>
    <cellStyle name="Énfasis6 37 2" xfId="2691"/>
    <cellStyle name="Énfasis6 38" xfId="2692"/>
    <cellStyle name="Énfasis6 38 2" xfId="2693"/>
    <cellStyle name="Énfasis6 39" xfId="2694"/>
    <cellStyle name="Énfasis6 39 2" xfId="2695"/>
    <cellStyle name="Énfasis6 4" xfId="2696"/>
    <cellStyle name="Énfasis6 4 2" xfId="2697"/>
    <cellStyle name="Énfasis6 40" xfId="2698"/>
    <cellStyle name="Énfasis6 40 2" xfId="2699"/>
    <cellStyle name="Énfasis6 41" xfId="2700"/>
    <cellStyle name="Énfasis6 41 2" xfId="2701"/>
    <cellStyle name="Énfasis6 42" xfId="2702"/>
    <cellStyle name="Énfasis6 42 2" xfId="2703"/>
    <cellStyle name="Énfasis6 43" xfId="2704"/>
    <cellStyle name="Énfasis6 43 2" xfId="2705"/>
    <cellStyle name="Énfasis6 44" xfId="2706"/>
    <cellStyle name="Énfasis6 44 2" xfId="2707"/>
    <cellStyle name="Énfasis6 45" xfId="2708"/>
    <cellStyle name="Énfasis6 45 2" xfId="2709"/>
    <cellStyle name="Énfasis6 46" xfId="2710"/>
    <cellStyle name="Énfasis6 47" xfId="2711"/>
    <cellStyle name="Énfasis6 5" xfId="2712"/>
    <cellStyle name="Énfasis6 5 2" xfId="2713"/>
    <cellStyle name="Énfasis6 6" xfId="2714"/>
    <cellStyle name="Énfasis6 6 2" xfId="2715"/>
    <cellStyle name="Énfasis6 7" xfId="2716"/>
    <cellStyle name="Énfasis6 7 2" xfId="2717"/>
    <cellStyle name="Énfasis6 8" xfId="2718"/>
    <cellStyle name="Énfasis6 8 2" xfId="2719"/>
    <cellStyle name="Énfasis6 9" xfId="2720"/>
    <cellStyle name="Énfasis6 9 2" xfId="2721"/>
    <cellStyle name="Entrada 10" xfId="2722"/>
    <cellStyle name="Entrada 10 2" xfId="2723"/>
    <cellStyle name="Entrada 11" xfId="2724"/>
    <cellStyle name="Entrada 11 2" xfId="2725"/>
    <cellStyle name="Entrada 12" xfId="2726"/>
    <cellStyle name="Entrada 12 2" xfId="2727"/>
    <cellStyle name="Entrada 13" xfId="2728"/>
    <cellStyle name="Entrada 13 2" xfId="2729"/>
    <cellStyle name="Entrada 14" xfId="2730"/>
    <cellStyle name="Entrada 14 2" xfId="2731"/>
    <cellStyle name="Entrada 15" xfId="2732"/>
    <cellStyle name="Entrada 15 2" xfId="2733"/>
    <cellStyle name="Entrada 16" xfId="2734"/>
    <cellStyle name="Entrada 16 2" xfId="2735"/>
    <cellStyle name="Entrada 17" xfId="2736"/>
    <cellStyle name="Entrada 17 2" xfId="2737"/>
    <cellStyle name="Entrada 18" xfId="2738"/>
    <cellStyle name="Entrada 18 2" xfId="2739"/>
    <cellStyle name="Entrada 19" xfId="2740"/>
    <cellStyle name="Entrada 19 2" xfId="2741"/>
    <cellStyle name="Entrada 2" xfId="2742"/>
    <cellStyle name="Entrada 2 2" xfId="2743"/>
    <cellStyle name="Entrada 20" xfId="2744"/>
    <cellStyle name="Entrada 20 2" xfId="2745"/>
    <cellStyle name="Entrada 21" xfId="2746"/>
    <cellStyle name="Entrada 21 2" xfId="2747"/>
    <cellStyle name="Entrada 22" xfId="2748"/>
    <cellStyle name="Entrada 22 2" xfId="2749"/>
    <cellStyle name="Entrada 23" xfId="2750"/>
    <cellStyle name="Entrada 23 2" xfId="2751"/>
    <cellStyle name="Entrada 24" xfId="2752"/>
    <cellStyle name="Entrada 24 2" xfId="2753"/>
    <cellStyle name="Entrada 25" xfId="2754"/>
    <cellStyle name="Entrada 25 2" xfId="2755"/>
    <cellStyle name="Entrada 26" xfId="2756"/>
    <cellStyle name="Entrada 26 2" xfId="2757"/>
    <cellStyle name="Entrada 27" xfId="2758"/>
    <cellStyle name="Entrada 27 2" xfId="2759"/>
    <cellStyle name="Entrada 28" xfId="2760"/>
    <cellStyle name="Entrada 28 2" xfId="2761"/>
    <cellStyle name="Entrada 29" xfId="2762"/>
    <cellStyle name="Entrada 29 2" xfId="2763"/>
    <cellStyle name="Entrada 3" xfId="2764"/>
    <cellStyle name="Entrada 3 2" xfId="2765"/>
    <cellStyle name="Entrada 30" xfId="2766"/>
    <cellStyle name="Entrada 30 2" xfId="2767"/>
    <cellStyle name="Entrada 31" xfId="2768"/>
    <cellStyle name="Entrada 31 2" xfId="2769"/>
    <cellStyle name="Entrada 32" xfId="2770"/>
    <cellStyle name="Entrada 32 2" xfId="2771"/>
    <cellStyle name="Entrada 33" xfId="2772"/>
    <cellStyle name="Entrada 33 2" xfId="2773"/>
    <cellStyle name="Entrada 34" xfId="2774"/>
    <cellStyle name="Entrada 34 2" xfId="2775"/>
    <cellStyle name="Entrada 35" xfId="2776"/>
    <cellStyle name="Entrada 35 2" xfId="2777"/>
    <cellStyle name="Entrada 36" xfId="2778"/>
    <cellStyle name="Entrada 36 2" xfId="2779"/>
    <cellStyle name="Entrada 37" xfId="2780"/>
    <cellStyle name="Entrada 37 2" xfId="2781"/>
    <cellStyle name="Entrada 38" xfId="2782"/>
    <cellStyle name="Entrada 38 2" xfId="2783"/>
    <cellStyle name="Entrada 39" xfId="2784"/>
    <cellStyle name="Entrada 39 2" xfId="2785"/>
    <cellStyle name="Entrada 4" xfId="2786"/>
    <cellStyle name="Entrada 4 2" xfId="2787"/>
    <cellStyle name="Entrada 40" xfId="2788"/>
    <cellStyle name="Entrada 40 2" xfId="2789"/>
    <cellStyle name="Entrada 41" xfId="2790"/>
    <cellStyle name="Entrada 41 2" xfId="2791"/>
    <cellStyle name="Entrada 42" xfId="2792"/>
    <cellStyle name="Entrada 42 2" xfId="2793"/>
    <cellStyle name="Entrada 43" xfId="2794"/>
    <cellStyle name="Entrada 43 2" xfId="2795"/>
    <cellStyle name="Entrada 44" xfId="2796"/>
    <cellStyle name="Entrada 44 2" xfId="2797"/>
    <cellStyle name="Entrada 45" xfId="2798"/>
    <cellStyle name="Entrada 45 2" xfId="2799"/>
    <cellStyle name="Entrada 46" xfId="2800"/>
    <cellStyle name="Entrada 47" xfId="2801"/>
    <cellStyle name="Entrada 5" xfId="2802"/>
    <cellStyle name="Entrada 5 2" xfId="2803"/>
    <cellStyle name="Entrada 6" xfId="2804"/>
    <cellStyle name="Entrada 6 2" xfId="2805"/>
    <cellStyle name="Entrada 7" xfId="2806"/>
    <cellStyle name="Entrada 7 2" xfId="2807"/>
    <cellStyle name="Entrada 8" xfId="2808"/>
    <cellStyle name="Entrada 8 2" xfId="2809"/>
    <cellStyle name="Entrada 9" xfId="2810"/>
    <cellStyle name="Entrada 9 2" xfId="2811"/>
    <cellStyle name="Estilo 1" xfId="2812"/>
    <cellStyle name="Euro" xfId="2813"/>
    <cellStyle name="Euro 2" xfId="2814"/>
    <cellStyle name="Euro 2 2" xfId="2815"/>
    <cellStyle name="Euro 3" xfId="2816"/>
    <cellStyle name="Euro 3 2" xfId="2817"/>
    <cellStyle name="Euro 3 3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1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04" xfId="2946"/>
    <cellStyle name="Millares 11" xfId="2947"/>
    <cellStyle name="Millares 11 2" xfId="2948"/>
    <cellStyle name="Millares 11 3" xfId="2949"/>
    <cellStyle name="Millares 12" xfId="2950"/>
    <cellStyle name="Millares 12 2" xfId="2951"/>
    <cellStyle name="Millares 12 2 2" xfId="2952"/>
    <cellStyle name="Millares 12 3" xfId="2953"/>
    <cellStyle name="Millares 12 4" xfId="2954"/>
    <cellStyle name="Millares 13" xfId="2955"/>
    <cellStyle name="Millares 13 2" xfId="2956"/>
    <cellStyle name="Millares 13 2 2" xfId="2957"/>
    <cellStyle name="Millares 13 3" xfId="2958"/>
    <cellStyle name="Millares 13 3 2" xfId="2959"/>
    <cellStyle name="Millares 13 4" xfId="2960"/>
    <cellStyle name="Millares 14" xfId="2961"/>
    <cellStyle name="Millares 14 2" xfId="2962"/>
    <cellStyle name="Millares 14 2 2" xfId="2963"/>
    <cellStyle name="Millares 14 3" xfId="2964"/>
    <cellStyle name="Millares 15" xfId="2965"/>
    <cellStyle name="Millares 15 2" xfId="2966"/>
    <cellStyle name="Millares 15 2 2" xfId="2967"/>
    <cellStyle name="Millares 15 3" xfId="2968"/>
    <cellStyle name="Millares 16" xfId="2969"/>
    <cellStyle name="Millares 16 2" xfId="2970"/>
    <cellStyle name="Millares 16 2 2" xfId="2971"/>
    <cellStyle name="Millares 16 3" xfId="2972"/>
    <cellStyle name="Millares 17" xfId="2973"/>
    <cellStyle name="Millares 17 2" xfId="2974"/>
    <cellStyle name="Millares 17 2 2" xfId="2975"/>
    <cellStyle name="Millares 17 3" xfId="2976"/>
    <cellStyle name="Millares 18" xfId="2977"/>
    <cellStyle name="Millares 18 2" xfId="2978"/>
    <cellStyle name="Millares 18 3" xfId="2979"/>
    <cellStyle name="Millares 19" xfId="2980"/>
    <cellStyle name="Millares 19 2" xfId="2981"/>
    <cellStyle name="Millares 19 3" xfId="2982"/>
    <cellStyle name="Millares 2" xfId="2983"/>
    <cellStyle name="Millares 2 2" xfId="2984"/>
    <cellStyle name="Millares 2 2 2" xfId="2985"/>
    <cellStyle name="Millares 2 2 2 2" xfId="2986"/>
    <cellStyle name="Millares 2 2 3" xfId="2987"/>
    <cellStyle name="Millares 2 2 3 2" xfId="2988"/>
    <cellStyle name="Millares 2 2 4" xfId="2989"/>
    <cellStyle name="Millares 2 2 5" xfId="2990"/>
    <cellStyle name="Millares 2 2 6" xfId="2991"/>
    <cellStyle name="Millares 2 2 7" xfId="2992"/>
    <cellStyle name="Millares 2 2 8" xfId="2993"/>
    <cellStyle name="Millares 2 3" xfId="2994"/>
    <cellStyle name="Millares 2 3 2" xfId="2995"/>
    <cellStyle name="Millares 2 3 3" xfId="2996"/>
    <cellStyle name="Millares 2 3 4" xfId="2997"/>
    <cellStyle name="Millares 2 4" xfId="2998"/>
    <cellStyle name="Millares 2 4 2" xfId="2999"/>
    <cellStyle name="Millares 2 4 3" xfId="3000"/>
    <cellStyle name="Millares 2 5" xfId="3001"/>
    <cellStyle name="Millares 2 5 2" xfId="3002"/>
    <cellStyle name="Millares 2 5 3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3 4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3"/>
  <sheetViews>
    <sheetView showGridLines="0" tabSelected="1" zoomScale="70" zoomScaleNormal="70" workbookViewId="0"/>
  </sheetViews>
  <sheetFormatPr baseColWidth="10" defaultColWidth="11.5703125" defaultRowHeight="12.75"/>
  <cols>
    <col min="1" max="1" width="3.140625" style="1" customWidth="1"/>
    <col min="2" max="2" width="40.85546875" style="1" customWidth="1"/>
    <col min="3" max="3" width="16.42578125" style="2" customWidth="1"/>
    <col min="4" max="4" width="17.85546875" style="1" customWidth="1"/>
    <col min="5" max="5" width="21" style="1" customWidth="1"/>
    <col min="6" max="6" width="11.7109375" style="1" customWidth="1"/>
    <col min="7" max="7" width="12.85546875" style="1" customWidth="1"/>
    <col min="8" max="8" width="17.7109375" style="1" customWidth="1"/>
    <col min="9" max="9" width="11.42578125" style="1" customWidth="1"/>
    <col min="10" max="10" width="13.5703125" style="1" customWidth="1"/>
    <col min="11" max="11" width="18.5703125" style="1" customWidth="1"/>
    <col min="12" max="12" width="15" style="1" customWidth="1"/>
    <col min="13" max="13" width="15.7109375" style="1" customWidth="1"/>
    <col min="14" max="14" width="17.140625" style="1" customWidth="1"/>
    <col min="15" max="15" width="18.5703125" style="1" customWidth="1"/>
    <col min="16" max="16" width="9.42578125" style="1" customWidth="1"/>
    <col min="17" max="16384" width="11.5703125" style="1"/>
  </cols>
  <sheetData>
    <row r="2" spans="2:16">
      <c r="B2" s="1" t="s">
        <v>43</v>
      </c>
    </row>
    <row r="3" spans="2:16" ht="5.0999999999999996" customHeight="1"/>
    <row r="4" spans="2:16" ht="12.75" customHeight="1">
      <c r="B4" s="13" t="s">
        <v>1</v>
      </c>
      <c r="C4" s="13" t="s">
        <v>31</v>
      </c>
      <c r="D4" s="13" t="s">
        <v>32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0</v>
      </c>
      <c r="J4" s="13" t="s">
        <v>37</v>
      </c>
      <c r="K4" s="13" t="s">
        <v>38</v>
      </c>
      <c r="L4" s="13" t="s">
        <v>39</v>
      </c>
      <c r="M4" s="13" t="s">
        <v>40</v>
      </c>
      <c r="N4" s="13" t="s">
        <v>41</v>
      </c>
      <c r="O4" s="13" t="s">
        <v>42</v>
      </c>
      <c r="P4" s="15"/>
    </row>
    <row r="5" spans="2:16" ht="26.25" customHeight="1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ht="4.5" customHeight="1">
      <c r="B6" s="5"/>
    </row>
    <row r="7" spans="2:16">
      <c r="B7" s="11" t="s">
        <v>2</v>
      </c>
      <c r="C7" s="12">
        <f>SUM(D7:O7)</f>
        <v>10395441</v>
      </c>
      <c r="D7" s="12">
        <f>D9+D11+D13</f>
        <v>2552810</v>
      </c>
      <c r="E7" s="12">
        <f t="shared" ref="E7:O7" si="0">E9+E11+E13</f>
        <v>45572</v>
      </c>
      <c r="F7" s="12">
        <f t="shared" si="0"/>
        <v>3936</v>
      </c>
      <c r="G7" s="12">
        <f t="shared" si="0"/>
        <v>807837</v>
      </c>
      <c r="H7" s="12">
        <f t="shared" si="0"/>
        <v>10896</v>
      </c>
      <c r="I7" s="12">
        <f t="shared" si="0"/>
        <v>335</v>
      </c>
      <c r="J7" s="12">
        <f t="shared" si="0"/>
        <v>7202</v>
      </c>
      <c r="K7" s="12">
        <f t="shared" si="0"/>
        <v>3515057</v>
      </c>
      <c r="L7" s="12">
        <f t="shared" si="0"/>
        <v>15516</v>
      </c>
      <c r="M7" s="12">
        <f t="shared" si="0"/>
        <v>167239</v>
      </c>
      <c r="N7" s="12">
        <f t="shared" si="0"/>
        <v>3025160</v>
      </c>
      <c r="O7" s="12">
        <f t="shared" si="0"/>
        <v>243881</v>
      </c>
    </row>
    <row r="8" spans="2:16" ht="4.5" customHeight="1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2:16" ht="15.75">
      <c r="B9" s="5" t="s">
        <v>3</v>
      </c>
      <c r="C9" s="7">
        <f>SUM(D9:O9)</f>
        <v>466896</v>
      </c>
      <c r="D9" s="7">
        <f>D26+D31+D37+D52+D57+D62+D89+D93+D97</f>
        <v>172540</v>
      </c>
      <c r="E9" s="7">
        <f t="shared" ref="E9:O9" si="1">E26+E31+E37+E52+E57+E62+E89+E93+E97</f>
        <v>454</v>
      </c>
      <c r="F9" s="7">
        <f t="shared" si="1"/>
        <v>71</v>
      </c>
      <c r="G9" s="7">
        <f t="shared" si="1"/>
        <v>17858</v>
      </c>
      <c r="H9" s="7">
        <f t="shared" si="1"/>
        <v>222</v>
      </c>
      <c r="I9" s="7">
        <f t="shared" si="1"/>
        <v>0</v>
      </c>
      <c r="J9" s="7">
        <f t="shared" si="1"/>
        <v>0</v>
      </c>
      <c r="K9" s="7">
        <f t="shared" si="1"/>
        <v>91655</v>
      </c>
      <c r="L9" s="7">
        <f t="shared" si="1"/>
        <v>9</v>
      </c>
      <c r="M9" s="7">
        <f t="shared" si="1"/>
        <v>2080</v>
      </c>
      <c r="N9" s="7">
        <f t="shared" si="1"/>
        <v>178849</v>
      </c>
      <c r="O9" s="7">
        <f t="shared" si="1"/>
        <v>3158</v>
      </c>
    </row>
    <row r="10" spans="2:16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2:16">
      <c r="B11" s="5" t="s">
        <v>4</v>
      </c>
      <c r="C11" s="7">
        <f>SUM(D11:O11)</f>
        <v>27022</v>
      </c>
      <c r="D11" s="7">
        <v>4406</v>
      </c>
      <c r="E11" s="7">
        <v>478</v>
      </c>
      <c r="F11" s="7">
        <v>10</v>
      </c>
      <c r="G11" s="7">
        <v>2421</v>
      </c>
      <c r="H11" s="7">
        <v>5</v>
      </c>
      <c r="I11" s="7">
        <v>0</v>
      </c>
      <c r="J11" s="7">
        <v>0</v>
      </c>
      <c r="K11" s="7">
        <v>18056</v>
      </c>
      <c r="L11" s="7">
        <v>0</v>
      </c>
      <c r="M11" s="7">
        <v>630</v>
      </c>
      <c r="N11" s="7">
        <v>153</v>
      </c>
      <c r="O11" s="7">
        <v>863</v>
      </c>
    </row>
    <row r="12" spans="2:16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2:16">
      <c r="B13" s="5" t="s">
        <v>5</v>
      </c>
      <c r="C13" s="7">
        <f>SUM(D13:O13)</f>
        <v>9901523</v>
      </c>
      <c r="D13" s="7">
        <f>SUM(D14:D16)</f>
        <v>2375864</v>
      </c>
      <c r="E13" s="7">
        <f t="shared" ref="E13:O13" si="2">SUM(E14:E16)</f>
        <v>44640</v>
      </c>
      <c r="F13" s="7">
        <f t="shared" si="2"/>
        <v>3855</v>
      </c>
      <c r="G13" s="7">
        <f t="shared" si="2"/>
        <v>787558</v>
      </c>
      <c r="H13" s="7">
        <f t="shared" si="2"/>
        <v>10669</v>
      </c>
      <c r="I13" s="7">
        <f t="shared" si="2"/>
        <v>335</v>
      </c>
      <c r="J13" s="7">
        <f t="shared" si="2"/>
        <v>7202</v>
      </c>
      <c r="K13" s="7">
        <f t="shared" si="2"/>
        <v>3405346</v>
      </c>
      <c r="L13" s="7">
        <f t="shared" si="2"/>
        <v>15507</v>
      </c>
      <c r="M13" s="7">
        <f t="shared" si="2"/>
        <v>164529</v>
      </c>
      <c r="N13" s="7">
        <f t="shared" si="2"/>
        <v>2846158</v>
      </c>
      <c r="O13" s="7">
        <f t="shared" si="2"/>
        <v>239860</v>
      </c>
    </row>
    <row r="14" spans="2:16">
      <c r="B14" s="5" t="s">
        <v>6</v>
      </c>
      <c r="C14" s="7">
        <f>SUM(D14:O14)</f>
        <v>6414425</v>
      </c>
      <c r="D14" s="7">
        <f>D19+D23+D34+D40+D49+D55+D65+D70+D75+D78+D87+D92</f>
        <v>1319755</v>
      </c>
      <c r="E14" s="7">
        <f t="shared" ref="E14:O14" si="3">E19+E23+E34+E40+E49+E55+E65+E70+E75+E78+E87+E92</f>
        <v>33342</v>
      </c>
      <c r="F14" s="7">
        <f t="shared" si="3"/>
        <v>3090</v>
      </c>
      <c r="G14" s="7">
        <f t="shared" si="3"/>
        <v>525407</v>
      </c>
      <c r="H14" s="7">
        <f t="shared" si="3"/>
        <v>6982</v>
      </c>
      <c r="I14" s="7">
        <f t="shared" si="3"/>
        <v>335</v>
      </c>
      <c r="J14" s="7">
        <f t="shared" si="3"/>
        <v>7202</v>
      </c>
      <c r="K14" s="7">
        <f t="shared" si="3"/>
        <v>2514511</v>
      </c>
      <c r="L14" s="7">
        <f t="shared" si="3"/>
        <v>14402</v>
      </c>
      <c r="M14" s="7">
        <f t="shared" si="3"/>
        <v>107018</v>
      </c>
      <c r="N14" s="7">
        <f t="shared" si="3"/>
        <v>1698396</v>
      </c>
      <c r="O14" s="7">
        <f t="shared" si="3"/>
        <v>183985</v>
      </c>
    </row>
    <row r="15" spans="2:16">
      <c r="B15" s="5" t="s">
        <v>7</v>
      </c>
      <c r="C15" s="7">
        <f>SUM(D15:O15)</f>
        <v>2827427</v>
      </c>
      <c r="D15" s="7">
        <f>D20+D24+D29+D35+D41+D45+D50+D56+D60+D66+D71+D79+D83+D96</f>
        <v>729840</v>
      </c>
      <c r="E15" s="7">
        <f t="shared" ref="E15:O15" si="4">E20+E24+E29+E35+E41+E45+E50+E56+E60+E66+E71+E79+E83+E96</f>
        <v>11158</v>
      </c>
      <c r="F15" s="7">
        <f t="shared" si="4"/>
        <v>753</v>
      </c>
      <c r="G15" s="7">
        <f t="shared" si="4"/>
        <v>241795</v>
      </c>
      <c r="H15" s="7">
        <f t="shared" si="4"/>
        <v>3194</v>
      </c>
      <c r="I15" s="7">
        <f t="shared" si="4"/>
        <v>0</v>
      </c>
      <c r="J15" s="7">
        <f t="shared" si="4"/>
        <v>0</v>
      </c>
      <c r="K15" s="7">
        <f t="shared" si="4"/>
        <v>883142</v>
      </c>
      <c r="L15" s="7">
        <f t="shared" si="4"/>
        <v>1105</v>
      </c>
      <c r="M15" s="7">
        <f t="shared" si="4"/>
        <v>57368</v>
      </c>
      <c r="N15" s="7">
        <f t="shared" si="4"/>
        <v>849181</v>
      </c>
      <c r="O15" s="7">
        <f t="shared" si="4"/>
        <v>49891</v>
      </c>
    </row>
    <row r="16" spans="2:16">
      <c r="B16" s="5" t="s">
        <v>8</v>
      </c>
      <c r="C16" s="7">
        <f>SUM(D16:O16)</f>
        <v>659671</v>
      </c>
      <c r="D16" s="7">
        <f>D25+D30+D36+D42+D46+D51+D61+D67+D72+D80+D84+D88</f>
        <v>326269</v>
      </c>
      <c r="E16" s="7">
        <f t="shared" ref="E16:O16" si="5">E25+E30+E36+E42+E46+E51+E61+E67+E72+E80+E84+E88</f>
        <v>140</v>
      </c>
      <c r="F16" s="7">
        <f t="shared" si="5"/>
        <v>12</v>
      </c>
      <c r="G16" s="7">
        <f t="shared" si="5"/>
        <v>20356</v>
      </c>
      <c r="H16" s="7">
        <f t="shared" si="5"/>
        <v>493</v>
      </c>
      <c r="I16" s="7">
        <f t="shared" si="5"/>
        <v>0</v>
      </c>
      <c r="J16" s="7">
        <f t="shared" si="5"/>
        <v>0</v>
      </c>
      <c r="K16" s="7">
        <f t="shared" si="5"/>
        <v>7693</v>
      </c>
      <c r="L16" s="7">
        <f t="shared" si="5"/>
        <v>0</v>
      </c>
      <c r="M16" s="7">
        <f t="shared" si="5"/>
        <v>143</v>
      </c>
      <c r="N16" s="7">
        <f t="shared" si="5"/>
        <v>298581</v>
      </c>
      <c r="O16" s="7">
        <f t="shared" si="5"/>
        <v>5984</v>
      </c>
    </row>
    <row r="17" spans="2:15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 spans="2:15">
      <c r="B18" s="5" t="s">
        <v>9</v>
      </c>
      <c r="C18" s="7">
        <f>SUM(D18:O18)</f>
        <v>560798</v>
      </c>
      <c r="D18" s="7">
        <f>D19+D20</f>
        <v>70477</v>
      </c>
      <c r="E18" s="7">
        <f t="shared" ref="E18:O18" si="6">E19+E20</f>
        <v>2688</v>
      </c>
      <c r="F18" s="7">
        <f t="shared" si="6"/>
        <v>315</v>
      </c>
      <c r="G18" s="7">
        <f t="shared" si="6"/>
        <v>46531</v>
      </c>
      <c r="H18" s="7">
        <f t="shared" si="6"/>
        <v>827</v>
      </c>
      <c r="I18" s="7">
        <f t="shared" si="6"/>
        <v>0</v>
      </c>
      <c r="J18" s="7">
        <f t="shared" si="6"/>
        <v>0</v>
      </c>
      <c r="K18" s="7">
        <f t="shared" si="6"/>
        <v>291600</v>
      </c>
      <c r="L18" s="7">
        <f t="shared" si="6"/>
        <v>775</v>
      </c>
      <c r="M18" s="7">
        <f t="shared" si="6"/>
        <v>6901</v>
      </c>
      <c r="N18" s="7">
        <f t="shared" si="6"/>
        <v>134759</v>
      </c>
      <c r="O18" s="7">
        <f t="shared" si="6"/>
        <v>5925</v>
      </c>
    </row>
    <row r="19" spans="2:15">
      <c r="B19" s="5" t="s">
        <v>6</v>
      </c>
      <c r="C19" s="7">
        <f>SUM(D19:O19)</f>
        <v>444301</v>
      </c>
      <c r="D19" s="7">
        <v>45400</v>
      </c>
      <c r="E19" s="7">
        <v>2075</v>
      </c>
      <c r="F19" s="7">
        <v>278</v>
      </c>
      <c r="G19" s="7">
        <v>36281</v>
      </c>
      <c r="H19" s="7">
        <v>705</v>
      </c>
      <c r="I19" s="7">
        <v>0</v>
      </c>
      <c r="J19" s="7">
        <v>0</v>
      </c>
      <c r="K19" s="7">
        <v>236475</v>
      </c>
      <c r="L19" s="7">
        <v>775</v>
      </c>
      <c r="M19" s="7">
        <v>2720</v>
      </c>
      <c r="N19" s="7">
        <v>115795</v>
      </c>
      <c r="O19" s="7">
        <v>3797</v>
      </c>
    </row>
    <row r="20" spans="2:15">
      <c r="B20" s="5" t="s">
        <v>7</v>
      </c>
      <c r="C20" s="7">
        <f>SUM(D20:O20)</f>
        <v>116497</v>
      </c>
      <c r="D20" s="7">
        <v>25077</v>
      </c>
      <c r="E20" s="7">
        <v>613</v>
      </c>
      <c r="F20" s="7">
        <v>37</v>
      </c>
      <c r="G20" s="7">
        <v>10250</v>
      </c>
      <c r="H20" s="7">
        <v>122</v>
      </c>
      <c r="I20" s="7">
        <v>0</v>
      </c>
      <c r="J20" s="7">
        <v>0</v>
      </c>
      <c r="K20" s="7">
        <v>55125</v>
      </c>
      <c r="L20" s="7">
        <v>0</v>
      </c>
      <c r="M20" s="7">
        <v>4181</v>
      </c>
      <c r="N20" s="7">
        <v>18964</v>
      </c>
      <c r="O20" s="7">
        <v>2128</v>
      </c>
    </row>
    <row r="21" spans="2:15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2:15">
      <c r="B22" s="5" t="s">
        <v>10</v>
      </c>
      <c r="C22" s="7">
        <f>SUM(D22:O22)</f>
        <v>396175</v>
      </c>
      <c r="D22" s="7">
        <f>SUM(D23:D26)</f>
        <v>84842</v>
      </c>
      <c r="E22" s="7">
        <f t="shared" ref="E22:O22" si="7">SUM(E23:E26)</f>
        <v>2001</v>
      </c>
      <c r="F22" s="7">
        <f t="shared" si="7"/>
        <v>198</v>
      </c>
      <c r="G22" s="7">
        <f t="shared" si="7"/>
        <v>25637</v>
      </c>
      <c r="H22" s="7">
        <f t="shared" si="7"/>
        <v>74</v>
      </c>
      <c r="I22" s="7">
        <f t="shared" si="7"/>
        <v>0</v>
      </c>
      <c r="J22" s="7">
        <f t="shared" si="7"/>
        <v>0</v>
      </c>
      <c r="K22" s="7">
        <f t="shared" si="7"/>
        <v>116570</v>
      </c>
      <c r="L22" s="7">
        <f t="shared" si="7"/>
        <v>0</v>
      </c>
      <c r="M22" s="7">
        <f t="shared" si="7"/>
        <v>6697</v>
      </c>
      <c r="N22" s="7">
        <f t="shared" si="7"/>
        <v>157056</v>
      </c>
      <c r="O22" s="7">
        <f t="shared" si="7"/>
        <v>3100</v>
      </c>
    </row>
    <row r="23" spans="2:15">
      <c r="B23" s="5" t="s">
        <v>6</v>
      </c>
      <c r="C23" s="7">
        <f>SUM(D23:O23)</f>
        <v>214292</v>
      </c>
      <c r="D23" s="7">
        <v>19078</v>
      </c>
      <c r="E23" s="7">
        <v>729</v>
      </c>
      <c r="F23" s="7">
        <v>61</v>
      </c>
      <c r="G23" s="7">
        <v>10390</v>
      </c>
      <c r="H23" s="7">
        <v>4</v>
      </c>
      <c r="I23" s="7">
        <v>0</v>
      </c>
      <c r="J23" s="7">
        <v>0</v>
      </c>
      <c r="K23" s="7">
        <v>80315</v>
      </c>
      <c r="L23" s="7">
        <v>0</v>
      </c>
      <c r="M23" s="7">
        <v>4153</v>
      </c>
      <c r="N23" s="7">
        <v>97968</v>
      </c>
      <c r="O23" s="7">
        <v>1594</v>
      </c>
    </row>
    <row r="24" spans="2:15">
      <c r="B24" s="5" t="s">
        <v>7</v>
      </c>
      <c r="C24" s="7">
        <f>SUM(D24:O24)</f>
        <v>131121</v>
      </c>
      <c r="D24" s="7">
        <v>41618</v>
      </c>
      <c r="E24" s="7">
        <v>1272</v>
      </c>
      <c r="F24" s="7">
        <v>137</v>
      </c>
      <c r="G24" s="7">
        <v>11292</v>
      </c>
      <c r="H24" s="7">
        <v>59</v>
      </c>
      <c r="I24" s="7">
        <v>0</v>
      </c>
      <c r="J24" s="7">
        <v>0</v>
      </c>
      <c r="K24" s="7">
        <v>35993</v>
      </c>
      <c r="L24" s="7">
        <v>0</v>
      </c>
      <c r="M24" s="7">
        <v>2532</v>
      </c>
      <c r="N24" s="7">
        <v>36715</v>
      </c>
      <c r="O24" s="7">
        <v>1503</v>
      </c>
    </row>
    <row r="25" spans="2:15">
      <c r="B25" s="5" t="s">
        <v>8</v>
      </c>
      <c r="C25" s="7">
        <f>SUM(D25:O25)</f>
        <v>16637</v>
      </c>
      <c r="D25" s="7">
        <v>6975</v>
      </c>
      <c r="E25" s="7">
        <v>0</v>
      </c>
      <c r="F25" s="7">
        <v>0</v>
      </c>
      <c r="G25" s="7">
        <v>46</v>
      </c>
      <c r="H25" s="7">
        <v>11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9605</v>
      </c>
      <c r="O25" s="7">
        <v>0</v>
      </c>
    </row>
    <row r="26" spans="2:15">
      <c r="B26" s="5" t="s">
        <v>11</v>
      </c>
      <c r="C26" s="7">
        <f>SUM(D26:O26)</f>
        <v>34125</v>
      </c>
      <c r="D26" s="7">
        <v>17171</v>
      </c>
      <c r="E26" s="7">
        <v>0</v>
      </c>
      <c r="F26" s="7">
        <v>0</v>
      </c>
      <c r="G26" s="7">
        <v>3909</v>
      </c>
      <c r="H26" s="7">
        <v>0</v>
      </c>
      <c r="I26" s="7">
        <v>0</v>
      </c>
      <c r="J26" s="7">
        <v>0</v>
      </c>
      <c r="K26" s="7">
        <v>262</v>
      </c>
      <c r="L26" s="7">
        <v>0</v>
      </c>
      <c r="M26" s="7">
        <v>12</v>
      </c>
      <c r="N26" s="7">
        <v>12768</v>
      </c>
      <c r="O26" s="7">
        <v>3</v>
      </c>
    </row>
    <row r="27" spans="2:15"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  <row r="28" spans="2:15">
      <c r="B28" s="5" t="s">
        <v>12</v>
      </c>
      <c r="C28" s="7">
        <f>SUM(D28:O28)</f>
        <v>273529</v>
      </c>
      <c r="D28" s="7">
        <f>SUM(D29:D31)</f>
        <v>120629</v>
      </c>
      <c r="E28" s="7">
        <f t="shared" ref="E28:O28" si="8">SUM(E29:E31)</f>
        <v>0</v>
      </c>
      <c r="F28" s="7">
        <f t="shared" si="8"/>
        <v>0</v>
      </c>
      <c r="G28" s="7">
        <f t="shared" si="8"/>
        <v>13540</v>
      </c>
      <c r="H28" s="7">
        <f t="shared" si="8"/>
        <v>21</v>
      </c>
      <c r="I28" s="7">
        <f t="shared" si="8"/>
        <v>0</v>
      </c>
      <c r="J28" s="7">
        <f t="shared" si="8"/>
        <v>0</v>
      </c>
      <c r="K28" s="7">
        <f t="shared" si="8"/>
        <v>53064</v>
      </c>
      <c r="L28" s="7">
        <f t="shared" si="8"/>
        <v>0</v>
      </c>
      <c r="M28" s="7">
        <f t="shared" si="8"/>
        <v>3287</v>
      </c>
      <c r="N28" s="7">
        <f t="shared" si="8"/>
        <v>81110</v>
      </c>
      <c r="O28" s="7">
        <f t="shared" si="8"/>
        <v>1878</v>
      </c>
    </row>
    <row r="29" spans="2:15">
      <c r="B29" s="5" t="s">
        <v>7</v>
      </c>
      <c r="C29" s="7">
        <f>SUM(D29:O29)</f>
        <v>145721</v>
      </c>
      <c r="D29" s="7">
        <v>42627</v>
      </c>
      <c r="E29" s="7">
        <v>0</v>
      </c>
      <c r="F29" s="7">
        <v>0</v>
      </c>
      <c r="G29" s="7">
        <v>12521</v>
      </c>
      <c r="H29" s="7">
        <v>12</v>
      </c>
      <c r="I29" s="7">
        <v>0</v>
      </c>
      <c r="J29" s="7">
        <v>0</v>
      </c>
      <c r="K29" s="7">
        <v>52901</v>
      </c>
      <c r="L29" s="7">
        <v>0</v>
      </c>
      <c r="M29" s="7">
        <v>3287</v>
      </c>
      <c r="N29" s="7">
        <v>32515</v>
      </c>
      <c r="O29" s="7">
        <v>1858</v>
      </c>
    </row>
    <row r="30" spans="2:15">
      <c r="B30" s="5" t="s">
        <v>8</v>
      </c>
      <c r="C30" s="7">
        <f>SUM(D30:O30)</f>
        <v>76205</v>
      </c>
      <c r="D30" s="7">
        <v>51048</v>
      </c>
      <c r="E30" s="7">
        <v>0</v>
      </c>
      <c r="F30" s="7">
        <v>0</v>
      </c>
      <c r="G30" s="7">
        <v>43</v>
      </c>
      <c r="H30" s="7">
        <v>9</v>
      </c>
      <c r="I30" s="7">
        <v>0</v>
      </c>
      <c r="J30" s="7">
        <v>0</v>
      </c>
      <c r="K30" s="7">
        <v>163</v>
      </c>
      <c r="L30" s="7">
        <v>0</v>
      </c>
      <c r="M30" s="7">
        <v>0</v>
      </c>
      <c r="N30" s="7">
        <v>24922</v>
      </c>
      <c r="O30" s="7">
        <v>20</v>
      </c>
    </row>
    <row r="31" spans="2:15">
      <c r="B31" s="5" t="s">
        <v>11</v>
      </c>
      <c r="C31" s="7">
        <f>SUM(D31:O31)</f>
        <v>51603</v>
      </c>
      <c r="D31" s="7">
        <v>26954</v>
      </c>
      <c r="E31" s="7">
        <v>0</v>
      </c>
      <c r="F31" s="7">
        <v>0</v>
      </c>
      <c r="G31" s="7">
        <v>976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23673</v>
      </c>
      <c r="O31" s="7">
        <v>0</v>
      </c>
    </row>
    <row r="32" spans="2:15"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5">
      <c r="B33" s="5" t="s">
        <v>13</v>
      </c>
      <c r="C33" s="7">
        <f>SUM(D33:O33)</f>
        <v>642354</v>
      </c>
      <c r="D33" s="7">
        <f>SUM(D34:D37)</f>
        <v>163500</v>
      </c>
      <c r="E33" s="7">
        <f t="shared" ref="E33:O33" si="9">SUM(E34:E37)</f>
        <v>2876</v>
      </c>
      <c r="F33" s="7">
        <f t="shared" si="9"/>
        <v>243</v>
      </c>
      <c r="G33" s="7">
        <f t="shared" si="9"/>
        <v>35748</v>
      </c>
      <c r="H33" s="7">
        <f t="shared" si="9"/>
        <v>460</v>
      </c>
      <c r="I33" s="7">
        <f t="shared" si="9"/>
        <v>0</v>
      </c>
      <c r="J33" s="7">
        <f t="shared" si="9"/>
        <v>0</v>
      </c>
      <c r="K33" s="7">
        <f t="shared" si="9"/>
        <v>174333</v>
      </c>
      <c r="L33" s="7">
        <f t="shared" si="9"/>
        <v>0</v>
      </c>
      <c r="M33" s="7">
        <f t="shared" si="9"/>
        <v>9400</v>
      </c>
      <c r="N33" s="7">
        <f t="shared" si="9"/>
        <v>241258</v>
      </c>
      <c r="O33" s="7">
        <f t="shared" si="9"/>
        <v>14536</v>
      </c>
    </row>
    <row r="34" spans="2:15">
      <c r="B34" s="5" t="s">
        <v>6</v>
      </c>
      <c r="C34" s="7">
        <f>SUM(D34:O34)</f>
        <v>328617</v>
      </c>
      <c r="D34" s="7">
        <v>98682</v>
      </c>
      <c r="E34" s="7">
        <v>2012</v>
      </c>
      <c r="F34" s="7">
        <v>243</v>
      </c>
      <c r="G34" s="7">
        <v>19764</v>
      </c>
      <c r="H34" s="7">
        <v>434</v>
      </c>
      <c r="I34" s="7">
        <v>0</v>
      </c>
      <c r="J34" s="7">
        <v>0</v>
      </c>
      <c r="K34" s="7">
        <v>101650</v>
      </c>
      <c r="L34" s="7">
        <v>0</v>
      </c>
      <c r="M34" s="7">
        <v>5007</v>
      </c>
      <c r="N34" s="7">
        <v>87507</v>
      </c>
      <c r="O34" s="7">
        <v>13318</v>
      </c>
    </row>
    <row r="35" spans="2:15">
      <c r="B35" s="5" t="s">
        <v>7</v>
      </c>
      <c r="C35" s="7">
        <f>SUM(D35:O35)</f>
        <v>288529</v>
      </c>
      <c r="D35" s="7">
        <v>51969</v>
      </c>
      <c r="E35" s="7">
        <v>864</v>
      </c>
      <c r="F35" s="7">
        <v>0</v>
      </c>
      <c r="G35" s="7">
        <v>15162</v>
      </c>
      <c r="H35" s="7">
        <v>26</v>
      </c>
      <c r="I35" s="7">
        <v>0</v>
      </c>
      <c r="J35" s="7">
        <v>0</v>
      </c>
      <c r="K35" s="7">
        <v>72683</v>
      </c>
      <c r="L35" s="7">
        <v>0</v>
      </c>
      <c r="M35" s="7">
        <v>4393</v>
      </c>
      <c r="N35" s="7">
        <v>142214</v>
      </c>
      <c r="O35" s="7">
        <v>1218</v>
      </c>
    </row>
    <row r="36" spans="2:15">
      <c r="B36" s="5" t="s">
        <v>8</v>
      </c>
      <c r="C36" s="7">
        <f>SUM(D36:O36)</f>
        <v>2616</v>
      </c>
      <c r="D36" s="7">
        <v>1444</v>
      </c>
      <c r="E36" s="7">
        <v>0</v>
      </c>
      <c r="F36" s="7">
        <v>0</v>
      </c>
      <c r="G36" s="7">
        <v>822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350</v>
      </c>
      <c r="O36" s="7">
        <v>0</v>
      </c>
    </row>
    <row r="37" spans="2:15">
      <c r="B37" s="5" t="s">
        <v>11</v>
      </c>
      <c r="C37" s="7">
        <f>SUM(D37:O37)</f>
        <v>22592</v>
      </c>
      <c r="D37" s="7">
        <v>11405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11187</v>
      </c>
      <c r="O37" s="7">
        <v>0</v>
      </c>
    </row>
    <row r="38" spans="2:15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2:15">
      <c r="B39" s="5" t="s">
        <v>14</v>
      </c>
      <c r="C39" s="7">
        <f>SUM(D39:O39)</f>
        <v>492635</v>
      </c>
      <c r="D39" s="7">
        <f>SUM(D40:D42)</f>
        <v>181791</v>
      </c>
      <c r="E39" s="7">
        <f t="shared" ref="E39:O39" si="10">SUM(E40:E42)</f>
        <v>2281</v>
      </c>
      <c r="F39" s="7">
        <f t="shared" si="10"/>
        <v>510</v>
      </c>
      <c r="G39" s="7">
        <f t="shared" si="10"/>
        <v>21919</v>
      </c>
      <c r="H39" s="7">
        <f t="shared" si="10"/>
        <v>1101</v>
      </c>
      <c r="I39" s="7">
        <f t="shared" si="10"/>
        <v>0</v>
      </c>
      <c r="J39" s="7">
        <f t="shared" si="10"/>
        <v>0</v>
      </c>
      <c r="K39" s="7">
        <f t="shared" si="10"/>
        <v>74173</v>
      </c>
      <c r="L39" s="7">
        <f t="shared" si="10"/>
        <v>0</v>
      </c>
      <c r="M39" s="7">
        <f t="shared" si="10"/>
        <v>7502</v>
      </c>
      <c r="N39" s="7">
        <f t="shared" si="10"/>
        <v>195960</v>
      </c>
      <c r="O39" s="7">
        <f t="shared" si="10"/>
        <v>7398</v>
      </c>
    </row>
    <row r="40" spans="2:15">
      <c r="B40" s="5" t="s">
        <v>6</v>
      </c>
      <c r="C40" s="7">
        <f>SUM(D40:O40)</f>
        <v>232956</v>
      </c>
      <c r="D40" s="7">
        <v>104599</v>
      </c>
      <c r="E40" s="7">
        <v>1222</v>
      </c>
      <c r="F40" s="7">
        <v>219</v>
      </c>
      <c r="G40" s="7">
        <v>9773</v>
      </c>
      <c r="H40" s="7">
        <v>542</v>
      </c>
      <c r="I40" s="7">
        <v>0</v>
      </c>
      <c r="J40" s="7">
        <v>0</v>
      </c>
      <c r="K40" s="7">
        <v>33110</v>
      </c>
      <c r="L40" s="7">
        <v>0</v>
      </c>
      <c r="M40" s="7">
        <v>4488</v>
      </c>
      <c r="N40" s="7">
        <v>74671</v>
      </c>
      <c r="O40" s="7">
        <v>4332</v>
      </c>
    </row>
    <row r="41" spans="2:15">
      <c r="B41" s="5" t="s">
        <v>7</v>
      </c>
      <c r="C41" s="7">
        <f>SUM(D41:O41)</f>
        <v>238213</v>
      </c>
      <c r="D41" s="7">
        <v>61923</v>
      </c>
      <c r="E41" s="7">
        <v>1059</v>
      </c>
      <c r="F41" s="7">
        <v>291</v>
      </c>
      <c r="G41" s="7">
        <v>12146</v>
      </c>
      <c r="H41" s="7">
        <v>559</v>
      </c>
      <c r="I41" s="7">
        <v>0</v>
      </c>
      <c r="J41" s="7">
        <v>0</v>
      </c>
      <c r="K41" s="7">
        <v>41063</v>
      </c>
      <c r="L41" s="7">
        <v>0</v>
      </c>
      <c r="M41" s="7">
        <v>3014</v>
      </c>
      <c r="N41" s="7">
        <v>115092</v>
      </c>
      <c r="O41" s="7">
        <v>3066</v>
      </c>
    </row>
    <row r="42" spans="2:15">
      <c r="B42" s="5" t="s">
        <v>8</v>
      </c>
      <c r="C42" s="7">
        <f>SUM(D42:O42)</f>
        <v>21466</v>
      </c>
      <c r="D42" s="7">
        <v>15269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6197</v>
      </c>
      <c r="O42" s="7">
        <v>0</v>
      </c>
    </row>
    <row r="43" spans="2:15">
      <c r="B43" s="5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</row>
    <row r="44" spans="2:15">
      <c r="B44" s="5" t="s">
        <v>15</v>
      </c>
      <c r="C44" s="7">
        <f>SUM(D44:O44)</f>
        <v>141656</v>
      </c>
      <c r="D44" s="7">
        <f>SUM(D45:D46)</f>
        <v>41994</v>
      </c>
      <c r="E44" s="7">
        <f t="shared" ref="E44:O44" si="11">SUM(E45:E46)</f>
        <v>430</v>
      </c>
      <c r="F44" s="7">
        <f t="shared" si="11"/>
        <v>0</v>
      </c>
      <c r="G44" s="7">
        <f t="shared" si="11"/>
        <v>17124</v>
      </c>
      <c r="H44" s="7">
        <f t="shared" si="11"/>
        <v>101</v>
      </c>
      <c r="I44" s="7">
        <f t="shared" si="11"/>
        <v>0</v>
      </c>
      <c r="J44" s="7">
        <f t="shared" si="11"/>
        <v>0</v>
      </c>
      <c r="K44" s="7">
        <f t="shared" si="11"/>
        <v>14430</v>
      </c>
      <c r="L44" s="7">
        <f t="shared" si="11"/>
        <v>0</v>
      </c>
      <c r="M44" s="7">
        <f t="shared" si="11"/>
        <v>2596</v>
      </c>
      <c r="N44" s="7">
        <f t="shared" si="11"/>
        <v>64112</v>
      </c>
      <c r="O44" s="7">
        <f t="shared" si="11"/>
        <v>869</v>
      </c>
    </row>
    <row r="45" spans="2:15">
      <c r="B45" s="5" t="s">
        <v>7</v>
      </c>
      <c r="C45" s="7">
        <f>SUM(D45:O45)</f>
        <v>96977</v>
      </c>
      <c r="D45" s="7">
        <v>17091</v>
      </c>
      <c r="E45" s="7">
        <v>430</v>
      </c>
      <c r="F45" s="7">
        <v>0</v>
      </c>
      <c r="G45" s="7">
        <v>17124</v>
      </c>
      <c r="H45" s="7">
        <v>101</v>
      </c>
      <c r="I45" s="7">
        <v>0</v>
      </c>
      <c r="J45" s="7">
        <v>0</v>
      </c>
      <c r="K45" s="7">
        <v>14430</v>
      </c>
      <c r="L45" s="7">
        <v>0</v>
      </c>
      <c r="M45" s="7">
        <v>2596</v>
      </c>
      <c r="N45" s="7">
        <v>44336</v>
      </c>
      <c r="O45" s="7">
        <v>869</v>
      </c>
    </row>
    <row r="46" spans="2:15">
      <c r="B46" s="5" t="s">
        <v>8</v>
      </c>
      <c r="C46" s="7">
        <f>SUM(D46:O46)</f>
        <v>44679</v>
      </c>
      <c r="D46" s="7">
        <v>24903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19776</v>
      </c>
      <c r="O46" s="7">
        <v>0</v>
      </c>
    </row>
    <row r="47" spans="2:15"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 spans="2:15">
      <c r="B48" s="5" t="s">
        <v>16</v>
      </c>
      <c r="C48" s="7">
        <f>SUM(D48:O48)</f>
        <v>973275</v>
      </c>
      <c r="D48" s="7">
        <f>SUM(D49:D52)</f>
        <v>318213</v>
      </c>
      <c r="E48" s="7">
        <f t="shared" ref="E48:O48" si="12">SUM(E49:E52)</f>
        <v>6060</v>
      </c>
      <c r="F48" s="7">
        <f t="shared" si="12"/>
        <v>967</v>
      </c>
      <c r="G48" s="7">
        <f t="shared" si="12"/>
        <v>39567</v>
      </c>
      <c r="H48" s="7">
        <f t="shared" si="12"/>
        <v>2029</v>
      </c>
      <c r="I48" s="7">
        <f t="shared" si="12"/>
        <v>186</v>
      </c>
      <c r="J48" s="7">
        <f t="shared" si="12"/>
        <v>0</v>
      </c>
      <c r="K48" s="7">
        <f t="shared" si="12"/>
        <v>248805</v>
      </c>
      <c r="L48" s="7">
        <f t="shared" si="12"/>
        <v>8813</v>
      </c>
      <c r="M48" s="7">
        <f t="shared" si="12"/>
        <v>23875</v>
      </c>
      <c r="N48" s="7">
        <f t="shared" si="12"/>
        <v>301325</v>
      </c>
      <c r="O48" s="7">
        <f t="shared" si="12"/>
        <v>23435</v>
      </c>
    </row>
    <row r="49" spans="2:15">
      <c r="B49" s="5" t="s">
        <v>6</v>
      </c>
      <c r="C49" s="7">
        <f>SUM(D49:O49)</f>
        <v>595164</v>
      </c>
      <c r="D49" s="7">
        <v>189069</v>
      </c>
      <c r="E49" s="7">
        <v>5107</v>
      </c>
      <c r="F49" s="7">
        <v>889</v>
      </c>
      <c r="G49" s="7">
        <v>23989</v>
      </c>
      <c r="H49" s="7">
        <v>1614</v>
      </c>
      <c r="I49" s="7">
        <v>186</v>
      </c>
      <c r="J49" s="7">
        <v>0</v>
      </c>
      <c r="K49" s="7">
        <v>133372</v>
      </c>
      <c r="L49" s="7">
        <v>8804</v>
      </c>
      <c r="M49" s="7">
        <v>18235</v>
      </c>
      <c r="N49" s="7">
        <v>194281</v>
      </c>
      <c r="O49" s="7">
        <v>19618</v>
      </c>
    </row>
    <row r="50" spans="2:15">
      <c r="B50" s="5" t="s">
        <v>7</v>
      </c>
      <c r="C50" s="7">
        <f>SUM(D50:O50)</f>
        <v>163356</v>
      </c>
      <c r="D50" s="7">
        <v>54784</v>
      </c>
      <c r="E50" s="7">
        <v>738</v>
      </c>
      <c r="F50" s="7">
        <v>45</v>
      </c>
      <c r="G50" s="7">
        <v>10926</v>
      </c>
      <c r="H50" s="7">
        <v>223</v>
      </c>
      <c r="I50" s="7">
        <v>0</v>
      </c>
      <c r="J50" s="7">
        <v>0</v>
      </c>
      <c r="K50" s="7">
        <v>60943</v>
      </c>
      <c r="L50" s="7">
        <v>0</v>
      </c>
      <c r="M50" s="7">
        <v>3664</v>
      </c>
      <c r="N50" s="7">
        <v>29952</v>
      </c>
      <c r="O50" s="7">
        <v>2081</v>
      </c>
    </row>
    <row r="51" spans="2:15">
      <c r="B51" s="5" t="s">
        <v>8</v>
      </c>
      <c r="C51" s="7">
        <f>SUM(D51:O51)</f>
        <v>4288</v>
      </c>
      <c r="D51" s="7">
        <v>2312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1976</v>
      </c>
      <c r="O51" s="7">
        <v>0</v>
      </c>
    </row>
    <row r="52" spans="2:15">
      <c r="B52" s="5" t="s">
        <v>11</v>
      </c>
      <c r="C52" s="7">
        <f>SUM(D52:O52)</f>
        <v>210467</v>
      </c>
      <c r="D52" s="7">
        <v>72048</v>
      </c>
      <c r="E52" s="7">
        <v>215</v>
      </c>
      <c r="F52" s="7">
        <v>33</v>
      </c>
      <c r="G52" s="7">
        <v>4652</v>
      </c>
      <c r="H52" s="7">
        <v>192</v>
      </c>
      <c r="I52" s="7">
        <v>0</v>
      </c>
      <c r="J52" s="7">
        <v>0</v>
      </c>
      <c r="K52" s="7">
        <v>54490</v>
      </c>
      <c r="L52" s="7">
        <v>9</v>
      </c>
      <c r="M52" s="7">
        <v>1976</v>
      </c>
      <c r="N52" s="7">
        <v>75116</v>
      </c>
      <c r="O52" s="7">
        <v>1736</v>
      </c>
    </row>
    <row r="53" spans="2:15">
      <c r="B53" s="5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>
      <c r="B54" s="5" t="s">
        <v>17</v>
      </c>
      <c r="C54" s="7">
        <f>SUM(D54:O54)</f>
        <v>595784</v>
      </c>
      <c r="D54" s="7">
        <f>SUM(D55:D57)</f>
        <v>97075</v>
      </c>
      <c r="E54" s="7">
        <f t="shared" ref="E54:O54" si="13">SUM(E55:E57)</f>
        <v>1239</v>
      </c>
      <c r="F54" s="7">
        <f t="shared" si="13"/>
        <v>142</v>
      </c>
      <c r="G54" s="7">
        <f t="shared" si="13"/>
        <v>15376</v>
      </c>
      <c r="H54" s="7">
        <f t="shared" si="13"/>
        <v>266</v>
      </c>
      <c r="I54" s="7">
        <f t="shared" si="13"/>
        <v>0</v>
      </c>
      <c r="J54" s="7">
        <f t="shared" si="13"/>
        <v>0</v>
      </c>
      <c r="K54" s="7">
        <f t="shared" si="13"/>
        <v>220843</v>
      </c>
      <c r="L54" s="7">
        <f t="shared" si="13"/>
        <v>1105</v>
      </c>
      <c r="M54" s="7">
        <f t="shared" si="13"/>
        <v>8901</v>
      </c>
      <c r="N54" s="7">
        <f t="shared" si="13"/>
        <v>240281</v>
      </c>
      <c r="O54" s="7">
        <f t="shared" si="13"/>
        <v>10556</v>
      </c>
    </row>
    <row r="55" spans="2:15">
      <c r="B55" s="5" t="s">
        <v>6</v>
      </c>
      <c r="C55" s="7">
        <f>SUM(D55:O55)</f>
        <v>245984</v>
      </c>
      <c r="D55" s="7">
        <v>26117</v>
      </c>
      <c r="E55" s="7">
        <v>349</v>
      </c>
      <c r="F55" s="7">
        <v>28</v>
      </c>
      <c r="G55" s="7">
        <v>5559</v>
      </c>
      <c r="H55" s="7">
        <v>79</v>
      </c>
      <c r="I55" s="7">
        <v>0</v>
      </c>
      <c r="J55" s="7">
        <v>0</v>
      </c>
      <c r="K55" s="7">
        <v>83440</v>
      </c>
      <c r="L55" s="7">
        <v>0</v>
      </c>
      <c r="M55" s="7">
        <v>4466</v>
      </c>
      <c r="N55" s="7">
        <v>119760</v>
      </c>
      <c r="O55" s="7">
        <v>6186</v>
      </c>
    </row>
    <row r="56" spans="2:15">
      <c r="B56" s="5" t="s">
        <v>7</v>
      </c>
      <c r="C56" s="7">
        <f>SUM(D56:O56)</f>
        <v>278928</v>
      </c>
      <c r="D56" s="7">
        <v>50433</v>
      </c>
      <c r="E56" s="7">
        <v>679</v>
      </c>
      <c r="F56" s="7">
        <v>77</v>
      </c>
      <c r="G56" s="7">
        <v>9349</v>
      </c>
      <c r="H56" s="7">
        <v>169</v>
      </c>
      <c r="I56" s="7">
        <v>0</v>
      </c>
      <c r="J56" s="7">
        <v>0</v>
      </c>
      <c r="K56" s="7">
        <v>100500</v>
      </c>
      <c r="L56" s="7">
        <v>1105</v>
      </c>
      <c r="M56" s="7">
        <v>4379</v>
      </c>
      <c r="N56" s="7">
        <v>108065</v>
      </c>
      <c r="O56" s="7">
        <v>4172</v>
      </c>
    </row>
    <row r="57" spans="2:15">
      <c r="B57" s="5" t="s">
        <v>11</v>
      </c>
      <c r="C57" s="7">
        <f>SUM(D57:O57)</f>
        <v>70872</v>
      </c>
      <c r="D57" s="7">
        <v>20525</v>
      </c>
      <c r="E57" s="7">
        <v>211</v>
      </c>
      <c r="F57" s="7">
        <v>37</v>
      </c>
      <c r="G57" s="7">
        <v>468</v>
      </c>
      <c r="H57" s="7">
        <v>18</v>
      </c>
      <c r="I57" s="7">
        <v>0</v>
      </c>
      <c r="J57" s="7">
        <v>0</v>
      </c>
      <c r="K57" s="7">
        <v>36903</v>
      </c>
      <c r="L57" s="7">
        <v>0</v>
      </c>
      <c r="M57" s="7">
        <v>56</v>
      </c>
      <c r="N57" s="7">
        <v>12456</v>
      </c>
      <c r="O57" s="7">
        <v>198</v>
      </c>
    </row>
    <row r="58" spans="2:15">
      <c r="B58" s="5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</row>
    <row r="59" spans="2:15">
      <c r="B59" s="5" t="s">
        <v>18</v>
      </c>
      <c r="C59" s="7">
        <f>SUM(D59:O59)</f>
        <v>297018</v>
      </c>
      <c r="D59" s="7">
        <f>SUM(D60:D62)</f>
        <v>120127</v>
      </c>
      <c r="E59" s="7">
        <f t="shared" ref="E59:O59" si="14">SUM(E60:E62)</f>
        <v>7</v>
      </c>
      <c r="F59" s="7">
        <f t="shared" si="14"/>
        <v>0</v>
      </c>
      <c r="G59" s="7">
        <f t="shared" si="14"/>
        <v>5569</v>
      </c>
      <c r="H59" s="7">
        <f t="shared" si="14"/>
        <v>115</v>
      </c>
      <c r="I59" s="7">
        <f t="shared" si="14"/>
        <v>0</v>
      </c>
      <c r="J59" s="7">
        <f t="shared" si="14"/>
        <v>0</v>
      </c>
      <c r="K59" s="7">
        <f t="shared" si="14"/>
        <v>41192</v>
      </c>
      <c r="L59" s="7">
        <f t="shared" si="14"/>
        <v>0</v>
      </c>
      <c r="M59" s="7">
        <f t="shared" si="14"/>
        <v>10</v>
      </c>
      <c r="N59" s="7">
        <f t="shared" si="14"/>
        <v>123504</v>
      </c>
      <c r="O59" s="7">
        <f t="shared" si="14"/>
        <v>6494</v>
      </c>
    </row>
    <row r="60" spans="2:15">
      <c r="B60" s="5" t="s">
        <v>7</v>
      </c>
      <c r="C60" s="7">
        <f>SUM(D60:O60)</f>
        <v>116506</v>
      </c>
      <c r="D60" s="7">
        <v>44467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40366</v>
      </c>
      <c r="L60" s="7">
        <v>0</v>
      </c>
      <c r="M60" s="7">
        <v>10</v>
      </c>
      <c r="N60" s="7">
        <v>26996</v>
      </c>
      <c r="O60" s="7">
        <v>4667</v>
      </c>
    </row>
    <row r="61" spans="2:15">
      <c r="B61" s="5" t="s">
        <v>8</v>
      </c>
      <c r="C61" s="7">
        <f>SUM(D61:O61)</f>
        <v>123339</v>
      </c>
      <c r="D61" s="7">
        <v>56070</v>
      </c>
      <c r="E61" s="7">
        <v>0</v>
      </c>
      <c r="F61" s="7">
        <v>0</v>
      </c>
      <c r="G61" s="7">
        <v>94</v>
      </c>
      <c r="H61" s="7">
        <v>103</v>
      </c>
      <c r="I61" s="7">
        <v>0</v>
      </c>
      <c r="J61" s="7">
        <v>0</v>
      </c>
      <c r="K61" s="7">
        <v>826</v>
      </c>
      <c r="L61" s="7">
        <v>0</v>
      </c>
      <c r="M61" s="7">
        <v>0</v>
      </c>
      <c r="N61" s="7">
        <v>64513</v>
      </c>
      <c r="O61" s="7">
        <v>1733</v>
      </c>
    </row>
    <row r="62" spans="2:15">
      <c r="B62" s="5" t="s">
        <v>11</v>
      </c>
      <c r="C62" s="7">
        <f>SUM(D62:O62)</f>
        <v>57173</v>
      </c>
      <c r="D62" s="7">
        <v>19590</v>
      </c>
      <c r="E62" s="7">
        <v>7</v>
      </c>
      <c r="F62" s="7">
        <v>0</v>
      </c>
      <c r="G62" s="7">
        <v>5475</v>
      </c>
      <c r="H62" s="7">
        <v>12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31995</v>
      </c>
      <c r="O62" s="7">
        <v>94</v>
      </c>
    </row>
    <row r="63" spans="2:15">
      <c r="B63" s="5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>
      <c r="B64" s="5" t="s">
        <v>19</v>
      </c>
      <c r="C64" s="7">
        <f>SUM(D64:O64)</f>
        <v>1027719</v>
      </c>
      <c r="D64" s="7">
        <f>SUM(D65:D67)</f>
        <v>254031</v>
      </c>
      <c r="E64" s="7">
        <f t="shared" ref="E64:O64" si="15">SUM(E65:E67)</f>
        <v>5287</v>
      </c>
      <c r="F64" s="7">
        <f t="shared" si="15"/>
        <v>1169</v>
      </c>
      <c r="G64" s="7">
        <f t="shared" si="15"/>
        <v>62038</v>
      </c>
      <c r="H64" s="7">
        <f t="shared" si="15"/>
        <v>2635</v>
      </c>
      <c r="I64" s="7">
        <f t="shared" si="15"/>
        <v>132</v>
      </c>
      <c r="J64" s="7">
        <f t="shared" si="15"/>
        <v>7202</v>
      </c>
      <c r="K64" s="7">
        <f t="shared" si="15"/>
        <v>418221</v>
      </c>
      <c r="L64" s="7">
        <f t="shared" si="15"/>
        <v>4511</v>
      </c>
      <c r="M64" s="7">
        <f t="shared" si="15"/>
        <v>38437</v>
      </c>
      <c r="N64" s="7">
        <f t="shared" si="15"/>
        <v>193007</v>
      </c>
      <c r="O64" s="7">
        <f t="shared" si="15"/>
        <v>41049</v>
      </c>
    </row>
    <row r="65" spans="2:15">
      <c r="B65" s="5" t="s">
        <v>6</v>
      </c>
      <c r="C65" s="7">
        <f>SUM(D65:O65)</f>
        <v>752740</v>
      </c>
      <c r="D65" s="7">
        <v>145003</v>
      </c>
      <c r="E65" s="7">
        <v>4208</v>
      </c>
      <c r="F65" s="7">
        <v>1041</v>
      </c>
      <c r="G65" s="7">
        <v>43961</v>
      </c>
      <c r="H65" s="7">
        <v>1789</v>
      </c>
      <c r="I65" s="7">
        <v>132</v>
      </c>
      <c r="J65" s="7">
        <v>7202</v>
      </c>
      <c r="K65" s="7">
        <v>374829</v>
      </c>
      <c r="L65" s="7">
        <v>4511</v>
      </c>
      <c r="M65" s="7">
        <v>32438</v>
      </c>
      <c r="N65" s="7">
        <v>103096</v>
      </c>
      <c r="O65" s="7">
        <v>34530</v>
      </c>
    </row>
    <row r="66" spans="2:15">
      <c r="B66" s="5" t="s">
        <v>7</v>
      </c>
      <c r="C66" s="7">
        <f>SUM(D66:O66)</f>
        <v>242762</v>
      </c>
      <c r="D66" s="7">
        <v>91831</v>
      </c>
      <c r="E66" s="7">
        <v>1079</v>
      </c>
      <c r="F66" s="7">
        <v>128</v>
      </c>
      <c r="G66" s="7">
        <v>17573</v>
      </c>
      <c r="H66" s="7">
        <v>841</v>
      </c>
      <c r="I66" s="7">
        <v>0</v>
      </c>
      <c r="J66" s="7">
        <v>0</v>
      </c>
      <c r="K66" s="7">
        <v>39919</v>
      </c>
      <c r="L66" s="7">
        <v>0</v>
      </c>
      <c r="M66" s="7">
        <v>5999</v>
      </c>
      <c r="N66" s="7">
        <v>78873</v>
      </c>
      <c r="O66" s="7">
        <v>6519</v>
      </c>
    </row>
    <row r="67" spans="2:15">
      <c r="B67" s="5" t="s">
        <v>8</v>
      </c>
      <c r="C67" s="7">
        <f>SUM(D67:O67)</f>
        <v>32217</v>
      </c>
      <c r="D67" s="7">
        <v>17197</v>
      </c>
      <c r="E67" s="7">
        <v>0</v>
      </c>
      <c r="F67" s="7">
        <v>0</v>
      </c>
      <c r="G67" s="7">
        <v>504</v>
      </c>
      <c r="H67" s="7">
        <v>5</v>
      </c>
      <c r="I67" s="7">
        <v>0</v>
      </c>
      <c r="J67" s="7">
        <v>0</v>
      </c>
      <c r="K67" s="7">
        <v>3473</v>
      </c>
      <c r="L67" s="7">
        <v>0</v>
      </c>
      <c r="M67" s="7">
        <v>0</v>
      </c>
      <c r="N67" s="7">
        <v>11038</v>
      </c>
      <c r="O67" s="7">
        <v>0</v>
      </c>
    </row>
    <row r="68" spans="2:15"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2:15">
      <c r="B69" s="5" t="s">
        <v>20</v>
      </c>
      <c r="C69" s="7">
        <f>SUM(D69:O69)</f>
        <v>3930661</v>
      </c>
      <c r="D69" s="7">
        <f>SUM(D70:D72)</f>
        <v>862465</v>
      </c>
      <c r="E69" s="7">
        <f t="shared" ref="E69:O69" si="16">SUM(E70:E72)</f>
        <v>18891</v>
      </c>
      <c r="F69" s="7">
        <f t="shared" si="16"/>
        <v>0</v>
      </c>
      <c r="G69" s="7">
        <f t="shared" si="16"/>
        <v>458963</v>
      </c>
      <c r="H69" s="7">
        <f t="shared" si="16"/>
        <v>2013</v>
      </c>
      <c r="I69" s="7">
        <f t="shared" si="16"/>
        <v>0</v>
      </c>
      <c r="J69" s="7">
        <f t="shared" si="16"/>
        <v>0</v>
      </c>
      <c r="K69" s="7">
        <f t="shared" si="16"/>
        <v>1618057</v>
      </c>
      <c r="L69" s="7">
        <f t="shared" si="16"/>
        <v>0</v>
      </c>
      <c r="M69" s="7">
        <f t="shared" si="16"/>
        <v>45002</v>
      </c>
      <c r="N69" s="7">
        <f t="shared" si="16"/>
        <v>818158</v>
      </c>
      <c r="O69" s="7">
        <f t="shared" si="16"/>
        <v>107112</v>
      </c>
    </row>
    <row r="70" spans="2:15">
      <c r="B70" s="5" t="s">
        <v>6</v>
      </c>
      <c r="C70" s="7">
        <f>SUM(D70:O70)</f>
        <v>2787314</v>
      </c>
      <c r="D70" s="7">
        <v>538248</v>
      </c>
      <c r="E70" s="7">
        <v>14872</v>
      </c>
      <c r="F70" s="7">
        <v>0</v>
      </c>
      <c r="G70" s="7">
        <v>320529</v>
      </c>
      <c r="H70" s="7">
        <v>1029</v>
      </c>
      <c r="I70" s="7">
        <v>0</v>
      </c>
      <c r="J70" s="7">
        <v>0</v>
      </c>
      <c r="K70" s="7">
        <v>1248838</v>
      </c>
      <c r="L70" s="7">
        <v>0</v>
      </c>
      <c r="M70" s="7">
        <v>22685</v>
      </c>
      <c r="N70" s="7">
        <v>557525</v>
      </c>
      <c r="O70" s="7">
        <v>83588</v>
      </c>
    </row>
    <row r="71" spans="2:15">
      <c r="B71" s="5" t="s">
        <v>7</v>
      </c>
      <c r="C71" s="7">
        <f>SUM(D71:O71)</f>
        <v>929734</v>
      </c>
      <c r="D71" s="7">
        <v>217593</v>
      </c>
      <c r="E71" s="7">
        <v>3986</v>
      </c>
      <c r="F71" s="7">
        <v>0</v>
      </c>
      <c r="G71" s="7">
        <v>119658</v>
      </c>
      <c r="H71" s="7">
        <v>846</v>
      </c>
      <c r="I71" s="7">
        <v>0</v>
      </c>
      <c r="J71" s="7">
        <v>0</v>
      </c>
      <c r="K71" s="7">
        <v>369219</v>
      </c>
      <c r="L71" s="7">
        <v>0</v>
      </c>
      <c r="M71" s="7">
        <v>22314</v>
      </c>
      <c r="N71" s="7">
        <v>176424</v>
      </c>
      <c r="O71" s="7">
        <v>19694</v>
      </c>
    </row>
    <row r="72" spans="2:15">
      <c r="B72" s="5" t="s">
        <v>8</v>
      </c>
      <c r="C72" s="7">
        <f>SUM(D72:O72)</f>
        <v>213613</v>
      </c>
      <c r="D72" s="7">
        <v>106624</v>
      </c>
      <c r="E72" s="7">
        <v>33</v>
      </c>
      <c r="F72" s="7">
        <v>0</v>
      </c>
      <c r="G72" s="7">
        <v>18776</v>
      </c>
      <c r="H72" s="7">
        <v>138</v>
      </c>
      <c r="I72" s="7">
        <v>0</v>
      </c>
      <c r="J72" s="7">
        <v>0</v>
      </c>
      <c r="K72" s="7">
        <v>0</v>
      </c>
      <c r="L72" s="7">
        <v>0</v>
      </c>
      <c r="M72" s="7">
        <v>3</v>
      </c>
      <c r="N72" s="7">
        <v>84209</v>
      </c>
      <c r="O72" s="7">
        <v>3830</v>
      </c>
    </row>
    <row r="73" spans="2:15">
      <c r="B73" s="5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2:15">
      <c r="B74" s="5" t="s">
        <v>21</v>
      </c>
      <c r="C74" s="7">
        <f>SUM(D74:O74)</f>
        <v>187421</v>
      </c>
      <c r="D74" s="7">
        <f>D75</f>
        <v>55803</v>
      </c>
      <c r="E74" s="7">
        <f t="shared" ref="E74:O74" si="17">E75</f>
        <v>1089</v>
      </c>
      <c r="F74" s="7">
        <f t="shared" si="17"/>
        <v>114</v>
      </c>
      <c r="G74" s="7">
        <f t="shared" si="17"/>
        <v>20788</v>
      </c>
      <c r="H74" s="7">
        <f t="shared" si="17"/>
        <v>355</v>
      </c>
      <c r="I74" s="7">
        <f t="shared" si="17"/>
        <v>0</v>
      </c>
      <c r="J74" s="7">
        <f t="shared" si="17"/>
        <v>0</v>
      </c>
      <c r="K74" s="7">
        <f t="shared" si="17"/>
        <v>60303</v>
      </c>
      <c r="L74" s="7">
        <f t="shared" si="17"/>
        <v>0</v>
      </c>
      <c r="M74" s="7">
        <f t="shared" si="17"/>
        <v>3565</v>
      </c>
      <c r="N74" s="7">
        <f t="shared" si="17"/>
        <v>36676</v>
      </c>
      <c r="O74" s="7">
        <f t="shared" si="17"/>
        <v>8728</v>
      </c>
    </row>
    <row r="75" spans="2:15">
      <c r="B75" s="5" t="s">
        <v>6</v>
      </c>
      <c r="C75" s="7">
        <f>SUM(D75:O75)</f>
        <v>187421</v>
      </c>
      <c r="D75" s="7">
        <v>55803</v>
      </c>
      <c r="E75" s="7">
        <v>1089</v>
      </c>
      <c r="F75" s="7">
        <v>114</v>
      </c>
      <c r="G75" s="7">
        <v>20788</v>
      </c>
      <c r="H75" s="7">
        <v>355</v>
      </c>
      <c r="I75" s="7">
        <v>0</v>
      </c>
      <c r="J75" s="7">
        <v>0</v>
      </c>
      <c r="K75" s="7">
        <v>60303</v>
      </c>
      <c r="L75" s="7">
        <v>0</v>
      </c>
      <c r="M75" s="7">
        <v>3565</v>
      </c>
      <c r="N75" s="7">
        <v>36676</v>
      </c>
      <c r="O75" s="7">
        <v>8728</v>
      </c>
    </row>
    <row r="76" spans="2:15"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2:15">
      <c r="B77" s="5" t="s">
        <v>22</v>
      </c>
      <c r="C77" s="7">
        <f>SUM(D77:O77)</f>
        <v>353469</v>
      </c>
      <c r="D77" s="7">
        <f>SUM(D78:D80)</f>
        <v>41123</v>
      </c>
      <c r="E77" s="7">
        <f t="shared" ref="E77:O77" si="18">SUM(E78:E80)</f>
        <v>1473</v>
      </c>
      <c r="F77" s="7">
        <f t="shared" si="18"/>
        <v>212</v>
      </c>
      <c r="G77" s="7">
        <f t="shared" si="18"/>
        <v>16656</v>
      </c>
      <c r="H77" s="7">
        <f t="shared" si="18"/>
        <v>190</v>
      </c>
      <c r="I77" s="7">
        <f t="shared" si="18"/>
        <v>0</v>
      </c>
      <c r="J77" s="7">
        <f t="shared" si="18"/>
        <v>0</v>
      </c>
      <c r="K77" s="7">
        <f t="shared" si="18"/>
        <v>62363</v>
      </c>
      <c r="L77" s="7">
        <f t="shared" si="18"/>
        <v>0</v>
      </c>
      <c r="M77" s="7">
        <f t="shared" si="18"/>
        <v>3816</v>
      </c>
      <c r="N77" s="7">
        <f t="shared" si="18"/>
        <v>225466</v>
      </c>
      <c r="O77" s="7">
        <f t="shared" si="18"/>
        <v>2170</v>
      </c>
    </row>
    <row r="78" spans="2:15">
      <c r="B78" s="5" t="s">
        <v>6</v>
      </c>
      <c r="C78" s="7">
        <f>SUM(D78:O78)</f>
        <v>329700</v>
      </c>
      <c r="D78" s="7">
        <v>32803</v>
      </c>
      <c r="E78" s="7">
        <v>1274</v>
      </c>
      <c r="F78" s="7">
        <v>212</v>
      </c>
      <c r="G78" s="7">
        <v>13442</v>
      </c>
      <c r="H78" s="7">
        <v>33</v>
      </c>
      <c r="I78" s="7">
        <v>0</v>
      </c>
      <c r="J78" s="7">
        <v>0</v>
      </c>
      <c r="K78" s="7">
        <v>60391</v>
      </c>
      <c r="L78" s="7">
        <v>0</v>
      </c>
      <c r="M78" s="7">
        <v>3816</v>
      </c>
      <c r="N78" s="7">
        <v>216085</v>
      </c>
      <c r="O78" s="7">
        <v>1644</v>
      </c>
    </row>
    <row r="79" spans="2:15">
      <c r="B79" s="5" t="s">
        <v>7</v>
      </c>
      <c r="C79" s="7">
        <f>SUM(D79:O79)</f>
        <v>17026</v>
      </c>
      <c r="D79" s="7">
        <v>5914</v>
      </c>
      <c r="E79" s="7">
        <v>199</v>
      </c>
      <c r="F79" s="7">
        <v>0</v>
      </c>
      <c r="G79" s="7">
        <v>3214</v>
      </c>
      <c r="H79" s="7">
        <v>157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7016</v>
      </c>
      <c r="O79" s="7">
        <v>526</v>
      </c>
    </row>
    <row r="80" spans="2:15">
      <c r="B80" s="5" t="s">
        <v>8</v>
      </c>
      <c r="C80" s="7">
        <f>SUM(D80:O80)</f>
        <v>6743</v>
      </c>
      <c r="D80" s="7">
        <v>2406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1972</v>
      </c>
      <c r="L80" s="7">
        <v>0</v>
      </c>
      <c r="M80" s="7">
        <v>0</v>
      </c>
      <c r="N80" s="7">
        <v>2365</v>
      </c>
      <c r="O80" s="7">
        <v>0</v>
      </c>
    </row>
    <row r="81" spans="2:15"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2:15">
      <c r="B82" s="5" t="s">
        <v>23</v>
      </c>
      <c r="C82" s="7">
        <f>SUM(D82:O82)</f>
        <v>72755</v>
      </c>
      <c r="D82" s="7">
        <f>SUM(D83:D84)</f>
        <v>33687</v>
      </c>
      <c r="E82" s="7">
        <f t="shared" ref="E82:O82" si="19">SUM(E83:E84)</f>
        <v>221</v>
      </c>
      <c r="F82" s="7">
        <f t="shared" si="19"/>
        <v>36</v>
      </c>
      <c r="G82" s="7">
        <f t="shared" si="19"/>
        <v>2522</v>
      </c>
      <c r="H82" s="7">
        <f t="shared" si="19"/>
        <v>82</v>
      </c>
      <c r="I82" s="7">
        <f t="shared" si="19"/>
        <v>0</v>
      </c>
      <c r="J82" s="7">
        <f t="shared" si="19"/>
        <v>0</v>
      </c>
      <c r="K82" s="7">
        <f t="shared" si="19"/>
        <v>0</v>
      </c>
      <c r="L82" s="7">
        <f t="shared" si="19"/>
        <v>0</v>
      </c>
      <c r="M82" s="7">
        <f t="shared" si="19"/>
        <v>999</v>
      </c>
      <c r="N82" s="7">
        <f t="shared" si="19"/>
        <v>33428</v>
      </c>
      <c r="O82" s="7">
        <f t="shared" si="19"/>
        <v>1780</v>
      </c>
    </row>
    <row r="83" spans="2:15">
      <c r="B83" s="5" t="s">
        <v>7</v>
      </c>
      <c r="C83" s="7">
        <f>SUM(D83:O83)</f>
        <v>52739</v>
      </c>
      <c r="D83" s="7">
        <v>22516</v>
      </c>
      <c r="E83" s="7">
        <v>221</v>
      </c>
      <c r="F83" s="7">
        <v>36</v>
      </c>
      <c r="G83" s="7">
        <v>2522</v>
      </c>
      <c r="H83" s="7">
        <v>79</v>
      </c>
      <c r="I83" s="7">
        <v>0</v>
      </c>
      <c r="J83" s="7">
        <v>0</v>
      </c>
      <c r="K83" s="7">
        <v>0</v>
      </c>
      <c r="L83" s="7">
        <v>0</v>
      </c>
      <c r="M83" s="7">
        <v>999</v>
      </c>
      <c r="N83" s="7">
        <v>24776</v>
      </c>
      <c r="O83" s="7">
        <v>1590</v>
      </c>
    </row>
    <row r="84" spans="2:15">
      <c r="B84" s="5" t="s">
        <v>8</v>
      </c>
      <c r="C84" s="7">
        <f>SUM(D84:O84)</f>
        <v>20016</v>
      </c>
      <c r="D84" s="7">
        <v>11171</v>
      </c>
      <c r="E84" s="7">
        <v>0</v>
      </c>
      <c r="F84" s="7">
        <v>0</v>
      </c>
      <c r="G84" s="7">
        <v>0</v>
      </c>
      <c r="H84" s="7">
        <v>3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8652</v>
      </c>
      <c r="O84" s="7">
        <v>190</v>
      </c>
    </row>
    <row r="85" spans="2:15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2:15">
      <c r="B86" s="5" t="s">
        <v>24</v>
      </c>
      <c r="C86" s="7">
        <f>SUM(D86:O86)</f>
        <v>324809</v>
      </c>
      <c r="D86" s="7">
        <f>SUM(D87:D89)</f>
        <v>76591</v>
      </c>
      <c r="E86" s="7">
        <f t="shared" ref="E86:O86" si="20">SUM(E87:E89)</f>
        <v>352</v>
      </c>
      <c r="F86" s="7">
        <f t="shared" si="20"/>
        <v>17</v>
      </c>
      <c r="G86" s="7">
        <f t="shared" si="20"/>
        <v>20715</v>
      </c>
      <c r="H86" s="7">
        <f t="shared" si="20"/>
        <v>400</v>
      </c>
      <c r="I86" s="7">
        <f t="shared" si="20"/>
        <v>0</v>
      </c>
      <c r="J86" s="7">
        <f t="shared" si="20"/>
        <v>0</v>
      </c>
      <c r="K86" s="7">
        <f t="shared" si="20"/>
        <v>56456</v>
      </c>
      <c r="L86" s="7">
        <f t="shared" si="20"/>
        <v>0</v>
      </c>
      <c r="M86" s="7">
        <f t="shared" si="20"/>
        <v>2623</v>
      </c>
      <c r="N86" s="7">
        <f t="shared" si="20"/>
        <v>162660</v>
      </c>
      <c r="O86" s="7">
        <f t="shared" si="20"/>
        <v>4995</v>
      </c>
    </row>
    <row r="87" spans="2:15">
      <c r="B87" s="5" t="s">
        <v>6</v>
      </c>
      <c r="C87" s="7">
        <f>SUM(D87:O87)</f>
        <v>216389</v>
      </c>
      <c r="D87" s="7">
        <v>43431</v>
      </c>
      <c r="E87" s="7">
        <v>245</v>
      </c>
      <c r="F87" s="7">
        <v>5</v>
      </c>
      <c r="G87" s="7">
        <v>18886</v>
      </c>
      <c r="H87" s="7">
        <v>176</v>
      </c>
      <c r="I87" s="7">
        <v>0</v>
      </c>
      <c r="J87" s="7">
        <v>0</v>
      </c>
      <c r="K87" s="7">
        <v>55197</v>
      </c>
      <c r="L87" s="7">
        <v>0</v>
      </c>
      <c r="M87" s="7">
        <v>2483</v>
      </c>
      <c r="N87" s="7">
        <v>92308</v>
      </c>
      <c r="O87" s="7">
        <v>3658</v>
      </c>
    </row>
    <row r="88" spans="2:15">
      <c r="B88" s="5" t="s">
        <v>8</v>
      </c>
      <c r="C88" s="7">
        <f>SUM(D88:O88)</f>
        <v>97852</v>
      </c>
      <c r="D88" s="7">
        <v>30850</v>
      </c>
      <c r="E88" s="7">
        <v>107</v>
      </c>
      <c r="F88" s="7">
        <v>12</v>
      </c>
      <c r="G88" s="7">
        <v>71</v>
      </c>
      <c r="H88" s="7">
        <v>224</v>
      </c>
      <c r="I88" s="7">
        <v>0</v>
      </c>
      <c r="J88" s="7">
        <v>0</v>
      </c>
      <c r="K88" s="7">
        <v>1259</v>
      </c>
      <c r="L88" s="7">
        <v>0</v>
      </c>
      <c r="M88" s="7">
        <v>140</v>
      </c>
      <c r="N88" s="7">
        <v>64978</v>
      </c>
      <c r="O88" s="7">
        <v>211</v>
      </c>
    </row>
    <row r="89" spans="2:15">
      <c r="B89" s="5" t="s">
        <v>11</v>
      </c>
      <c r="C89" s="7">
        <f>SUM(D89:O89)</f>
        <v>10568</v>
      </c>
      <c r="D89" s="7">
        <v>2310</v>
      </c>
      <c r="E89" s="7">
        <v>0</v>
      </c>
      <c r="F89" s="7">
        <v>0</v>
      </c>
      <c r="G89" s="7">
        <v>1758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5374</v>
      </c>
      <c r="O89" s="7">
        <v>1126</v>
      </c>
    </row>
    <row r="90" spans="2:15">
      <c r="B90" s="5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2:15">
      <c r="B91" s="5" t="s">
        <v>25</v>
      </c>
      <c r="C91" s="7">
        <f>SUM(D91:O91)</f>
        <v>88783</v>
      </c>
      <c r="D91" s="7">
        <f>SUM(D92:D93)</f>
        <v>23976</v>
      </c>
      <c r="E91" s="7">
        <f t="shared" ref="E91:O91" si="21">SUM(E92:E93)</f>
        <v>181</v>
      </c>
      <c r="F91" s="7">
        <f t="shared" si="21"/>
        <v>1</v>
      </c>
      <c r="G91" s="7">
        <f t="shared" si="21"/>
        <v>2665</v>
      </c>
      <c r="H91" s="7">
        <f t="shared" si="21"/>
        <v>222</v>
      </c>
      <c r="I91" s="7">
        <f t="shared" si="21"/>
        <v>17</v>
      </c>
      <c r="J91" s="7">
        <f t="shared" si="21"/>
        <v>0</v>
      </c>
      <c r="K91" s="7">
        <f t="shared" si="21"/>
        <v>46591</v>
      </c>
      <c r="L91" s="7">
        <f t="shared" si="21"/>
        <v>312</v>
      </c>
      <c r="M91" s="7">
        <f t="shared" si="21"/>
        <v>2962</v>
      </c>
      <c r="N91" s="7">
        <f t="shared" si="21"/>
        <v>8864</v>
      </c>
      <c r="O91" s="7">
        <f t="shared" si="21"/>
        <v>2992</v>
      </c>
    </row>
    <row r="92" spans="2:15">
      <c r="B92" s="5" t="s">
        <v>6</v>
      </c>
      <c r="C92" s="7">
        <f>SUM(D92:O92)</f>
        <v>79547</v>
      </c>
      <c r="D92" s="7">
        <v>21522</v>
      </c>
      <c r="E92" s="7">
        <v>160</v>
      </c>
      <c r="F92" s="7">
        <v>0</v>
      </c>
      <c r="G92" s="7">
        <v>2045</v>
      </c>
      <c r="H92" s="7">
        <v>222</v>
      </c>
      <c r="I92" s="7">
        <v>17</v>
      </c>
      <c r="J92" s="7">
        <v>0</v>
      </c>
      <c r="K92" s="7">
        <v>46591</v>
      </c>
      <c r="L92" s="7">
        <v>312</v>
      </c>
      <c r="M92" s="7">
        <v>2962</v>
      </c>
      <c r="N92" s="7">
        <v>2724</v>
      </c>
      <c r="O92" s="7">
        <v>2992</v>
      </c>
    </row>
    <row r="93" spans="2:15">
      <c r="B93" s="5" t="s">
        <v>11</v>
      </c>
      <c r="C93" s="7">
        <f>SUM(D93:O93)</f>
        <v>9236</v>
      </c>
      <c r="D93" s="7">
        <v>2454</v>
      </c>
      <c r="E93" s="7">
        <v>21</v>
      </c>
      <c r="F93" s="7">
        <v>1</v>
      </c>
      <c r="G93" s="7">
        <v>620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6140</v>
      </c>
      <c r="O93" s="7">
        <v>0</v>
      </c>
    </row>
    <row r="94" spans="2:15">
      <c r="B94" s="5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5">
      <c r="B95" s="5" t="s">
        <v>26</v>
      </c>
      <c r="C95" s="7">
        <f>SUM(D95:O95)</f>
        <v>9578</v>
      </c>
      <c r="D95" s="7">
        <f>SUM(D96:D97)</f>
        <v>2080</v>
      </c>
      <c r="E95" s="7">
        <f t="shared" ref="E95:O95" si="22">SUM(E96:E97)</f>
        <v>18</v>
      </c>
      <c r="F95" s="7">
        <f t="shared" si="22"/>
        <v>2</v>
      </c>
      <c r="G95" s="7">
        <f t="shared" si="22"/>
        <v>58</v>
      </c>
      <c r="H95" s="7">
        <f t="shared" si="22"/>
        <v>0</v>
      </c>
      <c r="I95" s="7">
        <f t="shared" si="22"/>
        <v>0</v>
      </c>
      <c r="J95" s="7">
        <f t="shared" si="22"/>
        <v>0</v>
      </c>
      <c r="K95" s="7">
        <f t="shared" si="22"/>
        <v>0</v>
      </c>
      <c r="L95" s="7">
        <f t="shared" si="22"/>
        <v>0</v>
      </c>
      <c r="M95" s="7">
        <f t="shared" si="22"/>
        <v>36</v>
      </c>
      <c r="N95" s="7">
        <f t="shared" si="22"/>
        <v>7383</v>
      </c>
      <c r="O95" s="7">
        <f t="shared" si="22"/>
        <v>1</v>
      </c>
    </row>
    <row r="96" spans="2:15">
      <c r="B96" s="5" t="s">
        <v>7</v>
      </c>
      <c r="C96" s="7">
        <f>SUM(D96:O96)</f>
        <v>9318</v>
      </c>
      <c r="D96" s="7">
        <v>1997</v>
      </c>
      <c r="E96" s="7">
        <v>18</v>
      </c>
      <c r="F96" s="7">
        <v>2</v>
      </c>
      <c r="G96" s="7">
        <v>58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7243</v>
      </c>
      <c r="O96" s="7">
        <v>0</v>
      </c>
    </row>
    <row r="97" spans="2:15">
      <c r="B97" s="5" t="s">
        <v>27</v>
      </c>
      <c r="C97" s="7">
        <f>SUM(D97:O97)</f>
        <v>260</v>
      </c>
      <c r="D97" s="7">
        <v>83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36</v>
      </c>
      <c r="N97" s="7">
        <v>140</v>
      </c>
      <c r="O97" s="7">
        <v>1</v>
      </c>
    </row>
    <row r="98" spans="2:15" ht="4.5" customHeight="1" thickBot="1">
      <c r="B98" s="4"/>
      <c r="C98" s="8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2:15" ht="4.5" customHeight="1"/>
    <row r="100" spans="2:15" hidden="1">
      <c r="B100" s="3" t="s">
        <v>28</v>
      </c>
    </row>
    <row r="101" spans="2:15">
      <c r="B101" s="9" t="s">
        <v>29</v>
      </c>
    </row>
    <row r="102" spans="2:15" ht="4.5" customHeight="1"/>
    <row r="103" spans="2:15">
      <c r="B103" s="10" t="s">
        <v>30</v>
      </c>
    </row>
  </sheetData>
  <mergeCells count="15">
    <mergeCell ref="O4:O5"/>
    <mergeCell ref="P4:P5"/>
    <mergeCell ref="I4:I5"/>
    <mergeCell ref="J4:J5"/>
    <mergeCell ref="K4:K5"/>
    <mergeCell ref="L4:L5"/>
    <mergeCell ref="M4:M5"/>
    <mergeCell ref="N4:N5"/>
    <mergeCell ref="G4:G5"/>
    <mergeCell ref="H4:H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4.3.7_A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2019-08-19T12:38:25Z</dcterms:created>
  <dcterms:modified xsi:type="dcterms:W3CDTF">2021-05-11T14:29:10Z</dcterms:modified>
</cp:coreProperties>
</file>