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8.2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0" hidden="1">'8.2.8'!$B$3:$K$106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D7" i="1" s="1"/>
  <c r="J7" i="1"/>
  <c r="D9" i="1"/>
  <c r="I9" i="1"/>
  <c r="D10" i="1"/>
  <c r="I10" i="1"/>
  <c r="I11" i="1"/>
  <c r="D11" i="1" s="1"/>
  <c r="I12" i="1"/>
  <c r="D12" i="1" s="1"/>
  <c r="D13" i="1"/>
  <c r="I13" i="1"/>
  <c r="I14" i="1"/>
  <c r="D14" i="1" s="1"/>
  <c r="I15" i="1"/>
  <c r="D15" i="1" s="1"/>
  <c r="I16" i="1"/>
  <c r="D16" i="1" s="1"/>
  <c r="D17" i="1"/>
  <c r="I17" i="1"/>
  <c r="I18" i="1"/>
  <c r="D18" i="1" s="1"/>
  <c r="I19" i="1"/>
  <c r="D19" i="1" s="1"/>
  <c r="I20" i="1"/>
  <c r="D20" i="1" s="1"/>
  <c r="D21" i="1"/>
  <c r="I21" i="1"/>
  <c r="I22" i="1"/>
  <c r="D22" i="1" s="1"/>
  <c r="I23" i="1"/>
  <c r="D23" i="1" s="1"/>
  <c r="I24" i="1"/>
  <c r="D24" i="1" s="1"/>
  <c r="D25" i="1"/>
  <c r="I25" i="1"/>
  <c r="I26" i="1"/>
  <c r="D26" i="1" s="1"/>
  <c r="I27" i="1"/>
  <c r="D27" i="1" s="1"/>
  <c r="I28" i="1"/>
  <c r="D28" i="1" s="1"/>
  <c r="D29" i="1"/>
  <c r="I29" i="1"/>
  <c r="I30" i="1"/>
  <c r="D30" i="1" s="1"/>
  <c r="I31" i="1"/>
  <c r="D31" i="1" s="1"/>
  <c r="I32" i="1"/>
  <c r="D32" i="1" s="1"/>
  <c r="D33" i="1"/>
  <c r="I33" i="1"/>
  <c r="I34" i="1"/>
  <c r="D34" i="1" s="1"/>
  <c r="I35" i="1"/>
  <c r="D35" i="1" s="1"/>
  <c r="I36" i="1"/>
  <c r="D36" i="1" s="1"/>
  <c r="D37" i="1"/>
  <c r="I37" i="1"/>
  <c r="I38" i="1"/>
  <c r="D38" i="1" s="1"/>
  <c r="I39" i="1"/>
  <c r="D39" i="1" s="1"/>
  <c r="I40" i="1"/>
  <c r="D40" i="1" s="1"/>
  <c r="D41" i="1"/>
  <c r="I41" i="1"/>
  <c r="I42" i="1"/>
  <c r="D42" i="1" s="1"/>
  <c r="D43" i="1"/>
  <c r="I44" i="1"/>
  <c r="D44" i="1" s="1"/>
  <c r="I45" i="1"/>
  <c r="D45" i="1" s="1"/>
  <c r="I46" i="1"/>
  <c r="D46" i="1" s="1"/>
  <c r="I47" i="1"/>
  <c r="D47" i="1" s="1"/>
  <c r="I48" i="1"/>
  <c r="D48" i="1" s="1"/>
  <c r="I49" i="1"/>
  <c r="D49" i="1" s="1"/>
  <c r="I50" i="1"/>
  <c r="D50" i="1" s="1"/>
  <c r="I51" i="1"/>
  <c r="D51" i="1" s="1"/>
  <c r="I52" i="1"/>
  <c r="D52" i="1" s="1"/>
  <c r="I53" i="1"/>
  <c r="D53" i="1" s="1"/>
  <c r="I54" i="1"/>
  <c r="D54" i="1" s="1"/>
  <c r="I55" i="1"/>
  <c r="D55" i="1" s="1"/>
  <c r="I56" i="1"/>
  <c r="D56" i="1" s="1"/>
  <c r="I57" i="1"/>
  <c r="D57" i="1" s="1"/>
  <c r="I58" i="1"/>
  <c r="D58" i="1" s="1"/>
  <c r="I59" i="1"/>
  <c r="D59" i="1" s="1"/>
  <c r="I60" i="1"/>
  <c r="D60" i="1" s="1"/>
  <c r="I61" i="1"/>
  <c r="D61" i="1" s="1"/>
  <c r="I62" i="1"/>
  <c r="D62" i="1" s="1"/>
  <c r="I63" i="1"/>
  <c r="D63" i="1" s="1"/>
  <c r="I64" i="1"/>
  <c r="D64" i="1" s="1"/>
  <c r="I65" i="1"/>
  <c r="D65" i="1" s="1"/>
  <c r="I66" i="1"/>
  <c r="D66" i="1" s="1"/>
  <c r="I67" i="1"/>
  <c r="D67" i="1" s="1"/>
  <c r="I68" i="1"/>
  <c r="D68" i="1" s="1"/>
  <c r="I69" i="1"/>
  <c r="D69" i="1" s="1"/>
  <c r="I70" i="1"/>
  <c r="D70" i="1" s="1"/>
  <c r="I71" i="1"/>
  <c r="D71" i="1" s="1"/>
  <c r="I72" i="1"/>
  <c r="D72" i="1" s="1"/>
  <c r="I73" i="1"/>
  <c r="D73" i="1" s="1"/>
  <c r="I74" i="1"/>
  <c r="D74" i="1" s="1"/>
  <c r="I75" i="1"/>
  <c r="D75" i="1" s="1"/>
  <c r="I76" i="1"/>
  <c r="D76" i="1" s="1"/>
  <c r="I77" i="1"/>
  <c r="D77" i="1" s="1"/>
  <c r="I78" i="1"/>
  <c r="D78" i="1" s="1"/>
  <c r="I79" i="1"/>
  <c r="D79" i="1" s="1"/>
  <c r="I80" i="1"/>
  <c r="D80" i="1" s="1"/>
  <c r="I81" i="1"/>
  <c r="D81" i="1" s="1"/>
  <c r="I82" i="1"/>
  <c r="D82" i="1" s="1"/>
  <c r="I83" i="1"/>
  <c r="D83" i="1" s="1"/>
  <c r="I84" i="1"/>
  <c r="D84" i="1" s="1"/>
  <c r="I85" i="1"/>
  <c r="D85" i="1" s="1"/>
  <c r="I86" i="1"/>
  <c r="D86" i="1" s="1"/>
  <c r="I87" i="1"/>
  <c r="D87" i="1" s="1"/>
  <c r="I88" i="1"/>
  <c r="D88" i="1" s="1"/>
  <c r="I89" i="1"/>
  <c r="D89" i="1" s="1"/>
  <c r="I90" i="1"/>
  <c r="D90" i="1" s="1"/>
  <c r="I91" i="1"/>
  <c r="D91" i="1" s="1"/>
  <c r="I92" i="1"/>
  <c r="D92" i="1" s="1"/>
  <c r="I93" i="1"/>
  <c r="D93" i="1" s="1"/>
  <c r="I94" i="1"/>
  <c r="D94" i="1" s="1"/>
  <c r="I95" i="1"/>
  <c r="D95" i="1" s="1"/>
  <c r="I96" i="1"/>
  <c r="D96" i="1" s="1"/>
  <c r="I97" i="1"/>
  <c r="D97" i="1" s="1"/>
</calcChain>
</file>

<file path=xl/sharedStrings.xml><?xml version="1.0" encoding="utf-8"?>
<sst xmlns="http://schemas.openxmlformats.org/spreadsheetml/2006/main" count="107" uniqueCount="107">
  <si>
    <t xml:space="preserve">Fuente: Banco Central del Paraguay. Boletín de Comercio Exterior 1° Trimestre 2022. </t>
  </si>
  <si>
    <t xml:space="preserve">            Las sumas totales pueden tener diferencias debido a redondeos decimales.</t>
  </si>
  <si>
    <t xml:space="preserve">            El valor 0 indica menos de la mitad de la unidad empleada.</t>
  </si>
  <si>
    <t>Notas: Cifras actualizadas por la fuente.</t>
  </si>
  <si>
    <t>1/ Corresponde al Sistema Armonizado de Designación y Codificación de Mercaderías, implementado desde el año 1988.</t>
  </si>
  <si>
    <t>Objetos de arte</t>
  </si>
  <si>
    <t>Manufacturas diversas</t>
  </si>
  <si>
    <t>Juguetes, juegos artificiales para  recreo o deporte</t>
  </si>
  <si>
    <t>Muebles, mobiliarios médico quirúrgico</t>
  </si>
  <si>
    <t>Instrumentos musicales y sus partes</t>
  </si>
  <si>
    <t>Relojería</t>
  </si>
  <si>
    <t>Instrumentos y aparatos de óptica, fotográfica</t>
  </si>
  <si>
    <t>Navegación marítima o fluvial</t>
  </si>
  <si>
    <t>Navegación aérea o espacial</t>
  </si>
  <si>
    <t>Vehículos terrestres, automóvil y  tractores</t>
  </si>
  <si>
    <t>Vehículos y material para vías férreas</t>
  </si>
  <si>
    <t>Máquinas, aparatos y materiales eléctricos</t>
  </si>
  <si>
    <t>Reactores nucleares, calderas y máquinas</t>
  </si>
  <si>
    <t>Manufacturas de diversos metales</t>
  </si>
  <si>
    <t>Herramientas y útiles y artículos de cuchillería</t>
  </si>
  <si>
    <t>Los Demás Metales Comunes</t>
  </si>
  <si>
    <t>Estaño y manufacturas de estaño</t>
  </si>
  <si>
    <t>Zinc y manufacturas de zinc</t>
  </si>
  <si>
    <t>Plomo y sus manufacturas</t>
  </si>
  <si>
    <t>Aluminio y manufacturas de aluminio</t>
  </si>
  <si>
    <t>Cobre y manufacturas de cobre</t>
  </si>
  <si>
    <t>Manufacturas de fundición de hierro y acero</t>
  </si>
  <si>
    <t>Fundición, hierro y acero</t>
  </si>
  <si>
    <t>Perlas finas o cultivadas y piedras preciosas</t>
  </si>
  <si>
    <t>Vidrios y manufacturas de vidrio</t>
  </si>
  <si>
    <t>Productos cerámicos</t>
  </si>
  <si>
    <t>Manufacturas de piedra, yeso y cemento</t>
  </si>
  <si>
    <t>Plumas, artículos de plumas. Manufactura de cabello</t>
  </si>
  <si>
    <t>Paraguas, sombrillas etc., y sus partes</t>
  </si>
  <si>
    <t>Artículos de sombrería y sus partes</t>
  </si>
  <si>
    <t>Calzados, polainas, botines y artículos Análogos</t>
  </si>
  <si>
    <t>Los demás artículos textiles, confecciones</t>
  </si>
  <si>
    <t>Prendas, complementos de vestir excepto de punto</t>
  </si>
  <si>
    <t>Prendas, complementos de vestir de punto</t>
  </si>
  <si>
    <t>Tejidos de puntos</t>
  </si>
  <si>
    <t>Tejidos impregnados, revestidos</t>
  </si>
  <si>
    <t>Tejidos especiales, superficiales y  textiles</t>
  </si>
  <si>
    <t>Alfombras y demás revestimientos para el suelo</t>
  </si>
  <si>
    <t>Guata, fieltro y telas sin tejer</t>
  </si>
  <si>
    <t>Fibras sintéticas o artificiales discontinuas</t>
  </si>
  <si>
    <t>Filamentos sintéticos o artificiales</t>
  </si>
  <si>
    <t>Algodón</t>
  </si>
  <si>
    <t>Seda</t>
  </si>
  <si>
    <t>Productos editoriales, de la prensa y gráfica</t>
  </si>
  <si>
    <t>Papel, cartón y sus manufacturas</t>
  </si>
  <si>
    <t>Pastas de maderas u otras materias fibrosas</t>
  </si>
  <si>
    <t>Manufacturas de espartería y de cestería</t>
  </si>
  <si>
    <t>Maderas, carbón vegetal, manufacturas de madera</t>
  </si>
  <si>
    <t>Peletería y confecciones de peletería</t>
  </si>
  <si>
    <t>Manufacturas de cueros, artículos de talabartería</t>
  </si>
  <si>
    <t>Pieles y cueros (excepto la peletería)</t>
  </si>
  <si>
    <t>Caucho y manufacturas de caucho</t>
  </si>
  <si>
    <t>Materias plásticas y manufacturas de estas</t>
  </si>
  <si>
    <t>Productos diversos de la industria química</t>
  </si>
  <si>
    <t>Productos fotográficos y cinematográficos</t>
  </si>
  <si>
    <t>Materias albuminoideas colas y productos de almidón</t>
  </si>
  <si>
    <t>Jabones, agentes de superficie, etc.</t>
  </si>
  <si>
    <t>Aceites esenciales, resinoideos</t>
  </si>
  <si>
    <t>Extracto curtiente, tintóreos, taninos</t>
  </si>
  <si>
    <t>Abonos</t>
  </si>
  <si>
    <t>Productos farmacéuticos</t>
  </si>
  <si>
    <t>Productos químicos orgánicos</t>
  </si>
  <si>
    <t>Productos químicos inorgánicos, compuestos inorgánicos</t>
  </si>
  <si>
    <t>Combustibles y aceites minerales</t>
  </si>
  <si>
    <t>Minerales metalíferos, escorias y cenizas</t>
  </si>
  <si>
    <t>Sal, azufre, tierras, piedras y yesos</t>
  </si>
  <si>
    <t>Tabaco y sucedáneos del tabaco</t>
  </si>
  <si>
    <t>Residuos y desperdicios de industria alimenticia</t>
  </si>
  <si>
    <t>Bebidas, líquidos alcohólicos</t>
  </si>
  <si>
    <t>Preparaciones alimenticias diversas</t>
  </si>
  <si>
    <t>Preparaciones legumbres y hortalizas</t>
  </si>
  <si>
    <t>Preparaciones a base de cereales</t>
  </si>
  <si>
    <t>Cacao y sus preparaciones</t>
  </si>
  <si>
    <t>Azúcares y artículos de confitería</t>
  </si>
  <si>
    <t>Preparados de carne, pescados crustáceos</t>
  </si>
  <si>
    <t>Grasa vacuna industrial, ceras de origen animal</t>
  </si>
  <si>
    <t>Goma, resinas</t>
  </si>
  <si>
    <t>Semillas, frutos oleaginosos</t>
  </si>
  <si>
    <t>Productos de la molinería, malta y almidón</t>
  </si>
  <si>
    <t>Cereales</t>
  </si>
  <si>
    <t>Café, té, yerba mate y especias</t>
  </si>
  <si>
    <t>Frutos comestibles, cortezas de agrios</t>
  </si>
  <si>
    <t>Legumbres, hortalizas, plantas y raíces</t>
  </si>
  <si>
    <t>Plantas vivas y productos de floricultura</t>
  </si>
  <si>
    <t>Demás productos animales no exportables en otras partidas</t>
  </si>
  <si>
    <t>Leche, productos lácteos</t>
  </si>
  <si>
    <t>Pescados, crustáceos y moluscos</t>
  </si>
  <si>
    <t>Carne y despojos comestibles</t>
  </si>
  <si>
    <t>Animales vivos</t>
  </si>
  <si>
    <t>Total</t>
  </si>
  <si>
    <t>TOTAL</t>
  </si>
  <si>
    <t>Venezuela</t>
  </si>
  <si>
    <t>Uruguay</t>
  </si>
  <si>
    <t>Brasil</t>
  </si>
  <si>
    <t>Argentina</t>
  </si>
  <si>
    <t>Resto del mundo</t>
  </si>
  <si>
    <t>MERCOSUR</t>
  </si>
  <si>
    <t>País</t>
  </si>
  <si>
    <t>Total general</t>
  </si>
  <si>
    <r>
      <t>Capítulo</t>
    </r>
    <r>
      <rPr>
        <vertAlign val="superscript"/>
        <sz val="10"/>
        <rFont val="Times New Roman"/>
        <family val="1"/>
      </rPr>
      <t>1/</t>
    </r>
  </si>
  <si>
    <t>Nº</t>
  </si>
  <si>
    <t>Cuadro  8.2.8. Comercio exterior del Paraguay con el Mercosur y resto del mundo. Exportaciones (en miles de US$ FOB) por país, según capítulo.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</si>
</sst>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_(* #,##0_);_(* \(#,##0\);_(* &quot;-&quot;_);_(@_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9"/>
      <name val="Calibri"/>
      <family val="2"/>
      <scheme val="minor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Cambria"/>
      <family val="1"/>
      <scheme val="major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0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166" fontId="17" fillId="12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166" fontId="17" fillId="16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166" fontId="17" fillId="20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17" fillId="24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166" fontId="17" fillId="28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166" fontId="17" fillId="32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166" fontId="6" fillId="2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166" fontId="11" fillId="6" borderId="4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2" fillId="48" borderId="17" applyNumberFormat="0" applyAlignment="0" applyProtection="0"/>
    <xf numFmtId="166" fontId="32" fillId="48" borderId="17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166" fontId="13" fillId="7" borderId="7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3" fillId="49" borderId="18" applyNumberFormat="0" applyAlignment="0" applyProtection="0"/>
    <xf numFmtId="166" fontId="33" fillId="49" borderId="18" applyNumberFormat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166" fontId="12" fillId="0" borderId="6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167" fontId="20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166" fontId="17" fillId="9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166" fontId="17" fillId="13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166" fontId="17" fillId="17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17" fillId="21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166" fontId="17" fillId="25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166" fontId="17" fillId="29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166" fontId="9" fillId="5" borderId="4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30" fillId="39" borderId="17" applyNumberFormat="0" applyAlignment="0" applyProtection="0"/>
    <xf numFmtId="166" fontId="30" fillId="39" borderId="17" applyNumberFormat="0" applyAlignment="0" applyProtection="0"/>
    <xf numFmtId="0" fontId="1" fillId="0" borderId="0" applyNumberFormat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ill="0" applyBorder="0" applyAlignment="0" applyProtection="0"/>
    <xf numFmtId="166" fontId="20" fillId="0" borderId="0" applyNumberFormat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ill="0" applyBorder="0" applyAlignment="0" applyProtection="0"/>
    <xf numFmtId="166" fontId="20" fillId="0" borderId="0" applyFont="0" applyFill="0" applyBorder="0" applyAlignment="0" applyProtection="0"/>
    <xf numFmtId="170" fontId="20" fillId="0" borderId="0" applyFill="0" applyBorder="0" applyAlignment="0" applyProtection="0"/>
    <xf numFmtId="171" fontId="20" fillId="0" borderId="0" applyFill="0" applyBorder="0" applyAlignment="0" applyProtection="0"/>
    <xf numFmtId="172" fontId="20" fillId="0" borderId="0" applyFill="0" applyBorder="0" applyAlignment="0" applyProtection="0"/>
    <xf numFmtId="173" fontId="20" fillId="0" borderId="0" applyFont="0" applyFill="0" applyBorder="0" applyAlignment="0" applyProtection="0"/>
    <xf numFmtId="0" fontId="36" fillId="54" borderId="0" applyNumberFormat="0" applyFont="0" applyBorder="0" applyProtection="0"/>
    <xf numFmtId="174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166" fontId="7" fillId="3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17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20" fillId="0" borderId="0" applyFill="0" applyBorder="0" applyAlignment="0" applyProtection="0"/>
    <xf numFmtId="17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76" fontId="20" fillId="0" borderId="0" applyFill="0" applyBorder="0" applyAlignment="0" applyProtection="0"/>
    <xf numFmtId="165" fontId="18" fillId="0" borderId="0" applyFont="0" applyFill="0" applyBorder="0" applyAlignment="0" applyProtection="0"/>
    <xf numFmtId="176" fontId="20" fillId="0" borderId="0" applyFill="0" applyBorder="0" applyAlignment="0" applyProtection="0"/>
    <xf numFmtId="177" fontId="20" fillId="0" borderId="0" applyFill="0" applyBorder="0" applyAlignment="0" applyProtection="0"/>
    <xf numFmtId="176" fontId="20" fillId="0" borderId="0" applyFill="0" applyBorder="0" applyAlignment="0" applyProtection="0"/>
    <xf numFmtId="165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7" fontId="20" fillId="0" borderId="0" applyFill="0" applyBorder="0" applyAlignment="0" applyProtection="0"/>
    <xf numFmtId="175" fontId="20" fillId="0" borderId="0" applyFill="0" applyBorder="0" applyAlignment="0" applyProtection="0"/>
    <xf numFmtId="41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0" fillId="0" borderId="0" applyFill="0" applyBorder="0" applyAlignment="0" applyProtection="0"/>
    <xf numFmtId="178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78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0" fillId="0" borderId="0" applyFill="0" applyBorder="0" applyAlignment="0" applyProtection="0"/>
    <xf numFmtId="178" fontId="43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0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0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178" fontId="43" fillId="0" borderId="0" applyFont="0" applyFill="0" applyBorder="0" applyAlignment="0" applyProtection="0"/>
    <xf numFmtId="181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43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37" fillId="0" borderId="0" applyFont="0" applyFill="0" applyBorder="0" applyAlignment="0" applyProtection="0"/>
    <xf numFmtId="178" fontId="43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0" fillId="0" borderId="0" applyFill="0" applyBorder="0" applyAlignment="0" applyProtection="0"/>
    <xf numFmtId="182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2" fontId="20" fillId="0" borderId="0" applyFont="0" applyFill="0" applyBorder="0" applyAlignment="0" applyProtection="0"/>
    <xf numFmtId="183" fontId="20" fillId="0" borderId="0" applyFill="0" applyBorder="0" applyAlignment="0" applyProtection="0"/>
    <xf numFmtId="43" fontId="20" fillId="0" borderId="0" applyFont="0" applyFill="0" applyBorder="0" applyAlignment="0" applyProtection="0"/>
    <xf numFmtId="178" fontId="45" fillId="0" borderId="0" applyFont="0" applyFill="0" applyBorder="0" applyAlignment="0" applyProtection="0"/>
    <xf numFmtId="184" fontId="20" fillId="0" borderId="0" applyFont="0" applyFill="0" applyBorder="0" applyAlignment="0" applyProtection="0"/>
    <xf numFmtId="183" fontId="20" fillId="0" borderId="0" applyFill="0" applyBorder="0" applyAlignment="0" applyProtection="0"/>
    <xf numFmtId="17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3" fontId="20" fillId="0" borderId="0" applyFill="0" applyBorder="0" applyAlignment="0" applyProtection="0"/>
    <xf numFmtId="178" fontId="18" fillId="0" borderId="0" applyFont="0" applyFill="0" applyBorder="0" applyAlignment="0" applyProtection="0"/>
    <xf numFmtId="178" fontId="20" fillId="0" borderId="0" applyFont="0" applyFill="0" applyBorder="0" applyAlignment="0" applyProtection="0"/>
    <xf numFmtId="185" fontId="20" fillId="0" borderId="0" applyFill="0" applyBorder="0" applyAlignment="0" applyProtection="0"/>
    <xf numFmtId="43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3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3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3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3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3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3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3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3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3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3" fillId="0" borderId="0" applyFont="0" applyFill="0" applyBorder="0" applyAlignment="0" applyProtection="0"/>
    <xf numFmtId="187" fontId="28" fillId="0" borderId="0" applyFont="0" applyFill="0" applyBorder="0" applyAlignment="0" applyProtection="0"/>
    <xf numFmtId="178" fontId="43" fillId="0" borderId="0" applyFont="0" applyFill="0" applyBorder="0" applyAlignment="0" applyProtection="0"/>
    <xf numFmtId="180" fontId="20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3" fontId="20" fillId="0" borderId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20" fillId="0" borderId="0" applyFont="0" applyFill="0" applyBorder="0" applyAlignment="0" applyProtection="0"/>
    <xf numFmtId="183" fontId="20" fillId="0" borderId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79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79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0" fillId="0" borderId="0" applyFill="0" applyBorder="0" applyAlignment="0" applyProtection="0"/>
    <xf numFmtId="180" fontId="1" fillId="0" borderId="0" applyFont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79" fontId="20" fillId="0" borderId="0" applyFill="0" applyBorder="0" applyAlignment="0" applyProtection="0"/>
    <xf numFmtId="185" fontId="20" fillId="0" borderId="0" applyFill="0" applyBorder="0" applyAlignment="0" applyProtection="0"/>
    <xf numFmtId="180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78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43" fontId="20" fillId="0" borderId="0" applyFill="0" applyBorder="0" applyAlignment="0" applyProtection="0"/>
    <xf numFmtId="189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0" fontId="46" fillId="0" borderId="0" applyNumberFormat="0" applyBorder="0" applyProtection="0"/>
    <xf numFmtId="189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6" fillId="0" borderId="0" applyNumberFormat="0" applyBorder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90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40" fontId="44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20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166" fontId="8" fillId="4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28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20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37" fontId="4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8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0" fontId="28" fillId="0" borderId="0"/>
    <xf numFmtId="37" fontId="45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8" fillId="0" borderId="0"/>
    <xf numFmtId="37" fontId="45" fillId="0" borderId="0"/>
    <xf numFmtId="0" fontId="20" fillId="0" borderId="0"/>
    <xf numFmtId="0" fontId="28" fillId="0" borderId="0"/>
    <xf numFmtId="37" fontId="45" fillId="0" borderId="0"/>
    <xf numFmtId="0" fontId="20" fillId="0" borderId="0"/>
    <xf numFmtId="37" fontId="45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5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3" fontId="48" fillId="0" borderId="0"/>
    <xf numFmtId="37" fontId="45" fillId="0" borderId="0"/>
    <xf numFmtId="0" fontId="1" fillId="0" borderId="0"/>
    <xf numFmtId="193" fontId="48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194" fontId="48" fillId="0" borderId="0"/>
    <xf numFmtId="37" fontId="45" fillId="0" borderId="0"/>
    <xf numFmtId="194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8" fillId="0" borderId="0"/>
    <xf numFmtId="0" fontId="20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3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5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20" fillId="0" borderId="0"/>
    <xf numFmtId="0" fontId="1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18" fillId="0" borderId="0" applyNumberFormat="0" applyFill="0" applyBorder="0" applyAlignment="0" applyProtection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37" fontId="45" fillId="0" borderId="0"/>
    <xf numFmtId="0" fontId="20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5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5" fillId="0" borderId="0"/>
    <xf numFmtId="0" fontId="20" fillId="0" borderId="0"/>
    <xf numFmtId="0" fontId="49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166" fontId="28" fillId="8" borderId="8" applyNumberFormat="0" applyFont="0" applyAlignment="0" applyProtection="0"/>
    <xf numFmtId="166" fontId="28" fillId="8" borderId="8" applyNumberFormat="0" applyFont="0" applyAlignment="0" applyProtection="0"/>
    <xf numFmtId="166" fontId="28" fillId="8" borderId="8" applyNumberFormat="0" applyFont="0" applyAlignment="0" applyProtection="0"/>
    <xf numFmtId="166" fontId="20" fillId="56" borderId="20" applyNumberFormat="0" applyFont="0" applyAlignment="0" applyProtection="0"/>
    <xf numFmtId="166" fontId="20" fillId="56" borderId="20" applyNumberFormat="0" applyFont="0" applyAlignment="0" applyProtection="0"/>
    <xf numFmtId="166" fontId="20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0" fontId="28" fillId="56" borderId="20" applyNumberFormat="0" applyFont="0" applyAlignment="0" applyProtection="0"/>
    <xf numFmtId="166" fontId="28" fillId="56" borderId="20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6" fillId="0" borderId="0"/>
    <xf numFmtId="0" fontId="56" fillId="0" borderId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166" fontId="10" fillId="6" borderId="5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57" fillId="48" borderId="21" applyNumberFormat="0" applyAlignment="0" applyProtection="0"/>
    <xf numFmtId="166" fontId="57" fillId="48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166" fontId="3" fillId="0" borderId="1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166" fontId="4" fillId="0" borderId="2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166" fontId="5" fillId="0" borderId="3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35" fillId="0" borderId="24" applyNumberFormat="0" applyFill="0" applyAlignment="0" applyProtection="0"/>
    <xf numFmtId="166" fontId="35" fillId="0" borderId="24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166" fontId="16" fillId="0" borderId="9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  <xf numFmtId="0" fontId="64" fillId="0" borderId="25" applyNumberFormat="0" applyFill="0" applyAlignment="0" applyProtection="0"/>
    <xf numFmtId="166" fontId="64" fillId="0" borderId="25" applyNumberFormat="0" applyFill="0" applyAlignment="0" applyProtection="0"/>
  </cellStyleXfs>
  <cellXfs count="51">
    <xf numFmtId="0" fontId="0" fillId="0" borderId="0" xfId="0"/>
    <xf numFmtId="0" fontId="18" fillId="0" borderId="0" xfId="0" applyFont="1" applyFill="1"/>
    <xf numFmtId="0" fontId="18" fillId="0" borderId="0" xfId="0" applyFont="1" applyFill="1" applyAlignment="1"/>
    <xf numFmtId="0" fontId="19" fillId="0" borderId="0" xfId="0" applyFont="1" applyFill="1"/>
    <xf numFmtId="0" fontId="21" fillId="0" borderId="0" xfId="1" applyFont="1" applyFill="1" applyAlignment="1" applyProtection="1">
      <alignment horizontal="left"/>
    </xf>
    <xf numFmtId="0" fontId="21" fillId="0" borderId="0" xfId="0" applyFont="1" applyFill="1"/>
    <xf numFmtId="0" fontId="21" fillId="0" borderId="0" xfId="0" applyFont="1" applyFill="1" applyAlignment="1"/>
    <xf numFmtId="0" fontId="22" fillId="0" borderId="0" xfId="0" applyFont="1" applyFill="1"/>
    <xf numFmtId="3" fontId="21" fillId="0" borderId="0" xfId="1" applyNumberFormat="1" applyFont="1" applyFill="1" applyAlignment="1" applyProtection="1">
      <alignment horizontal="left"/>
    </xf>
    <xf numFmtId="164" fontId="23" fillId="0" borderId="0" xfId="1" applyNumberFormat="1" applyFont="1" applyFill="1" applyAlignment="1" applyProtection="1">
      <alignment horizontal="right"/>
    </xf>
    <xf numFmtId="3" fontId="21" fillId="0" borderId="0" xfId="1" applyNumberFormat="1" applyFont="1" applyFill="1"/>
    <xf numFmtId="3" fontId="21" fillId="0" borderId="0" xfId="1" applyNumberFormat="1" applyFont="1" applyFill="1" applyAlignment="1">
      <alignment horizontal="right"/>
    </xf>
    <xf numFmtId="164" fontId="24" fillId="0" borderId="0" xfId="1" applyNumberFormat="1" applyFont="1" applyFill="1" applyAlignment="1" applyProtection="1">
      <alignment horizontal="right"/>
    </xf>
    <xf numFmtId="3" fontId="18" fillId="0" borderId="0" xfId="1" applyNumberFormat="1" applyFont="1" applyFill="1"/>
    <xf numFmtId="3" fontId="18" fillId="0" borderId="0" xfId="1" applyNumberFormat="1" applyFont="1" applyFill="1" applyAlignment="1">
      <alignment horizontal="right"/>
    </xf>
    <xf numFmtId="0" fontId="18" fillId="0" borderId="0" xfId="1" applyFont="1" applyFill="1" applyAlignment="1" applyProtection="1">
      <alignment horizontal="left"/>
    </xf>
    <xf numFmtId="0" fontId="18" fillId="0" borderId="0" xfId="1" applyFont="1" applyFill="1" applyAlignment="1" applyProtection="1">
      <alignment horizontal="center"/>
    </xf>
    <xf numFmtId="164" fontId="18" fillId="0" borderId="10" xfId="1" applyNumberFormat="1" applyFont="1" applyFill="1" applyBorder="1" applyAlignment="1" applyProtection="1">
      <alignment horizontal="right"/>
    </xf>
    <xf numFmtId="164" fontId="18" fillId="0" borderId="10" xfId="1" applyNumberFormat="1" applyFont="1" applyFill="1" applyBorder="1" applyAlignment="1">
      <alignment horizontal="right"/>
    </xf>
    <xf numFmtId="0" fontId="18" fillId="0" borderId="10" xfId="1" applyFont="1" applyFill="1" applyBorder="1" applyAlignment="1" applyProtection="1">
      <alignment horizontal="left"/>
    </xf>
    <xf numFmtId="0" fontId="18" fillId="0" borderId="10" xfId="1" applyFont="1" applyFill="1" applyBorder="1" applyAlignment="1" applyProtection="1">
      <alignment horizontal="left" indent="7"/>
    </xf>
    <xf numFmtId="165" fontId="18" fillId="0" borderId="0" xfId="2" applyNumberFormat="1" applyFont="1" applyFill="1" applyBorder="1" applyAlignment="1">
      <alignment horizontal="right" wrapText="1"/>
    </xf>
    <xf numFmtId="3" fontId="18" fillId="0" borderId="0" xfId="1" applyNumberFormat="1" applyFont="1" applyFill="1" applyBorder="1" applyAlignment="1">
      <alignment horizontal="right" wrapText="1"/>
    </xf>
    <xf numFmtId="165" fontId="18" fillId="0" borderId="0" xfId="2" applyNumberFormat="1" applyFont="1" applyFill="1" applyBorder="1" applyAlignment="1">
      <alignment horizontal="right"/>
    </xf>
    <xf numFmtId="3" fontId="18" fillId="0" borderId="0" xfId="1" applyNumberFormat="1" applyFont="1" applyFill="1" applyAlignment="1" applyProtection="1">
      <alignment horizontal="right" wrapText="1"/>
    </xf>
    <xf numFmtId="0" fontId="18" fillId="0" borderId="0" xfId="0" applyFont="1" applyFill="1" applyBorder="1" applyAlignment="1">
      <alignment vertical="center"/>
    </xf>
    <xf numFmtId="0" fontId="18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left"/>
    </xf>
    <xf numFmtId="0" fontId="18" fillId="0" borderId="0" xfId="1" quotePrefix="1" applyFont="1" applyFill="1" applyBorder="1" applyAlignment="1" applyProtection="1">
      <alignment horizontal="left"/>
    </xf>
    <xf numFmtId="1" fontId="18" fillId="0" borderId="0" xfId="2" applyNumberFormat="1" applyFont="1" applyFill="1" applyBorder="1" applyAlignment="1">
      <alignment horizontal="right" wrapText="1"/>
    </xf>
    <xf numFmtId="0" fontId="25" fillId="0" borderId="0" xfId="0" applyFont="1" applyFill="1"/>
    <xf numFmtId="3" fontId="24" fillId="0" borderId="0" xfId="1" applyNumberFormat="1" applyFont="1" applyFill="1" applyAlignment="1" applyProtection="1">
      <alignment horizontal="right" wrapText="1"/>
    </xf>
    <xf numFmtId="3" fontId="18" fillId="0" borderId="0" xfId="1" applyNumberFormat="1" applyFont="1" applyFill="1" applyAlignment="1">
      <alignment horizontal="right" wrapText="1"/>
    </xf>
    <xf numFmtId="3" fontId="24" fillId="0" borderId="0" xfId="1" applyNumberFormat="1" applyFont="1" applyFill="1" applyAlignment="1" applyProtection="1">
      <alignment horizontal="right"/>
    </xf>
    <xf numFmtId="0" fontId="18" fillId="0" borderId="0" xfId="0" applyFont="1" applyFill="1" applyAlignment="1">
      <alignment horizontal="left" indent="7"/>
    </xf>
    <xf numFmtId="3" fontId="25" fillId="0" borderId="0" xfId="0" applyNumberFormat="1" applyFont="1" applyFill="1"/>
    <xf numFmtId="3" fontId="24" fillId="33" borderId="0" xfId="1" applyNumberFormat="1" applyFont="1" applyFill="1" applyAlignment="1" applyProtection="1">
      <alignment horizontal="right"/>
    </xf>
    <xf numFmtId="3" fontId="24" fillId="33" borderId="0" xfId="1" applyNumberFormat="1" applyFont="1" applyFill="1" applyAlignment="1" applyProtection="1">
      <alignment horizontal="right" wrapText="1"/>
    </xf>
    <xf numFmtId="0" fontId="24" fillId="33" borderId="0" xfId="1" applyFont="1" applyFill="1"/>
    <xf numFmtId="0" fontId="24" fillId="33" borderId="0" xfId="1" applyFont="1" applyFill="1" applyAlignment="1" applyProtection="1">
      <alignment horizontal="left" indent="7"/>
    </xf>
    <xf numFmtId="3" fontId="18" fillId="0" borderId="0" xfId="1" applyNumberFormat="1" applyFont="1" applyFill="1" applyAlignment="1"/>
    <xf numFmtId="0" fontId="18" fillId="0" borderId="11" xfId="1" applyFont="1" applyFill="1" applyBorder="1" applyAlignment="1" applyProtection="1">
      <alignment horizontal="center" vertical="center"/>
    </xf>
    <xf numFmtId="0" fontId="18" fillId="0" borderId="0" xfId="0" applyFont="1" applyFill="1" applyAlignment="1">
      <alignment horizontal="left" indent="6"/>
    </xf>
    <xf numFmtId="0" fontId="27" fillId="0" borderId="0" xfId="3" applyFill="1"/>
    <xf numFmtId="0" fontId="18" fillId="0" borderId="11" xfId="1" applyFont="1" applyFill="1" applyBorder="1" applyAlignment="1" applyProtection="1">
      <alignment horizontal="center" vertical="center" wrapText="1"/>
    </xf>
    <xf numFmtId="0" fontId="18" fillId="0" borderId="16" xfId="1" applyFont="1" applyFill="1" applyBorder="1" applyAlignment="1" applyProtection="1">
      <alignment horizontal="center" vertical="center"/>
    </xf>
    <xf numFmtId="0" fontId="18" fillId="0" borderId="12" xfId="1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center" vertical="center"/>
    </xf>
    <xf numFmtId="0" fontId="18" fillId="0" borderId="15" xfId="1" applyFont="1" applyFill="1" applyBorder="1" applyAlignment="1">
      <alignment horizontal="center"/>
    </xf>
    <xf numFmtId="0" fontId="18" fillId="0" borderId="14" xfId="1" applyFont="1" applyFill="1" applyBorder="1" applyAlignment="1">
      <alignment horizontal="center"/>
    </xf>
    <xf numFmtId="0" fontId="18" fillId="0" borderId="13" xfId="1" applyFont="1" applyFill="1" applyBorder="1" applyAlignment="1">
      <alignment horizontal="center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3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showGridLines="0" tabSelected="1" zoomScale="70" zoomScaleNormal="70" workbookViewId="0">
      <selection activeCell="B4" sqref="B4:B5"/>
    </sheetView>
  </sheetViews>
  <sheetFormatPr baseColWidth="10" defaultRowHeight="15"/>
  <cols>
    <col min="1" max="1" width="2.85546875" style="3" customWidth="1"/>
    <col min="2" max="2" width="7" style="1" customWidth="1"/>
    <col min="3" max="3" width="52.7109375" style="1" customWidth="1"/>
    <col min="4" max="4" width="14.85546875" style="1" customWidth="1"/>
    <col min="5" max="5" width="12.5703125" style="2" customWidth="1"/>
    <col min="6" max="10" width="14.85546875" style="1" customWidth="1"/>
    <col min="11" max="11" width="24.140625" style="1" customWidth="1"/>
    <col min="12" max="16384" width="11.42578125" style="1"/>
  </cols>
  <sheetData>
    <row r="1" spans="1:11">
      <c r="A1" s="43"/>
    </row>
    <row r="2" spans="1:11">
      <c r="B2" s="1" t="s">
        <v>106</v>
      </c>
    </row>
    <row r="3" spans="1:11" ht="5.0999999999999996" customHeight="1">
      <c r="A3" s="1"/>
      <c r="B3" s="42"/>
    </row>
    <row r="4" spans="1:11" ht="15" customHeight="1">
      <c r="B4" s="45" t="s">
        <v>105</v>
      </c>
      <c r="C4" s="47" t="s">
        <v>104</v>
      </c>
      <c r="D4" s="44" t="s">
        <v>103</v>
      </c>
      <c r="E4" s="48" t="s">
        <v>102</v>
      </c>
      <c r="F4" s="49"/>
      <c r="G4" s="49"/>
      <c r="H4" s="50"/>
      <c r="I4" s="44" t="s">
        <v>101</v>
      </c>
      <c r="J4" s="44" t="s">
        <v>100</v>
      </c>
    </row>
    <row r="5" spans="1:11">
      <c r="B5" s="46"/>
      <c r="C5" s="46"/>
      <c r="D5" s="44"/>
      <c r="E5" s="41" t="s">
        <v>99</v>
      </c>
      <c r="F5" s="41" t="s">
        <v>98</v>
      </c>
      <c r="G5" s="41" t="s">
        <v>97</v>
      </c>
      <c r="H5" s="41" t="s">
        <v>96</v>
      </c>
      <c r="I5" s="44"/>
      <c r="J5" s="44"/>
    </row>
    <row r="6" spans="1:11" ht="5.0999999999999996" customHeight="1">
      <c r="B6" s="34"/>
      <c r="D6" s="13"/>
      <c r="E6" s="40"/>
      <c r="F6" s="13"/>
      <c r="G6" s="13"/>
      <c r="H6" s="13"/>
      <c r="I6" s="13"/>
      <c r="J6" s="13"/>
      <c r="K6" s="13"/>
    </row>
    <row r="7" spans="1:11">
      <c r="B7" s="39" t="s">
        <v>95</v>
      </c>
      <c r="C7" s="38" t="s">
        <v>94</v>
      </c>
      <c r="D7" s="37">
        <f>+I7+J7</f>
        <v>8517931.5099999961</v>
      </c>
      <c r="E7" s="36">
        <f>SUM(E9:E97)</f>
        <v>2125086.9999999995</v>
      </c>
      <c r="F7" s="36">
        <f>SUM(F9:F97)</f>
        <v>3023937.1599999978</v>
      </c>
      <c r="G7" s="36">
        <f>SUM(G9:G97)</f>
        <v>104704.14</v>
      </c>
      <c r="H7" s="36">
        <f>SUM(H9:H97)</f>
        <v>9660.31</v>
      </c>
      <c r="I7" s="37">
        <f>IF((SUM(E7:H7))=0,"- ",(SUM(E7:H7)))</f>
        <v>5263388.6099999966</v>
      </c>
      <c r="J7" s="36">
        <f>SUM(J9:J97)</f>
        <v>3254542.8999999994</v>
      </c>
      <c r="K7" s="35"/>
    </row>
    <row r="8" spans="1:11" ht="5.0999999999999996" customHeight="1">
      <c r="B8" s="34"/>
      <c r="D8" s="31"/>
      <c r="E8" s="33"/>
      <c r="F8" s="31"/>
      <c r="G8" s="31"/>
      <c r="H8" s="31"/>
      <c r="I8" s="32"/>
      <c r="J8" s="31"/>
      <c r="K8" s="30"/>
    </row>
    <row r="9" spans="1:11">
      <c r="B9" s="26">
        <v>1</v>
      </c>
      <c r="C9" s="25" t="s">
        <v>93</v>
      </c>
      <c r="D9" s="24">
        <f t="shared" ref="D9:D40" si="0">SUM(I9,J9)</f>
        <v>36.730000000000004</v>
      </c>
      <c r="E9" s="23">
        <v>32.5</v>
      </c>
      <c r="F9" s="21">
        <v>0</v>
      </c>
      <c r="G9" s="21">
        <v>4.2300000000000004</v>
      </c>
      <c r="H9" s="21">
        <v>0</v>
      </c>
      <c r="I9" s="21">
        <f t="shared" ref="I9:I42" si="1">IF((SUM(E9:H9))=0,"- ",(SUM(E9:H9)))</f>
        <v>36.730000000000004</v>
      </c>
      <c r="J9" s="21">
        <v>0</v>
      </c>
      <c r="K9" s="13"/>
    </row>
    <row r="10" spans="1:11">
      <c r="B10" s="26">
        <v>2</v>
      </c>
      <c r="C10" s="25" t="s">
        <v>92</v>
      </c>
      <c r="D10" s="24">
        <f t="shared" si="0"/>
        <v>1183993.56</v>
      </c>
      <c r="E10" s="23">
        <v>1849.2</v>
      </c>
      <c r="F10" s="21">
        <v>95651.59</v>
      </c>
      <c r="G10" s="21">
        <v>23434.53</v>
      </c>
      <c r="H10" s="21">
        <v>0</v>
      </c>
      <c r="I10" s="22">
        <f t="shared" si="1"/>
        <v>120935.31999999999</v>
      </c>
      <c r="J10" s="21">
        <v>1063058.24</v>
      </c>
      <c r="K10" s="13"/>
    </row>
    <row r="11" spans="1:11">
      <c r="B11" s="26">
        <v>3</v>
      </c>
      <c r="C11" s="28" t="s">
        <v>91</v>
      </c>
      <c r="D11" s="24">
        <f t="shared" si="0"/>
        <v>36.979999999999997</v>
      </c>
      <c r="E11" s="23">
        <v>0</v>
      </c>
      <c r="F11" s="21">
        <v>0</v>
      </c>
      <c r="G11" s="21">
        <v>0</v>
      </c>
      <c r="H11" s="21">
        <v>0</v>
      </c>
      <c r="I11" s="21" t="str">
        <f t="shared" si="1"/>
        <v xml:space="preserve">- </v>
      </c>
      <c r="J11" s="21">
        <v>36.979999999999997</v>
      </c>
      <c r="K11" s="13"/>
    </row>
    <row r="12" spans="1:11">
      <c r="B12" s="26">
        <v>4</v>
      </c>
      <c r="C12" s="25" t="s">
        <v>90</v>
      </c>
      <c r="D12" s="24">
        <f t="shared" si="0"/>
        <v>26463.99</v>
      </c>
      <c r="E12" s="23">
        <v>0</v>
      </c>
      <c r="F12" s="21">
        <v>14617.38</v>
      </c>
      <c r="G12" s="21">
        <v>0</v>
      </c>
      <c r="H12" s="21">
        <v>0</v>
      </c>
      <c r="I12" s="22">
        <f t="shared" si="1"/>
        <v>14617.38</v>
      </c>
      <c r="J12" s="21">
        <v>11846.610000000002</v>
      </c>
      <c r="K12" s="13"/>
    </row>
    <row r="13" spans="1:11">
      <c r="B13" s="26">
        <v>5</v>
      </c>
      <c r="C13" s="28" t="s">
        <v>89</v>
      </c>
      <c r="D13" s="24">
        <f t="shared" si="0"/>
        <v>57100.87</v>
      </c>
      <c r="E13" s="23">
        <v>4387.8</v>
      </c>
      <c r="F13" s="21">
        <v>6711.52</v>
      </c>
      <c r="G13" s="21">
        <v>0.01</v>
      </c>
      <c r="H13" s="21">
        <v>0</v>
      </c>
      <c r="I13" s="22">
        <f t="shared" si="1"/>
        <v>11099.33</v>
      </c>
      <c r="J13" s="21">
        <v>46001.54</v>
      </c>
      <c r="K13" s="13"/>
    </row>
    <row r="14" spans="1:11">
      <c r="B14" s="26">
        <v>6</v>
      </c>
      <c r="C14" s="25" t="s">
        <v>88</v>
      </c>
      <c r="D14" s="24">
        <f t="shared" si="0"/>
        <v>10.199999999999999</v>
      </c>
      <c r="E14" s="23">
        <v>0</v>
      </c>
      <c r="F14" s="21">
        <v>0</v>
      </c>
      <c r="G14" s="21">
        <v>0</v>
      </c>
      <c r="H14" s="21">
        <v>0</v>
      </c>
      <c r="I14" s="21" t="str">
        <f t="shared" si="1"/>
        <v xml:space="preserve">- </v>
      </c>
      <c r="J14" s="21">
        <v>10.199999999999999</v>
      </c>
      <c r="K14" s="13"/>
    </row>
    <row r="15" spans="1:11">
      <c r="B15" s="26">
        <v>7</v>
      </c>
      <c r="C15" s="25" t="s">
        <v>87</v>
      </c>
      <c r="D15" s="24">
        <f t="shared" si="0"/>
        <v>935.52</v>
      </c>
      <c r="E15" s="23">
        <v>38.9</v>
      </c>
      <c r="F15" s="21">
        <v>100.54</v>
      </c>
      <c r="G15" s="21">
        <v>10.5</v>
      </c>
      <c r="H15" s="21">
        <v>0</v>
      </c>
      <c r="I15" s="22">
        <f t="shared" si="1"/>
        <v>149.94</v>
      </c>
      <c r="J15" s="21">
        <v>785.57999999999993</v>
      </c>
      <c r="K15" s="13"/>
    </row>
    <row r="16" spans="1:11">
      <c r="B16" s="26">
        <v>8</v>
      </c>
      <c r="C16" s="25" t="s">
        <v>86</v>
      </c>
      <c r="D16" s="24">
        <f t="shared" si="0"/>
        <v>18906.72</v>
      </c>
      <c r="E16" s="23">
        <v>15844.3</v>
      </c>
      <c r="F16" s="21">
        <v>66.69</v>
      </c>
      <c r="G16" s="21">
        <v>454.21</v>
      </c>
      <c r="H16" s="21">
        <v>0</v>
      </c>
      <c r="I16" s="22">
        <f t="shared" si="1"/>
        <v>16365.199999999999</v>
      </c>
      <c r="J16" s="21">
        <v>2541.5200000000023</v>
      </c>
      <c r="K16" s="13"/>
    </row>
    <row r="17" spans="2:11">
      <c r="B17" s="26">
        <v>9</v>
      </c>
      <c r="C17" s="25" t="s">
        <v>85</v>
      </c>
      <c r="D17" s="24">
        <f t="shared" si="0"/>
        <v>26238.39</v>
      </c>
      <c r="E17" s="23">
        <v>20524.599999999999</v>
      </c>
      <c r="F17" s="21">
        <v>575.37</v>
      </c>
      <c r="G17" s="21">
        <v>1.41</v>
      </c>
      <c r="H17" s="21">
        <v>0</v>
      </c>
      <c r="I17" s="22">
        <f t="shared" si="1"/>
        <v>21101.379999999997</v>
      </c>
      <c r="J17" s="21">
        <v>5137.010000000002</v>
      </c>
      <c r="K17" s="13"/>
    </row>
    <row r="18" spans="2:11">
      <c r="B18" s="26">
        <v>10</v>
      </c>
      <c r="C18" s="25" t="s">
        <v>84</v>
      </c>
      <c r="D18" s="24">
        <f t="shared" si="0"/>
        <v>679474.99</v>
      </c>
      <c r="E18" s="23">
        <v>5283.8</v>
      </c>
      <c r="F18" s="21">
        <v>416722.64</v>
      </c>
      <c r="G18" s="21">
        <v>18120.939999999999</v>
      </c>
      <c r="H18" s="21">
        <v>655.69</v>
      </c>
      <c r="I18" s="22">
        <f t="shared" si="1"/>
        <v>440783.07</v>
      </c>
      <c r="J18" s="21">
        <v>238691.91999999998</v>
      </c>
      <c r="K18" s="13"/>
    </row>
    <row r="19" spans="2:11">
      <c r="B19" s="26">
        <v>11</v>
      </c>
      <c r="C19" s="25" t="s">
        <v>83</v>
      </c>
      <c r="D19" s="24">
        <f t="shared" si="0"/>
        <v>22299.95</v>
      </c>
      <c r="E19" s="23">
        <v>2683.5</v>
      </c>
      <c r="F19" s="21">
        <v>4324.7</v>
      </c>
      <c r="G19" s="21">
        <v>1035.79</v>
      </c>
      <c r="H19" s="21">
        <v>924.85</v>
      </c>
      <c r="I19" s="22">
        <f t="shared" si="1"/>
        <v>8968.84</v>
      </c>
      <c r="J19" s="21">
        <v>13331.11</v>
      </c>
      <c r="K19" s="13"/>
    </row>
    <row r="20" spans="2:11">
      <c r="B20" s="26">
        <v>12</v>
      </c>
      <c r="C20" s="25" t="s">
        <v>82</v>
      </c>
      <c r="D20" s="24">
        <f t="shared" si="0"/>
        <v>2273002.0099999998</v>
      </c>
      <c r="E20" s="23">
        <v>1619978.9</v>
      </c>
      <c r="F20" s="21">
        <v>257594.08</v>
      </c>
      <c r="G20" s="21">
        <v>3804.01</v>
      </c>
      <c r="H20" s="21">
        <v>32.75</v>
      </c>
      <c r="I20" s="22">
        <f t="shared" si="1"/>
        <v>1881409.74</v>
      </c>
      <c r="J20" s="21">
        <v>391592.26999999979</v>
      </c>
      <c r="K20" s="13"/>
    </row>
    <row r="21" spans="2:11">
      <c r="B21" s="26">
        <v>13</v>
      </c>
      <c r="C21" s="25" t="s">
        <v>81</v>
      </c>
      <c r="D21" s="24">
        <f t="shared" si="0"/>
        <v>31.76</v>
      </c>
      <c r="E21" s="23">
        <v>14.5</v>
      </c>
      <c r="F21" s="21">
        <v>12.61</v>
      </c>
      <c r="G21" s="21">
        <v>0</v>
      </c>
      <c r="H21" s="21">
        <v>0</v>
      </c>
      <c r="I21" s="22">
        <f t="shared" si="1"/>
        <v>27.11</v>
      </c>
      <c r="J21" s="21">
        <v>4.6500000000000021</v>
      </c>
      <c r="K21" s="13"/>
    </row>
    <row r="22" spans="2:11">
      <c r="B22" s="26">
        <v>15</v>
      </c>
      <c r="C22" s="25" t="s">
        <v>80</v>
      </c>
      <c r="D22" s="24">
        <f t="shared" si="0"/>
        <v>471078.42000000004</v>
      </c>
      <c r="E22" s="23">
        <v>45716.800000000003</v>
      </c>
      <c r="F22" s="21">
        <v>92262.84</v>
      </c>
      <c r="G22" s="21">
        <v>854.17</v>
      </c>
      <c r="H22" s="21">
        <v>376.61</v>
      </c>
      <c r="I22" s="21">
        <f t="shared" si="1"/>
        <v>139210.42000000001</v>
      </c>
      <c r="J22" s="21">
        <v>331868</v>
      </c>
      <c r="K22" s="13"/>
    </row>
    <row r="23" spans="2:11">
      <c r="B23" s="26">
        <v>16</v>
      </c>
      <c r="C23" s="25" t="s">
        <v>79</v>
      </c>
      <c r="D23" s="24">
        <f t="shared" si="0"/>
        <v>1110.57</v>
      </c>
      <c r="E23" s="23">
        <v>0</v>
      </c>
      <c r="F23" s="21">
        <v>0</v>
      </c>
      <c r="G23" s="21">
        <v>904.73</v>
      </c>
      <c r="H23" s="21">
        <v>0</v>
      </c>
      <c r="I23" s="22">
        <f t="shared" si="1"/>
        <v>904.73</v>
      </c>
      <c r="J23" s="21">
        <v>205.83999999999992</v>
      </c>
      <c r="K23" s="13"/>
    </row>
    <row r="24" spans="2:11">
      <c r="B24" s="26">
        <v>17</v>
      </c>
      <c r="C24" s="25" t="s">
        <v>78</v>
      </c>
      <c r="D24" s="24">
        <f t="shared" si="0"/>
        <v>58369.71</v>
      </c>
      <c r="E24" s="23">
        <v>161.80000000000001</v>
      </c>
      <c r="F24" s="21">
        <v>28.55</v>
      </c>
      <c r="G24" s="21">
        <v>0</v>
      </c>
      <c r="H24" s="21">
        <v>0</v>
      </c>
      <c r="I24" s="21">
        <f t="shared" si="1"/>
        <v>190.35000000000002</v>
      </c>
      <c r="J24" s="21">
        <v>58179.360000000001</v>
      </c>
      <c r="K24" s="13"/>
    </row>
    <row r="25" spans="2:11">
      <c r="B25" s="26">
        <v>18</v>
      </c>
      <c r="C25" s="25" t="s">
        <v>77</v>
      </c>
      <c r="D25" s="24">
        <f t="shared" si="0"/>
        <v>29.55</v>
      </c>
      <c r="E25" s="23">
        <v>7.5</v>
      </c>
      <c r="F25" s="21">
        <v>0</v>
      </c>
      <c r="G25" s="21">
        <v>0</v>
      </c>
      <c r="H25" s="21">
        <v>0</v>
      </c>
      <c r="I25" s="21">
        <f t="shared" si="1"/>
        <v>7.5</v>
      </c>
      <c r="J25" s="21">
        <v>22.05</v>
      </c>
      <c r="K25" s="13"/>
    </row>
    <row r="26" spans="2:11">
      <c r="B26" s="26">
        <v>19</v>
      </c>
      <c r="C26" s="27" t="s">
        <v>76</v>
      </c>
      <c r="D26" s="24">
        <f t="shared" si="0"/>
        <v>4718.8500000000004</v>
      </c>
      <c r="E26" s="23">
        <v>0.3</v>
      </c>
      <c r="F26" s="21">
        <v>811.51</v>
      </c>
      <c r="G26" s="21">
        <v>1030.69</v>
      </c>
      <c r="H26" s="21">
        <v>0</v>
      </c>
      <c r="I26" s="22">
        <f t="shared" si="1"/>
        <v>1842.5</v>
      </c>
      <c r="J26" s="21">
        <v>2876.3500000000004</v>
      </c>
      <c r="K26" s="13"/>
    </row>
    <row r="27" spans="2:11">
      <c r="B27" s="26">
        <v>20</v>
      </c>
      <c r="C27" s="25" t="s">
        <v>75</v>
      </c>
      <c r="D27" s="24">
        <f t="shared" si="0"/>
        <v>7608.52</v>
      </c>
      <c r="E27" s="23">
        <v>1546</v>
      </c>
      <c r="F27" s="21">
        <v>12.98</v>
      </c>
      <c r="G27" s="21">
        <v>238.86</v>
      </c>
      <c r="H27" s="21">
        <v>0</v>
      </c>
      <c r="I27" s="22">
        <f t="shared" si="1"/>
        <v>1797.8400000000001</v>
      </c>
      <c r="J27" s="21">
        <v>5810.68</v>
      </c>
      <c r="K27" s="13"/>
    </row>
    <row r="28" spans="2:11">
      <c r="B28" s="26">
        <v>21</v>
      </c>
      <c r="C28" s="25" t="s">
        <v>74</v>
      </c>
      <c r="D28" s="24">
        <f t="shared" si="0"/>
        <v>12217.56</v>
      </c>
      <c r="E28" s="23">
        <v>2701.2</v>
      </c>
      <c r="F28" s="21">
        <v>7991.41</v>
      </c>
      <c r="G28" s="21">
        <v>433.88</v>
      </c>
      <c r="H28" s="21">
        <v>117</v>
      </c>
      <c r="I28" s="22">
        <f t="shared" si="1"/>
        <v>11243.49</v>
      </c>
      <c r="J28" s="21">
        <v>974.06999999999971</v>
      </c>
      <c r="K28" s="13"/>
    </row>
    <row r="29" spans="2:11">
      <c r="B29" s="26">
        <v>22</v>
      </c>
      <c r="C29" s="27" t="s">
        <v>73</v>
      </c>
      <c r="D29" s="24">
        <f t="shared" si="0"/>
        <v>93017.53</v>
      </c>
      <c r="E29" s="23">
        <v>311</v>
      </c>
      <c r="F29" s="21">
        <v>79505.34</v>
      </c>
      <c r="G29" s="21">
        <v>261.77999999999997</v>
      </c>
      <c r="H29" s="21">
        <v>0</v>
      </c>
      <c r="I29" s="22">
        <f t="shared" si="1"/>
        <v>80078.12</v>
      </c>
      <c r="J29" s="21">
        <v>12939.410000000003</v>
      </c>
      <c r="K29" s="13"/>
    </row>
    <row r="30" spans="2:11">
      <c r="B30" s="26">
        <v>23</v>
      </c>
      <c r="C30" s="25" t="s">
        <v>72</v>
      </c>
      <c r="D30" s="24">
        <f t="shared" si="0"/>
        <v>732962.02</v>
      </c>
      <c r="E30" s="23">
        <v>2238</v>
      </c>
      <c r="F30" s="21">
        <v>11822.27</v>
      </c>
      <c r="G30" s="21">
        <v>16138.43</v>
      </c>
      <c r="H30" s="21">
        <v>6942.73</v>
      </c>
      <c r="I30" s="22">
        <f t="shared" si="1"/>
        <v>37141.43</v>
      </c>
      <c r="J30" s="21">
        <v>695820.59</v>
      </c>
      <c r="K30" s="13"/>
    </row>
    <row r="31" spans="2:11">
      <c r="B31" s="26">
        <v>24</v>
      </c>
      <c r="C31" s="25" t="s">
        <v>71</v>
      </c>
      <c r="D31" s="24">
        <f t="shared" si="0"/>
        <v>52622.8</v>
      </c>
      <c r="E31" s="23">
        <v>11.1</v>
      </c>
      <c r="F31" s="21">
        <v>3975.36</v>
      </c>
      <c r="G31" s="21">
        <v>6824.1</v>
      </c>
      <c r="H31" s="21">
        <v>0</v>
      </c>
      <c r="I31" s="22">
        <f t="shared" si="1"/>
        <v>10810.560000000001</v>
      </c>
      <c r="J31" s="21">
        <v>41812.240000000005</v>
      </c>
      <c r="K31" s="13"/>
    </row>
    <row r="32" spans="2:11">
      <c r="B32" s="26">
        <v>25</v>
      </c>
      <c r="C32" s="25" t="s">
        <v>70</v>
      </c>
      <c r="D32" s="24">
        <f t="shared" si="0"/>
        <v>201.34</v>
      </c>
      <c r="E32" s="23">
        <v>85.5</v>
      </c>
      <c r="F32" s="21">
        <v>11.51</v>
      </c>
      <c r="G32" s="21">
        <v>0</v>
      </c>
      <c r="H32" s="21">
        <v>0</v>
      </c>
      <c r="I32" s="22">
        <f t="shared" si="1"/>
        <v>97.01</v>
      </c>
      <c r="J32" s="29">
        <v>104.33</v>
      </c>
      <c r="K32" s="13"/>
    </row>
    <row r="33" spans="2:11">
      <c r="B33" s="26">
        <v>26</v>
      </c>
      <c r="C33" s="25" t="s">
        <v>69</v>
      </c>
      <c r="D33" s="24">
        <f t="shared" si="0"/>
        <v>30.81</v>
      </c>
      <c r="E33" s="23">
        <v>0</v>
      </c>
      <c r="F33" s="21">
        <v>27.6</v>
      </c>
      <c r="G33" s="21">
        <v>1.37</v>
      </c>
      <c r="H33" s="21">
        <v>0</v>
      </c>
      <c r="I33" s="22">
        <f t="shared" si="1"/>
        <v>28.970000000000002</v>
      </c>
      <c r="J33" s="21">
        <v>1.8399999999999963</v>
      </c>
      <c r="K33" s="13"/>
    </row>
    <row r="34" spans="2:11">
      <c r="B34" s="26">
        <v>27</v>
      </c>
      <c r="C34" s="25" t="s">
        <v>68</v>
      </c>
      <c r="D34" s="24">
        <f t="shared" si="0"/>
        <v>1737486.69</v>
      </c>
      <c r="E34" s="23">
        <v>295143</v>
      </c>
      <c r="F34" s="21">
        <v>1442332.73</v>
      </c>
      <c r="G34" s="21">
        <v>11</v>
      </c>
      <c r="H34" s="21">
        <v>0</v>
      </c>
      <c r="I34" s="22">
        <f t="shared" si="1"/>
        <v>1737486.73</v>
      </c>
      <c r="J34" s="29">
        <v>-4.0000000037252903E-2</v>
      </c>
      <c r="K34" s="13"/>
    </row>
    <row r="35" spans="2:11">
      <c r="B35" s="26">
        <v>28</v>
      </c>
      <c r="C35" s="25" t="s">
        <v>67</v>
      </c>
      <c r="D35" s="24">
        <f t="shared" si="0"/>
        <v>1712.33</v>
      </c>
      <c r="E35" s="23">
        <v>788.7</v>
      </c>
      <c r="F35" s="21">
        <v>452.34</v>
      </c>
      <c r="G35" s="21">
        <v>0</v>
      </c>
      <c r="H35" s="21">
        <v>0</v>
      </c>
      <c r="I35" s="22">
        <f t="shared" si="1"/>
        <v>1241.04</v>
      </c>
      <c r="J35" s="21">
        <v>471.28999999999996</v>
      </c>
      <c r="K35" s="13"/>
    </row>
    <row r="36" spans="2:11">
      <c r="B36" s="26">
        <v>29</v>
      </c>
      <c r="C36" s="25" t="s">
        <v>66</v>
      </c>
      <c r="D36" s="24">
        <f t="shared" si="0"/>
        <v>2756.59</v>
      </c>
      <c r="E36" s="23">
        <v>157.9</v>
      </c>
      <c r="F36" s="21">
        <v>2039.05</v>
      </c>
      <c r="G36" s="21">
        <v>5.86</v>
      </c>
      <c r="H36" s="21">
        <v>0.01</v>
      </c>
      <c r="I36" s="22">
        <f t="shared" si="1"/>
        <v>2202.8200000000002</v>
      </c>
      <c r="J36" s="21">
        <v>553.77</v>
      </c>
      <c r="K36" s="13"/>
    </row>
    <row r="37" spans="2:11">
      <c r="B37" s="26">
        <v>30</v>
      </c>
      <c r="C37" s="25" t="s">
        <v>65</v>
      </c>
      <c r="D37" s="24">
        <f t="shared" si="0"/>
        <v>50165.73</v>
      </c>
      <c r="E37" s="23">
        <v>536</v>
      </c>
      <c r="F37" s="21">
        <v>4590.1000000000004</v>
      </c>
      <c r="G37" s="21">
        <v>4438.75</v>
      </c>
      <c r="H37" s="21">
        <v>453.32</v>
      </c>
      <c r="I37" s="22">
        <f t="shared" si="1"/>
        <v>10018.17</v>
      </c>
      <c r="J37" s="21">
        <v>40147.560000000005</v>
      </c>
      <c r="K37" s="13"/>
    </row>
    <row r="38" spans="2:11">
      <c r="B38" s="26">
        <v>31</v>
      </c>
      <c r="C38" s="25" t="s">
        <v>64</v>
      </c>
      <c r="D38" s="24">
        <f t="shared" si="0"/>
        <v>1288.2</v>
      </c>
      <c r="E38" s="23">
        <v>0</v>
      </c>
      <c r="F38" s="21">
        <v>1069.4000000000001</v>
      </c>
      <c r="G38" s="21">
        <v>40.159999999999997</v>
      </c>
      <c r="H38" s="21">
        <v>0</v>
      </c>
      <c r="I38" s="22">
        <f t="shared" si="1"/>
        <v>1109.5600000000002</v>
      </c>
      <c r="J38" s="21">
        <v>178.63999999999987</v>
      </c>
      <c r="K38" s="13"/>
    </row>
    <row r="39" spans="2:11">
      <c r="B39" s="26">
        <v>32</v>
      </c>
      <c r="C39" s="25" t="s">
        <v>63</v>
      </c>
      <c r="D39" s="24">
        <f t="shared" si="0"/>
        <v>3300.04</v>
      </c>
      <c r="E39" s="23">
        <v>213.2</v>
      </c>
      <c r="F39" s="21">
        <v>2116.42</v>
      </c>
      <c r="G39" s="21">
        <v>50.12</v>
      </c>
      <c r="H39" s="21">
        <v>0</v>
      </c>
      <c r="I39" s="22">
        <f t="shared" si="1"/>
        <v>2379.7399999999998</v>
      </c>
      <c r="J39" s="21">
        <v>920.30000000000018</v>
      </c>
      <c r="K39" s="13"/>
    </row>
    <row r="40" spans="2:11">
      <c r="B40" s="26">
        <v>33</v>
      </c>
      <c r="C40" s="25" t="s">
        <v>62</v>
      </c>
      <c r="D40" s="24">
        <f t="shared" si="0"/>
        <v>19471.07</v>
      </c>
      <c r="E40" s="23">
        <v>589.70000000000005</v>
      </c>
      <c r="F40" s="21">
        <v>1313.42</v>
      </c>
      <c r="G40" s="21">
        <v>647.91999999999996</v>
      </c>
      <c r="H40" s="21">
        <v>0</v>
      </c>
      <c r="I40" s="22">
        <f t="shared" si="1"/>
        <v>2551.04</v>
      </c>
      <c r="J40" s="21">
        <v>16920.03</v>
      </c>
      <c r="K40" s="13"/>
    </row>
    <row r="41" spans="2:11">
      <c r="B41" s="26">
        <v>34</v>
      </c>
      <c r="C41" s="28" t="s">
        <v>61</v>
      </c>
      <c r="D41" s="24">
        <f t="shared" ref="D41:D72" si="2">SUM(I41,J41)</f>
        <v>11768.52</v>
      </c>
      <c r="E41" s="23">
        <v>2172</v>
      </c>
      <c r="F41" s="21">
        <v>2355.4699999999998</v>
      </c>
      <c r="G41" s="21">
        <v>2599.6799999999998</v>
      </c>
      <c r="H41" s="21">
        <v>0</v>
      </c>
      <c r="I41" s="22">
        <f t="shared" si="1"/>
        <v>7127.15</v>
      </c>
      <c r="J41" s="21">
        <v>4641.3700000000008</v>
      </c>
      <c r="K41" s="13"/>
    </row>
    <row r="42" spans="2:11">
      <c r="B42" s="26">
        <v>35</v>
      </c>
      <c r="C42" s="25" t="s">
        <v>60</v>
      </c>
      <c r="D42" s="24">
        <f t="shared" si="2"/>
        <v>1923.5300000000002</v>
      </c>
      <c r="E42" s="23">
        <v>62.3</v>
      </c>
      <c r="F42" s="21">
        <v>80.38</v>
      </c>
      <c r="G42" s="21">
        <v>15.43</v>
      </c>
      <c r="H42" s="21">
        <v>0</v>
      </c>
      <c r="I42" s="21">
        <f t="shared" si="1"/>
        <v>158.11000000000001</v>
      </c>
      <c r="J42" s="21">
        <v>1765.42</v>
      </c>
      <c r="K42" s="13"/>
    </row>
    <row r="43" spans="2:11">
      <c r="B43" s="26">
        <v>37</v>
      </c>
      <c r="C43" s="25" t="s">
        <v>59</v>
      </c>
      <c r="D43" s="24">
        <f t="shared" si="2"/>
        <v>12.600000000000001</v>
      </c>
      <c r="E43" s="23">
        <v>6.3</v>
      </c>
      <c r="F43" s="21">
        <v>0</v>
      </c>
      <c r="G43" s="21">
        <v>7.01</v>
      </c>
      <c r="H43" s="21">
        <v>0</v>
      </c>
      <c r="I43" s="21">
        <v>0</v>
      </c>
      <c r="J43" s="21">
        <v>12.600000000000001</v>
      </c>
      <c r="K43" s="13"/>
    </row>
    <row r="44" spans="2:11">
      <c r="B44" s="26">
        <v>38</v>
      </c>
      <c r="C44" s="28" t="s">
        <v>58</v>
      </c>
      <c r="D44" s="24">
        <f t="shared" si="2"/>
        <v>24145.8</v>
      </c>
      <c r="E44" s="23">
        <v>383.7</v>
      </c>
      <c r="F44" s="21">
        <v>11333.58</v>
      </c>
      <c r="G44" s="21">
        <v>1902.66</v>
      </c>
      <c r="H44" s="21">
        <v>0</v>
      </c>
      <c r="I44" s="22">
        <f t="shared" ref="I44:I75" si="3">IF((SUM(E44:H44))=0,"- ",(SUM(E44:H44)))</f>
        <v>13619.94</v>
      </c>
      <c r="J44" s="21">
        <v>10525.859999999999</v>
      </c>
      <c r="K44" s="13"/>
    </row>
    <row r="45" spans="2:11">
      <c r="B45" s="26">
        <v>39</v>
      </c>
      <c r="C45" s="28" t="s">
        <v>57</v>
      </c>
      <c r="D45" s="24">
        <f t="shared" si="2"/>
        <v>87445.119999999995</v>
      </c>
      <c r="E45" s="23">
        <v>6020.5</v>
      </c>
      <c r="F45" s="21">
        <v>70961.81</v>
      </c>
      <c r="G45" s="21">
        <v>988.58</v>
      </c>
      <c r="H45" s="21">
        <v>0</v>
      </c>
      <c r="I45" s="22">
        <f t="shared" si="3"/>
        <v>77970.89</v>
      </c>
      <c r="J45" s="21">
        <v>9474.2299999999959</v>
      </c>
      <c r="K45" s="13"/>
    </row>
    <row r="46" spans="2:11">
      <c r="B46" s="26">
        <v>40</v>
      </c>
      <c r="C46" s="25" t="s">
        <v>56</v>
      </c>
      <c r="D46" s="24">
        <f t="shared" si="2"/>
        <v>1967.4100000000003</v>
      </c>
      <c r="E46" s="23">
        <v>5.3</v>
      </c>
      <c r="F46" s="21">
        <v>448.32</v>
      </c>
      <c r="G46" s="21">
        <v>45.76</v>
      </c>
      <c r="H46" s="21">
        <v>0</v>
      </c>
      <c r="I46" s="22">
        <f t="shared" si="3"/>
        <v>499.38</v>
      </c>
      <c r="J46" s="21">
        <v>1468.0300000000002</v>
      </c>
      <c r="K46" s="13"/>
    </row>
    <row r="47" spans="2:11">
      <c r="B47" s="26">
        <v>41</v>
      </c>
      <c r="C47" s="25" t="s">
        <v>55</v>
      </c>
      <c r="D47" s="24">
        <f t="shared" si="2"/>
        <v>35584.32</v>
      </c>
      <c r="E47" s="23">
        <v>411.3</v>
      </c>
      <c r="F47" s="21">
        <v>1664.35</v>
      </c>
      <c r="G47" s="21">
        <v>3343.52</v>
      </c>
      <c r="H47" s="21">
        <v>0</v>
      </c>
      <c r="I47" s="22">
        <f t="shared" si="3"/>
        <v>5419.17</v>
      </c>
      <c r="J47" s="21">
        <v>30165.15</v>
      </c>
      <c r="K47" s="13"/>
    </row>
    <row r="48" spans="2:11">
      <c r="B48" s="26">
        <v>42</v>
      </c>
      <c r="C48" s="28" t="s">
        <v>54</v>
      </c>
      <c r="D48" s="24">
        <f t="shared" si="2"/>
        <v>34308.19</v>
      </c>
      <c r="E48" s="23">
        <v>103.4</v>
      </c>
      <c r="F48" s="21">
        <v>43.51</v>
      </c>
      <c r="G48" s="21">
        <v>47.78</v>
      </c>
      <c r="H48" s="21">
        <v>0</v>
      </c>
      <c r="I48" s="22">
        <f t="shared" si="3"/>
        <v>194.69</v>
      </c>
      <c r="J48" s="21">
        <v>34113.5</v>
      </c>
      <c r="K48" s="13"/>
    </row>
    <row r="49" spans="2:11">
      <c r="B49" s="26">
        <v>43</v>
      </c>
      <c r="C49" s="25" t="s">
        <v>53</v>
      </c>
      <c r="D49" s="24">
        <f t="shared" si="2"/>
        <v>0.85</v>
      </c>
      <c r="E49" s="23">
        <v>0.8</v>
      </c>
      <c r="F49" s="21">
        <v>0</v>
      </c>
      <c r="G49" s="21">
        <v>0.06</v>
      </c>
      <c r="H49" s="21">
        <v>0</v>
      </c>
      <c r="I49" s="21">
        <f t="shared" si="3"/>
        <v>0.8600000000000001</v>
      </c>
      <c r="J49" s="29">
        <v>-1.000000000000012E-2</v>
      </c>
      <c r="K49" s="13"/>
    </row>
    <row r="50" spans="2:11">
      <c r="B50" s="26">
        <v>44</v>
      </c>
      <c r="C50" s="28" t="s">
        <v>52</v>
      </c>
      <c r="D50" s="24">
        <f t="shared" si="2"/>
        <v>57502.79</v>
      </c>
      <c r="E50" s="23">
        <v>1365.9</v>
      </c>
      <c r="F50" s="21">
        <v>1363.01</v>
      </c>
      <c r="G50" s="21">
        <v>4137.66</v>
      </c>
      <c r="H50" s="21">
        <v>0</v>
      </c>
      <c r="I50" s="22">
        <f t="shared" si="3"/>
        <v>6866.57</v>
      </c>
      <c r="J50" s="21">
        <v>50636.22</v>
      </c>
      <c r="K50" s="13"/>
    </row>
    <row r="51" spans="2:11">
      <c r="B51" s="26">
        <v>46</v>
      </c>
      <c r="C51" s="25" t="s">
        <v>51</v>
      </c>
      <c r="D51" s="24">
        <f t="shared" si="2"/>
        <v>216.4</v>
      </c>
      <c r="E51" s="23">
        <v>0</v>
      </c>
      <c r="F51" s="21">
        <v>0</v>
      </c>
      <c r="G51" s="21">
        <v>0</v>
      </c>
      <c r="H51" s="21">
        <v>0</v>
      </c>
      <c r="I51" s="22" t="str">
        <f t="shared" si="3"/>
        <v xml:space="preserve">- </v>
      </c>
      <c r="J51" s="21">
        <v>216.4</v>
      </c>
      <c r="K51" s="13"/>
    </row>
    <row r="52" spans="2:11">
      <c r="B52" s="26">
        <v>47</v>
      </c>
      <c r="C52" s="27" t="s">
        <v>50</v>
      </c>
      <c r="D52" s="24">
        <f t="shared" si="2"/>
        <v>199.74</v>
      </c>
      <c r="E52" s="23">
        <v>0</v>
      </c>
      <c r="F52" s="21">
        <v>197.57</v>
      </c>
      <c r="G52" s="21">
        <v>0</v>
      </c>
      <c r="H52" s="21">
        <v>0</v>
      </c>
      <c r="I52" s="22">
        <f t="shared" si="3"/>
        <v>197.57</v>
      </c>
      <c r="J52" s="21">
        <v>2.1700000000000159</v>
      </c>
      <c r="K52" s="13"/>
    </row>
    <row r="53" spans="2:11">
      <c r="B53" s="26">
        <v>48</v>
      </c>
      <c r="C53" s="28" t="s">
        <v>49</v>
      </c>
      <c r="D53" s="24">
        <f t="shared" si="2"/>
        <v>38624.129999999997</v>
      </c>
      <c r="E53" s="23">
        <v>11020.4</v>
      </c>
      <c r="F53" s="21">
        <v>10725.82</v>
      </c>
      <c r="G53" s="21">
        <v>140.13</v>
      </c>
      <c r="H53" s="21">
        <v>0</v>
      </c>
      <c r="I53" s="22">
        <f t="shared" si="3"/>
        <v>21886.350000000002</v>
      </c>
      <c r="J53" s="21">
        <v>16737.779999999995</v>
      </c>
      <c r="K53" s="13"/>
    </row>
    <row r="54" spans="2:11">
      <c r="B54" s="26">
        <v>49</v>
      </c>
      <c r="C54" s="25" t="s">
        <v>48</v>
      </c>
      <c r="D54" s="24">
        <f t="shared" si="2"/>
        <v>179.61</v>
      </c>
      <c r="E54" s="23">
        <v>62.9</v>
      </c>
      <c r="F54" s="21">
        <v>16.96</v>
      </c>
      <c r="G54" s="21">
        <v>15.48</v>
      </c>
      <c r="H54" s="21">
        <v>0</v>
      </c>
      <c r="I54" s="22">
        <f t="shared" si="3"/>
        <v>95.34</v>
      </c>
      <c r="J54" s="21">
        <v>84.27000000000001</v>
      </c>
      <c r="K54" s="13"/>
    </row>
    <row r="55" spans="2:11">
      <c r="B55" s="26">
        <v>50</v>
      </c>
      <c r="C55" s="1" t="s">
        <v>47</v>
      </c>
      <c r="D55" s="24">
        <f t="shared" si="2"/>
        <v>4.0599999999999996</v>
      </c>
      <c r="E55" s="23">
        <v>0</v>
      </c>
      <c r="F55" s="21">
        <v>0</v>
      </c>
      <c r="G55" s="21">
        <v>0</v>
      </c>
      <c r="H55" s="21">
        <v>0</v>
      </c>
      <c r="I55" s="22" t="str">
        <f t="shared" si="3"/>
        <v xml:space="preserve">- </v>
      </c>
      <c r="J55" s="21">
        <v>4.0599999999999996</v>
      </c>
      <c r="K55" s="13"/>
    </row>
    <row r="56" spans="2:11">
      <c r="B56" s="26">
        <v>52</v>
      </c>
      <c r="C56" s="25" t="s">
        <v>46</v>
      </c>
      <c r="D56" s="24">
        <f t="shared" si="2"/>
        <v>6984.34</v>
      </c>
      <c r="E56" s="23">
        <v>683.8</v>
      </c>
      <c r="F56" s="21">
        <v>995.07</v>
      </c>
      <c r="G56" s="21">
        <v>72.760000000000005</v>
      </c>
      <c r="H56" s="21">
        <v>0</v>
      </c>
      <c r="I56" s="22">
        <f t="shared" si="3"/>
        <v>1751.6299999999999</v>
      </c>
      <c r="J56" s="21">
        <v>5232.71</v>
      </c>
      <c r="K56" s="13"/>
    </row>
    <row r="57" spans="2:11">
      <c r="B57" s="26">
        <v>54</v>
      </c>
      <c r="C57" s="25" t="s">
        <v>45</v>
      </c>
      <c r="D57" s="24">
        <f t="shared" si="2"/>
        <v>12881.66</v>
      </c>
      <c r="E57" s="23">
        <v>1211.5999999999999</v>
      </c>
      <c r="F57" s="21">
        <v>10849.73</v>
      </c>
      <c r="G57" s="21">
        <v>428.17</v>
      </c>
      <c r="H57" s="21">
        <v>0</v>
      </c>
      <c r="I57" s="22">
        <f t="shared" si="3"/>
        <v>12489.5</v>
      </c>
      <c r="J57" s="21">
        <v>392.15999999999985</v>
      </c>
      <c r="K57" s="13"/>
    </row>
    <row r="58" spans="2:11">
      <c r="B58" s="26">
        <v>55</v>
      </c>
      <c r="C58" s="25" t="s">
        <v>44</v>
      </c>
      <c r="D58" s="24">
        <f t="shared" si="2"/>
        <v>1663.05</v>
      </c>
      <c r="E58" s="23">
        <v>33.9</v>
      </c>
      <c r="F58" s="21">
        <v>1599.73</v>
      </c>
      <c r="G58" s="21">
        <v>0</v>
      </c>
      <c r="H58" s="21">
        <v>0</v>
      </c>
      <c r="I58" s="22">
        <f t="shared" si="3"/>
        <v>1633.63</v>
      </c>
      <c r="J58" s="21">
        <v>29.419999999999845</v>
      </c>
      <c r="K58" s="13"/>
    </row>
    <row r="59" spans="2:11">
      <c r="B59" s="26">
        <v>56</v>
      </c>
      <c r="C59" s="25" t="s">
        <v>43</v>
      </c>
      <c r="D59" s="24">
        <f t="shared" si="2"/>
        <v>42518.94</v>
      </c>
      <c r="E59" s="23">
        <v>5609.2</v>
      </c>
      <c r="F59" s="21">
        <v>34007.980000000003</v>
      </c>
      <c r="G59" s="21">
        <v>872.46</v>
      </c>
      <c r="H59" s="21">
        <v>0</v>
      </c>
      <c r="I59" s="22">
        <f t="shared" si="3"/>
        <v>40489.64</v>
      </c>
      <c r="J59" s="21">
        <v>2029.3000000000029</v>
      </c>
      <c r="K59" s="13"/>
    </row>
    <row r="60" spans="2:11">
      <c r="B60" s="26">
        <v>57</v>
      </c>
      <c r="C60" s="27" t="s">
        <v>42</v>
      </c>
      <c r="D60" s="24">
        <f t="shared" si="2"/>
        <v>26818</v>
      </c>
      <c r="E60" s="23">
        <v>638.4</v>
      </c>
      <c r="F60" s="21">
        <v>25518.12</v>
      </c>
      <c r="G60" s="21">
        <v>204.8</v>
      </c>
      <c r="H60" s="21">
        <v>0</v>
      </c>
      <c r="I60" s="22">
        <f t="shared" si="3"/>
        <v>26361.32</v>
      </c>
      <c r="J60" s="21">
        <v>456.68000000000029</v>
      </c>
      <c r="K60" s="13"/>
    </row>
    <row r="61" spans="2:11">
      <c r="B61" s="26">
        <v>58</v>
      </c>
      <c r="C61" s="25" t="s">
        <v>41</v>
      </c>
      <c r="D61" s="24">
        <f t="shared" si="2"/>
        <v>1484.8</v>
      </c>
      <c r="E61" s="23">
        <v>385.6</v>
      </c>
      <c r="F61" s="21">
        <v>1071.51</v>
      </c>
      <c r="G61" s="21">
        <v>9.0299999999999994</v>
      </c>
      <c r="H61" s="21">
        <v>0</v>
      </c>
      <c r="I61" s="22">
        <f t="shared" si="3"/>
        <v>1466.14</v>
      </c>
      <c r="J61" s="21">
        <v>18.659999999999854</v>
      </c>
      <c r="K61" s="13"/>
    </row>
    <row r="62" spans="2:11">
      <c r="B62" s="26">
        <v>59</v>
      </c>
      <c r="C62" s="25" t="s">
        <v>40</v>
      </c>
      <c r="D62" s="24">
        <f t="shared" si="2"/>
        <v>540.91</v>
      </c>
      <c r="E62" s="23">
        <v>84.8</v>
      </c>
      <c r="F62" s="21">
        <v>409.84</v>
      </c>
      <c r="G62" s="21">
        <v>0.1</v>
      </c>
      <c r="H62" s="21">
        <v>0</v>
      </c>
      <c r="I62" s="22">
        <f t="shared" si="3"/>
        <v>494.74</v>
      </c>
      <c r="J62" s="21">
        <v>46.169999999999959</v>
      </c>
      <c r="K62" s="13"/>
    </row>
    <row r="63" spans="2:11">
      <c r="B63" s="26">
        <v>60</v>
      </c>
      <c r="C63" s="25" t="s">
        <v>39</v>
      </c>
      <c r="D63" s="24">
        <f t="shared" si="2"/>
        <v>8972.4</v>
      </c>
      <c r="E63" s="23">
        <v>15.1</v>
      </c>
      <c r="F63" s="21">
        <v>8933.8799999999992</v>
      </c>
      <c r="G63" s="21">
        <v>0</v>
      </c>
      <c r="H63" s="21">
        <v>0</v>
      </c>
      <c r="I63" s="22">
        <f t="shared" si="3"/>
        <v>8948.98</v>
      </c>
      <c r="J63" s="21">
        <v>23.420000000000073</v>
      </c>
      <c r="K63" s="13"/>
    </row>
    <row r="64" spans="2:11">
      <c r="B64" s="26">
        <v>61</v>
      </c>
      <c r="C64" s="25" t="s">
        <v>38</v>
      </c>
      <c r="D64" s="24">
        <f t="shared" si="2"/>
        <v>39256.410000000003</v>
      </c>
      <c r="E64" s="23">
        <v>826.7</v>
      </c>
      <c r="F64" s="21">
        <v>36033.160000000003</v>
      </c>
      <c r="G64" s="21">
        <v>305.74</v>
      </c>
      <c r="H64" s="21">
        <v>133.06</v>
      </c>
      <c r="I64" s="22">
        <f t="shared" si="3"/>
        <v>37298.659999999996</v>
      </c>
      <c r="J64" s="21">
        <v>1957.7500000000073</v>
      </c>
      <c r="K64" s="13"/>
    </row>
    <row r="65" spans="2:11">
      <c r="B65" s="26">
        <v>62</v>
      </c>
      <c r="C65" s="25" t="s">
        <v>37</v>
      </c>
      <c r="D65" s="24">
        <f t="shared" si="2"/>
        <v>17524.59</v>
      </c>
      <c r="E65" s="23">
        <v>2752.7</v>
      </c>
      <c r="F65" s="21">
        <v>12671.7</v>
      </c>
      <c r="G65" s="21">
        <v>800.3</v>
      </c>
      <c r="H65" s="21">
        <v>6.94</v>
      </c>
      <c r="I65" s="21">
        <f t="shared" si="3"/>
        <v>16231.640000000001</v>
      </c>
      <c r="J65" s="21">
        <v>1292.9499999999989</v>
      </c>
      <c r="K65" s="13"/>
    </row>
    <row r="66" spans="2:11">
      <c r="B66" s="26">
        <v>63</v>
      </c>
      <c r="C66" s="25" t="s">
        <v>36</v>
      </c>
      <c r="D66" s="24">
        <f t="shared" si="2"/>
        <v>71152.009999999995</v>
      </c>
      <c r="E66" s="23">
        <v>1582.5</v>
      </c>
      <c r="F66" s="21">
        <v>65788.22</v>
      </c>
      <c r="G66" s="21">
        <v>354.18</v>
      </c>
      <c r="H66" s="21">
        <v>0.77</v>
      </c>
      <c r="I66" s="22">
        <f t="shared" si="3"/>
        <v>67725.67</v>
      </c>
      <c r="J66" s="21">
        <v>3426.3399999999965</v>
      </c>
      <c r="K66" s="13"/>
    </row>
    <row r="67" spans="2:11">
      <c r="B67" s="26">
        <v>64</v>
      </c>
      <c r="C67" s="25" t="s">
        <v>35</v>
      </c>
      <c r="D67" s="24">
        <f t="shared" si="2"/>
        <v>10330.67</v>
      </c>
      <c r="E67" s="23">
        <v>44.7</v>
      </c>
      <c r="F67" s="21">
        <v>8499.6200000000008</v>
      </c>
      <c r="G67" s="21">
        <v>567.04</v>
      </c>
      <c r="H67" s="21">
        <v>0</v>
      </c>
      <c r="I67" s="22">
        <f t="shared" si="3"/>
        <v>9111.36</v>
      </c>
      <c r="J67" s="21">
        <v>1219.3099999999995</v>
      </c>
      <c r="K67" s="13"/>
    </row>
    <row r="68" spans="2:11">
      <c r="B68" s="26">
        <v>65</v>
      </c>
      <c r="C68" s="25" t="s">
        <v>34</v>
      </c>
      <c r="D68" s="24">
        <f t="shared" si="2"/>
        <v>1317.67</v>
      </c>
      <c r="E68" s="23">
        <v>29.7</v>
      </c>
      <c r="F68" s="21">
        <v>1282.08</v>
      </c>
      <c r="G68" s="21">
        <v>0.78</v>
      </c>
      <c r="H68" s="21">
        <v>2.08</v>
      </c>
      <c r="I68" s="22">
        <f t="shared" si="3"/>
        <v>1314.6399999999999</v>
      </c>
      <c r="J68" s="21">
        <v>3.0300000000002001</v>
      </c>
      <c r="K68" s="13"/>
    </row>
    <row r="69" spans="2:11">
      <c r="B69" s="26">
        <v>66</v>
      </c>
      <c r="C69" s="25" t="s">
        <v>33</v>
      </c>
      <c r="D69" s="24">
        <f t="shared" si="2"/>
        <v>3.42</v>
      </c>
      <c r="E69" s="23">
        <v>0</v>
      </c>
      <c r="F69" s="21">
        <v>0</v>
      </c>
      <c r="G69" s="21">
        <v>2.69</v>
      </c>
      <c r="H69" s="21">
        <v>0</v>
      </c>
      <c r="I69" s="22">
        <f t="shared" si="3"/>
        <v>2.69</v>
      </c>
      <c r="J69" s="21">
        <v>0.73</v>
      </c>
      <c r="K69" s="13"/>
    </row>
    <row r="70" spans="2:11">
      <c r="B70" s="26">
        <v>67</v>
      </c>
      <c r="C70" s="25" t="s">
        <v>32</v>
      </c>
      <c r="D70" s="24">
        <f t="shared" si="2"/>
        <v>248.89</v>
      </c>
      <c r="E70" s="23">
        <v>0</v>
      </c>
      <c r="F70" s="21">
        <v>0.08</v>
      </c>
      <c r="G70" s="21">
        <v>1.1000000000000001</v>
      </c>
      <c r="H70" s="21">
        <v>0</v>
      </c>
      <c r="I70" s="22">
        <f t="shared" si="3"/>
        <v>1.1800000000000002</v>
      </c>
      <c r="J70" s="21">
        <v>247.70999999999998</v>
      </c>
      <c r="K70" s="13"/>
    </row>
    <row r="71" spans="2:11">
      <c r="B71" s="26">
        <v>68</v>
      </c>
      <c r="C71" s="25" t="s">
        <v>31</v>
      </c>
      <c r="D71" s="24">
        <f t="shared" si="2"/>
        <v>381.17</v>
      </c>
      <c r="E71" s="23">
        <v>306.8</v>
      </c>
      <c r="F71" s="21">
        <v>58.65</v>
      </c>
      <c r="G71" s="21">
        <v>1.83</v>
      </c>
      <c r="H71" s="21">
        <v>0</v>
      </c>
      <c r="I71" s="22">
        <f t="shared" si="3"/>
        <v>367.28</v>
      </c>
      <c r="J71" s="21">
        <v>13.890000000000043</v>
      </c>
      <c r="K71" s="13"/>
    </row>
    <row r="72" spans="2:11">
      <c r="B72" s="26">
        <v>69</v>
      </c>
      <c r="C72" s="25" t="s">
        <v>30</v>
      </c>
      <c r="D72" s="24">
        <f t="shared" si="2"/>
        <v>1889.54</v>
      </c>
      <c r="E72" s="23">
        <v>1250.8</v>
      </c>
      <c r="F72" s="21">
        <v>497.23</v>
      </c>
      <c r="G72" s="21">
        <v>136.63</v>
      </c>
      <c r="H72" s="21">
        <v>0</v>
      </c>
      <c r="I72" s="21">
        <f t="shared" si="3"/>
        <v>1884.6599999999999</v>
      </c>
      <c r="J72" s="21">
        <v>4.8800000000001091</v>
      </c>
      <c r="K72" s="13"/>
    </row>
    <row r="73" spans="2:11">
      <c r="B73" s="26">
        <v>70</v>
      </c>
      <c r="C73" s="25" t="s">
        <v>29</v>
      </c>
      <c r="D73" s="24">
        <f t="shared" ref="D73:D97" si="4">SUM(I73,J73)</f>
        <v>10614.12</v>
      </c>
      <c r="E73" s="23">
        <v>4855</v>
      </c>
      <c r="F73" s="21">
        <v>4528.5</v>
      </c>
      <c r="G73" s="21">
        <v>1156.9000000000001</v>
      </c>
      <c r="H73" s="21">
        <v>0</v>
      </c>
      <c r="I73" s="22">
        <f t="shared" si="3"/>
        <v>10540.4</v>
      </c>
      <c r="J73" s="21">
        <v>73.720000000001164</v>
      </c>
      <c r="K73" s="13"/>
    </row>
    <row r="74" spans="2:11">
      <c r="B74" s="26">
        <v>71</v>
      </c>
      <c r="C74" s="25" t="s">
        <v>28</v>
      </c>
      <c r="D74" s="24">
        <f t="shared" si="4"/>
        <v>3449.64</v>
      </c>
      <c r="E74" s="23">
        <v>0.3</v>
      </c>
      <c r="F74" s="21">
        <v>0</v>
      </c>
      <c r="G74" s="21">
        <v>0.15</v>
      </c>
      <c r="H74" s="21">
        <v>0</v>
      </c>
      <c r="I74" s="22">
        <f t="shared" si="3"/>
        <v>0.44999999999999996</v>
      </c>
      <c r="J74" s="21">
        <v>3449.19</v>
      </c>
      <c r="K74" s="13"/>
    </row>
    <row r="75" spans="2:11">
      <c r="B75" s="26">
        <v>72</v>
      </c>
      <c r="C75" s="25" t="s">
        <v>27</v>
      </c>
      <c r="D75" s="24">
        <f t="shared" si="4"/>
        <v>16699.669999999998</v>
      </c>
      <c r="E75" s="23">
        <v>2155.3000000000002</v>
      </c>
      <c r="F75" s="21">
        <v>1679.11</v>
      </c>
      <c r="G75" s="21">
        <v>270.27999999999997</v>
      </c>
      <c r="H75" s="21">
        <v>0</v>
      </c>
      <c r="I75" s="21">
        <f t="shared" si="3"/>
        <v>4104.6899999999996</v>
      </c>
      <c r="J75" s="21">
        <v>12594.98</v>
      </c>
      <c r="K75" s="13"/>
    </row>
    <row r="76" spans="2:11">
      <c r="B76" s="26">
        <v>73</v>
      </c>
      <c r="C76" s="25" t="s">
        <v>26</v>
      </c>
      <c r="D76" s="24">
        <f t="shared" si="4"/>
        <v>4704.58</v>
      </c>
      <c r="E76" s="23">
        <v>62.4</v>
      </c>
      <c r="F76" s="21">
        <v>1216.1600000000001</v>
      </c>
      <c r="G76" s="21">
        <v>2389.1999999999998</v>
      </c>
      <c r="H76" s="21">
        <v>0</v>
      </c>
      <c r="I76" s="22">
        <f t="shared" ref="I76:I97" si="5">IF((SUM(E76:H76))=0,"- ",(SUM(E76:H76)))</f>
        <v>3667.76</v>
      </c>
      <c r="J76" s="21">
        <v>1036.8199999999997</v>
      </c>
      <c r="K76" s="13"/>
    </row>
    <row r="77" spans="2:11">
      <c r="B77" s="26">
        <v>74</v>
      </c>
      <c r="C77" s="25" t="s">
        <v>25</v>
      </c>
      <c r="D77" s="24">
        <f t="shared" si="4"/>
        <v>16683.099999999999</v>
      </c>
      <c r="E77" s="23">
        <v>0</v>
      </c>
      <c r="F77" s="21">
        <v>7115.52</v>
      </c>
      <c r="G77" s="21">
        <v>250.51</v>
      </c>
      <c r="H77" s="21">
        <v>0</v>
      </c>
      <c r="I77" s="22">
        <f t="shared" si="5"/>
        <v>7366.0300000000007</v>
      </c>
      <c r="J77" s="21">
        <v>9317.0699999999979</v>
      </c>
      <c r="K77" s="13"/>
    </row>
    <row r="78" spans="2:11">
      <c r="B78" s="26">
        <v>76</v>
      </c>
      <c r="C78" s="25" t="s">
        <v>24</v>
      </c>
      <c r="D78" s="24">
        <f t="shared" si="4"/>
        <v>76470.27</v>
      </c>
      <c r="E78" s="23">
        <v>5239.5</v>
      </c>
      <c r="F78" s="21">
        <v>62551.37</v>
      </c>
      <c r="G78" s="21">
        <v>682.6</v>
      </c>
      <c r="H78" s="21">
        <v>0</v>
      </c>
      <c r="I78" s="22">
        <f t="shared" si="5"/>
        <v>68473.47</v>
      </c>
      <c r="J78" s="21">
        <v>7996.8000000000029</v>
      </c>
      <c r="K78" s="13"/>
    </row>
    <row r="79" spans="2:11">
      <c r="B79" s="26">
        <v>78</v>
      </c>
      <c r="C79" s="25" t="s">
        <v>23</v>
      </c>
      <c r="D79" s="24">
        <f t="shared" si="4"/>
        <v>3515.61</v>
      </c>
      <c r="E79" s="23">
        <v>0</v>
      </c>
      <c r="F79" s="21">
        <v>3074.86</v>
      </c>
      <c r="G79" s="21">
        <v>32.22</v>
      </c>
      <c r="H79" s="21">
        <v>0</v>
      </c>
      <c r="I79" s="22">
        <f t="shared" si="5"/>
        <v>3107.08</v>
      </c>
      <c r="J79" s="21">
        <v>408.5300000000002</v>
      </c>
      <c r="K79" s="13"/>
    </row>
    <row r="80" spans="2:11">
      <c r="B80" s="26">
        <v>79</v>
      </c>
      <c r="C80" s="28" t="s">
        <v>22</v>
      </c>
      <c r="D80" s="24">
        <f t="shared" si="4"/>
        <v>63.83</v>
      </c>
      <c r="E80" s="23">
        <v>0</v>
      </c>
      <c r="F80" s="21">
        <v>0</v>
      </c>
      <c r="G80" s="21">
        <v>0</v>
      </c>
      <c r="H80" s="21">
        <v>0</v>
      </c>
      <c r="I80" s="22" t="str">
        <f t="shared" si="5"/>
        <v xml:space="preserve">- </v>
      </c>
      <c r="J80" s="21">
        <v>63.83</v>
      </c>
      <c r="K80" s="13"/>
    </row>
    <row r="81" spans="2:11">
      <c r="B81" s="26">
        <v>80</v>
      </c>
      <c r="C81" s="25" t="s">
        <v>21</v>
      </c>
      <c r="D81" s="24">
        <f t="shared" si="4"/>
        <v>7.95</v>
      </c>
      <c r="E81" s="23">
        <v>0</v>
      </c>
      <c r="F81" s="21">
        <v>0.56999999999999995</v>
      </c>
      <c r="G81" s="21">
        <v>0</v>
      </c>
      <c r="H81" s="21">
        <v>0</v>
      </c>
      <c r="I81" s="22">
        <f t="shared" si="5"/>
        <v>0.56999999999999995</v>
      </c>
      <c r="J81" s="21">
        <v>7.38</v>
      </c>
      <c r="K81" s="13"/>
    </row>
    <row r="82" spans="2:11">
      <c r="B82" s="26">
        <v>81</v>
      </c>
      <c r="C82" s="25" t="s">
        <v>20</v>
      </c>
      <c r="D82" s="23">
        <f t="shared" si="4"/>
        <v>0.21</v>
      </c>
      <c r="E82" s="23">
        <v>0</v>
      </c>
      <c r="F82" s="21">
        <v>0.21</v>
      </c>
      <c r="G82" s="21">
        <v>0</v>
      </c>
      <c r="H82" s="21">
        <v>0</v>
      </c>
      <c r="I82" s="22">
        <f t="shared" si="5"/>
        <v>0.21</v>
      </c>
      <c r="J82" s="21">
        <v>0</v>
      </c>
      <c r="K82" s="13"/>
    </row>
    <row r="83" spans="2:11">
      <c r="B83" s="26">
        <v>82</v>
      </c>
      <c r="C83" s="25" t="s">
        <v>19</v>
      </c>
      <c r="D83" s="24">
        <f t="shared" si="4"/>
        <v>106.26</v>
      </c>
      <c r="E83" s="23">
        <v>3.4</v>
      </c>
      <c r="F83" s="21">
        <v>50.96</v>
      </c>
      <c r="G83" s="21">
        <v>27.32</v>
      </c>
      <c r="H83" s="21">
        <v>0.22</v>
      </c>
      <c r="I83" s="22">
        <f t="shared" si="5"/>
        <v>81.900000000000006</v>
      </c>
      <c r="J83" s="21">
        <v>24.36</v>
      </c>
      <c r="K83" s="13"/>
    </row>
    <row r="84" spans="2:11">
      <c r="B84" s="26">
        <v>83</v>
      </c>
      <c r="C84" s="25" t="s">
        <v>18</v>
      </c>
      <c r="D84" s="24">
        <f t="shared" si="4"/>
        <v>20090.68</v>
      </c>
      <c r="E84" s="23">
        <v>448.1</v>
      </c>
      <c r="F84" s="21">
        <v>47.9</v>
      </c>
      <c r="G84" s="21">
        <v>0.89</v>
      </c>
      <c r="H84" s="21">
        <v>0</v>
      </c>
      <c r="I84" s="22">
        <f t="shared" si="5"/>
        <v>496.89</v>
      </c>
      <c r="J84" s="21">
        <v>19593.79</v>
      </c>
      <c r="K84" s="13"/>
    </row>
    <row r="85" spans="2:11">
      <c r="B85" s="26">
        <v>84</v>
      </c>
      <c r="C85" s="28" t="s">
        <v>17</v>
      </c>
      <c r="D85" s="24">
        <f t="shared" si="4"/>
        <v>15337.98</v>
      </c>
      <c r="E85" s="23">
        <v>2130.5</v>
      </c>
      <c r="F85" s="21">
        <v>8276.0300000000007</v>
      </c>
      <c r="G85" s="21">
        <v>908.91</v>
      </c>
      <c r="H85" s="21">
        <v>0</v>
      </c>
      <c r="I85" s="22">
        <f t="shared" si="5"/>
        <v>11315.44</v>
      </c>
      <c r="J85" s="21">
        <v>4022.5399999999991</v>
      </c>
      <c r="K85" s="13"/>
    </row>
    <row r="86" spans="2:11">
      <c r="B86" s="26">
        <v>85</v>
      </c>
      <c r="C86" s="27" t="s">
        <v>16</v>
      </c>
      <c r="D86" s="24">
        <f t="shared" si="4"/>
        <v>196957.59</v>
      </c>
      <c r="E86" s="23">
        <v>25884</v>
      </c>
      <c r="F86" s="21">
        <v>148844.4</v>
      </c>
      <c r="G86" s="21">
        <v>1489.56</v>
      </c>
      <c r="H86" s="21">
        <v>14.28</v>
      </c>
      <c r="I86" s="22">
        <f t="shared" si="5"/>
        <v>176232.24</v>
      </c>
      <c r="J86" s="21">
        <v>20725.350000000006</v>
      </c>
      <c r="K86" s="13"/>
    </row>
    <row r="87" spans="2:11">
      <c r="B87" s="26">
        <v>86</v>
      </c>
      <c r="C87" s="25" t="s">
        <v>15</v>
      </c>
      <c r="D87" s="24">
        <f t="shared" si="4"/>
        <v>110.04</v>
      </c>
      <c r="E87" s="23">
        <v>0</v>
      </c>
      <c r="F87" s="21">
        <v>107.38</v>
      </c>
      <c r="G87" s="21">
        <v>2.36</v>
      </c>
      <c r="H87" s="21">
        <v>0</v>
      </c>
      <c r="I87" s="22">
        <f t="shared" si="5"/>
        <v>109.74</v>
      </c>
      <c r="J87" s="21">
        <v>0.30000000000001137</v>
      </c>
      <c r="K87" s="13"/>
    </row>
    <row r="88" spans="2:11">
      <c r="B88" s="26">
        <v>87</v>
      </c>
      <c r="C88" s="25" t="s">
        <v>14</v>
      </c>
      <c r="D88" s="24">
        <f t="shared" si="4"/>
        <v>3594.74</v>
      </c>
      <c r="E88" s="23">
        <v>176.4</v>
      </c>
      <c r="F88" s="21">
        <v>1642.74</v>
      </c>
      <c r="G88" s="21">
        <v>95.94</v>
      </c>
      <c r="H88" s="21">
        <v>0</v>
      </c>
      <c r="I88" s="22">
        <f t="shared" si="5"/>
        <v>1915.0800000000002</v>
      </c>
      <c r="J88" s="21">
        <v>1679.6599999999996</v>
      </c>
      <c r="K88" s="13"/>
    </row>
    <row r="89" spans="2:11">
      <c r="B89" s="26">
        <v>88</v>
      </c>
      <c r="C89" s="25" t="s">
        <v>13</v>
      </c>
      <c r="D89" s="24">
        <f t="shared" si="4"/>
        <v>1491.17</v>
      </c>
      <c r="E89" s="23">
        <v>11.6</v>
      </c>
      <c r="F89" s="21">
        <v>15.4</v>
      </c>
      <c r="G89" s="21">
        <v>0</v>
      </c>
      <c r="H89" s="21">
        <v>0</v>
      </c>
      <c r="I89" s="22">
        <f t="shared" si="5"/>
        <v>27</v>
      </c>
      <c r="J89" s="21">
        <v>1464.17</v>
      </c>
      <c r="K89" s="13"/>
    </row>
    <row r="90" spans="2:11">
      <c r="B90" s="26">
        <v>89</v>
      </c>
      <c r="C90" s="25" t="s">
        <v>12</v>
      </c>
      <c r="D90" s="24">
        <f t="shared" si="4"/>
        <v>17550.48</v>
      </c>
      <c r="E90" s="23">
        <v>17471.8</v>
      </c>
      <c r="F90" s="21">
        <v>0</v>
      </c>
      <c r="G90" s="21">
        <v>70.64</v>
      </c>
      <c r="H90" s="21">
        <v>0</v>
      </c>
      <c r="I90" s="22">
        <f t="shared" si="5"/>
        <v>17542.439999999999</v>
      </c>
      <c r="J90" s="21">
        <v>8.0400000000008731</v>
      </c>
      <c r="K90" s="13"/>
    </row>
    <row r="91" spans="2:11">
      <c r="B91" s="26">
        <v>90</v>
      </c>
      <c r="C91" s="25" t="s">
        <v>11</v>
      </c>
      <c r="D91" s="24">
        <f t="shared" si="4"/>
        <v>19443.71</v>
      </c>
      <c r="E91" s="23">
        <v>1596.1</v>
      </c>
      <c r="F91" s="21">
        <v>15709.07</v>
      </c>
      <c r="G91" s="21">
        <v>142.9</v>
      </c>
      <c r="H91" s="21">
        <v>0</v>
      </c>
      <c r="I91" s="22">
        <f t="shared" si="5"/>
        <v>17448.07</v>
      </c>
      <c r="J91" s="21">
        <v>1995.6399999999994</v>
      </c>
      <c r="K91" s="13"/>
    </row>
    <row r="92" spans="2:11">
      <c r="B92" s="26">
        <v>91</v>
      </c>
      <c r="C92" s="25" t="s">
        <v>10</v>
      </c>
      <c r="D92" s="24">
        <f t="shared" si="4"/>
        <v>307.58</v>
      </c>
      <c r="E92" s="23">
        <v>86.8</v>
      </c>
      <c r="F92" s="21">
        <v>0</v>
      </c>
      <c r="G92" s="21">
        <v>1.6</v>
      </c>
      <c r="H92" s="21">
        <v>0</v>
      </c>
      <c r="I92" s="22">
        <f t="shared" si="5"/>
        <v>88.399999999999991</v>
      </c>
      <c r="J92" s="21">
        <v>219.18</v>
      </c>
      <c r="K92" s="13"/>
    </row>
    <row r="93" spans="2:11">
      <c r="B93" s="26">
        <v>92</v>
      </c>
      <c r="C93" s="25" t="s">
        <v>9</v>
      </c>
      <c r="D93" s="24">
        <f t="shared" si="4"/>
        <v>98.87</v>
      </c>
      <c r="E93" s="23">
        <v>0</v>
      </c>
      <c r="F93" s="21">
        <v>98.6</v>
      </c>
      <c r="G93" s="21">
        <v>0</v>
      </c>
      <c r="H93" s="21">
        <v>0</v>
      </c>
      <c r="I93" s="22">
        <f t="shared" si="5"/>
        <v>98.6</v>
      </c>
      <c r="J93" s="21">
        <v>0.27000000000001023</v>
      </c>
      <c r="K93" s="13"/>
    </row>
    <row r="94" spans="2:11">
      <c r="B94" s="26">
        <v>94</v>
      </c>
      <c r="C94" s="25" t="s">
        <v>8</v>
      </c>
      <c r="D94" s="24">
        <f t="shared" si="4"/>
        <v>15949.88</v>
      </c>
      <c r="E94" s="23">
        <v>4808.5</v>
      </c>
      <c r="F94" s="21">
        <v>9053.86</v>
      </c>
      <c r="G94" s="21">
        <v>1113.82</v>
      </c>
      <c r="H94" s="21">
        <v>0</v>
      </c>
      <c r="I94" s="22">
        <f t="shared" si="5"/>
        <v>14976.18</v>
      </c>
      <c r="J94" s="21">
        <v>973.69999999999891</v>
      </c>
      <c r="K94" s="13"/>
    </row>
    <row r="95" spans="2:11">
      <c r="B95" s="26">
        <v>95</v>
      </c>
      <c r="C95" s="25" t="s">
        <v>7</v>
      </c>
      <c r="D95" s="24">
        <f t="shared" si="4"/>
        <v>17614.349999999999</v>
      </c>
      <c r="E95" s="23">
        <v>2157.8000000000002</v>
      </c>
      <c r="F95" s="21">
        <v>5547.54</v>
      </c>
      <c r="G95" s="21">
        <v>257.58</v>
      </c>
      <c r="H95" s="21">
        <v>0</v>
      </c>
      <c r="I95" s="22">
        <f t="shared" si="5"/>
        <v>7962.92</v>
      </c>
      <c r="J95" s="21">
        <v>9651.4299999999985</v>
      </c>
      <c r="K95" s="13"/>
    </row>
    <row r="96" spans="2:11">
      <c r="B96" s="26">
        <v>96</v>
      </c>
      <c r="C96" s="25" t="s">
        <v>6</v>
      </c>
      <c r="D96" s="24">
        <f t="shared" si="4"/>
        <v>517.65</v>
      </c>
      <c r="E96" s="23">
        <v>82.7</v>
      </c>
      <c r="F96" s="21">
        <v>229.65</v>
      </c>
      <c r="G96" s="21">
        <v>61.95</v>
      </c>
      <c r="H96" s="21">
        <v>0</v>
      </c>
      <c r="I96" s="22">
        <f t="shared" si="5"/>
        <v>374.3</v>
      </c>
      <c r="J96" s="21">
        <v>143.34999999999997</v>
      </c>
      <c r="K96" s="13"/>
    </row>
    <row r="97" spans="1:11">
      <c r="B97" s="26">
        <v>97</v>
      </c>
      <c r="C97" s="25" t="s">
        <v>5</v>
      </c>
      <c r="D97" s="24">
        <f t="shared" si="4"/>
        <v>6.7</v>
      </c>
      <c r="E97" s="23">
        <v>0</v>
      </c>
      <c r="F97" s="21">
        <v>0</v>
      </c>
      <c r="G97" s="21">
        <v>0</v>
      </c>
      <c r="H97" s="21">
        <v>0</v>
      </c>
      <c r="I97" s="22" t="str">
        <f t="shared" si="5"/>
        <v xml:space="preserve">- </v>
      </c>
      <c r="J97" s="21">
        <v>6.7</v>
      </c>
      <c r="K97" s="13"/>
    </row>
    <row r="98" spans="1:11" ht="4.5" customHeight="1" thickBot="1">
      <c r="B98" s="20"/>
      <c r="C98" s="19"/>
      <c r="D98" s="18"/>
      <c r="E98" s="17"/>
      <c r="F98" s="17"/>
      <c r="G98" s="17"/>
      <c r="H98" s="17"/>
      <c r="I98" s="18"/>
      <c r="J98" s="17"/>
    </row>
    <row r="99" spans="1:11" ht="4.5" customHeight="1">
      <c r="B99" s="16"/>
      <c r="C99" s="15"/>
      <c r="D99" s="14"/>
      <c r="E99" s="1"/>
      <c r="F99" s="12"/>
      <c r="G99" s="13"/>
      <c r="H99" s="13"/>
      <c r="I99" s="13"/>
      <c r="J99" s="12"/>
    </row>
    <row r="100" spans="1:11" s="5" customFormat="1" ht="12">
      <c r="A100" s="7"/>
      <c r="B100" s="4" t="s">
        <v>4</v>
      </c>
      <c r="C100" s="4"/>
      <c r="D100" s="11"/>
      <c r="F100" s="9"/>
      <c r="G100" s="10"/>
      <c r="H100" s="10"/>
      <c r="I100" s="10"/>
      <c r="J100" s="9"/>
    </row>
    <row r="101" spans="1:11" s="5" customFormat="1" ht="12">
      <c r="A101" s="7"/>
      <c r="B101" s="4" t="s">
        <v>3</v>
      </c>
      <c r="C101" s="4"/>
      <c r="J101" s="9"/>
    </row>
    <row r="102" spans="1:11" s="5" customFormat="1" ht="12">
      <c r="A102" s="7"/>
      <c r="B102" s="4" t="s">
        <v>2</v>
      </c>
      <c r="C102" s="4"/>
      <c r="J102" s="9"/>
    </row>
    <row r="103" spans="1:11" s="5" customFormat="1" ht="12">
      <c r="A103" s="7"/>
      <c r="B103" s="4" t="s">
        <v>1</v>
      </c>
      <c r="C103" s="4"/>
      <c r="J103" s="9"/>
    </row>
    <row r="104" spans="1:11" s="5" customFormat="1" ht="4.5" customHeight="1">
      <c r="A104" s="7"/>
      <c r="B104" s="8"/>
      <c r="C104" s="4"/>
      <c r="E104" s="6"/>
    </row>
    <row r="105" spans="1:11" s="5" customFormat="1" ht="12">
      <c r="A105" s="7"/>
      <c r="B105" s="4" t="s">
        <v>0</v>
      </c>
      <c r="E105" s="6"/>
    </row>
    <row r="106" spans="1:11">
      <c r="B106" s="4"/>
    </row>
  </sheetData>
  <mergeCells count="6">
    <mergeCell ref="J4:J5"/>
    <mergeCell ref="B4:B5"/>
    <mergeCell ref="C4:C5"/>
    <mergeCell ref="D4:D5"/>
    <mergeCell ref="E4:H4"/>
    <mergeCell ref="I4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8.2.8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2023-02-02T15:13:17Z</dcterms:created>
  <dcterms:modified xsi:type="dcterms:W3CDTF">2023-07-24T20:13:44Z</dcterms:modified>
</cp:coreProperties>
</file>