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8.2.7" sheetId="1" r:id="rId1"/>
    <sheet name="Gráf-08.2.6-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22" i="2" l="1"/>
  <c r="C22" i="2"/>
  <c r="E7" i="1"/>
  <c r="F7" i="1"/>
  <c r="G7" i="1"/>
  <c r="H7" i="1"/>
  <c r="J7" i="1"/>
  <c r="D9" i="1"/>
  <c r="I9" i="1"/>
  <c r="I10" i="1"/>
  <c r="D10" i="1" s="1"/>
  <c r="I11" i="1"/>
  <c r="D11" i="1" s="1"/>
  <c r="I12" i="1"/>
  <c r="D12" i="1" s="1"/>
  <c r="D13" i="1"/>
  <c r="I13" i="1"/>
  <c r="I14" i="1"/>
  <c r="D14" i="1" s="1"/>
  <c r="I15" i="1"/>
  <c r="D15" i="1" s="1"/>
  <c r="I16" i="1"/>
  <c r="D16" i="1" s="1"/>
  <c r="D17" i="1"/>
  <c r="I17" i="1"/>
  <c r="I18" i="1"/>
  <c r="D18" i="1" s="1"/>
  <c r="I19" i="1"/>
  <c r="D19" i="1" s="1"/>
  <c r="I20" i="1"/>
  <c r="D20" i="1" s="1"/>
  <c r="D21" i="1"/>
  <c r="I21" i="1"/>
  <c r="I22" i="1"/>
  <c r="D22" i="1" s="1"/>
  <c r="I23" i="1"/>
  <c r="D23" i="1" s="1"/>
  <c r="I24" i="1"/>
  <c r="D24" i="1" s="1"/>
  <c r="D25" i="1"/>
  <c r="I25" i="1"/>
  <c r="I26" i="1"/>
  <c r="D26" i="1" s="1"/>
  <c r="I27" i="1"/>
  <c r="D27" i="1" s="1"/>
  <c r="I28" i="1"/>
  <c r="D28" i="1" s="1"/>
  <c r="D29" i="1"/>
  <c r="I29" i="1"/>
  <c r="I30" i="1"/>
  <c r="D30" i="1" s="1"/>
  <c r="I31" i="1"/>
  <c r="D31" i="1" s="1"/>
  <c r="I32" i="1"/>
  <c r="D32" i="1" s="1"/>
  <c r="D33" i="1"/>
  <c r="I33" i="1"/>
  <c r="I34" i="1"/>
  <c r="D34" i="1" s="1"/>
  <c r="I35" i="1"/>
  <c r="D35" i="1" s="1"/>
  <c r="I36" i="1"/>
  <c r="D36" i="1" s="1"/>
  <c r="D37" i="1"/>
  <c r="I37" i="1"/>
  <c r="I38" i="1"/>
  <c r="D38" i="1" s="1"/>
  <c r="I39" i="1"/>
  <c r="D39" i="1" s="1"/>
  <c r="I40" i="1"/>
  <c r="D40" i="1" s="1"/>
  <c r="D41" i="1"/>
  <c r="I41" i="1"/>
  <c r="I42" i="1"/>
  <c r="D42" i="1" s="1"/>
  <c r="I43" i="1"/>
  <c r="D43" i="1" s="1"/>
  <c r="I44" i="1"/>
  <c r="D44" i="1" s="1"/>
  <c r="D45" i="1"/>
  <c r="I45" i="1"/>
  <c r="I46" i="1"/>
  <c r="D46" i="1" s="1"/>
  <c r="I47" i="1"/>
  <c r="D47" i="1" s="1"/>
  <c r="I48" i="1"/>
  <c r="D48" i="1" s="1"/>
  <c r="D49" i="1"/>
  <c r="I49" i="1"/>
  <c r="I50" i="1"/>
  <c r="D50" i="1" s="1"/>
  <c r="I51" i="1"/>
  <c r="D51" i="1" s="1"/>
  <c r="I52" i="1"/>
  <c r="D52" i="1" s="1"/>
  <c r="D53" i="1"/>
  <c r="I53" i="1"/>
  <c r="I54" i="1"/>
  <c r="D54" i="1" s="1"/>
  <c r="I55" i="1"/>
  <c r="D55" i="1" s="1"/>
  <c r="I56" i="1"/>
  <c r="D56" i="1" s="1"/>
  <c r="D57" i="1"/>
  <c r="I57" i="1"/>
  <c r="I58" i="1"/>
  <c r="D58" i="1" s="1"/>
  <c r="I59" i="1"/>
  <c r="D59" i="1" s="1"/>
  <c r="I60" i="1"/>
  <c r="D60" i="1" s="1"/>
  <c r="D61" i="1"/>
  <c r="I61" i="1"/>
  <c r="I62" i="1"/>
  <c r="D62" i="1" s="1"/>
  <c r="I63" i="1"/>
  <c r="D63" i="1" s="1"/>
  <c r="I64" i="1"/>
  <c r="D64" i="1" s="1"/>
  <c r="D65" i="1"/>
  <c r="I65" i="1"/>
  <c r="I66" i="1"/>
  <c r="D66" i="1" s="1"/>
  <c r="I67" i="1"/>
  <c r="D67" i="1" s="1"/>
  <c r="I68" i="1"/>
  <c r="D68" i="1" s="1"/>
  <c r="D69" i="1"/>
  <c r="I69" i="1"/>
  <c r="I70" i="1"/>
  <c r="D70" i="1" s="1"/>
  <c r="I71" i="1"/>
  <c r="D71" i="1" s="1"/>
  <c r="I72" i="1"/>
  <c r="D72" i="1" s="1"/>
  <c r="D73" i="1"/>
  <c r="I73" i="1"/>
  <c r="I74" i="1"/>
  <c r="D74" i="1" s="1"/>
  <c r="I75" i="1"/>
  <c r="D75" i="1" s="1"/>
  <c r="I76" i="1"/>
  <c r="D76" i="1" s="1"/>
  <c r="D77" i="1"/>
  <c r="I77" i="1"/>
  <c r="I78" i="1"/>
  <c r="D78" i="1" s="1"/>
  <c r="I79" i="1"/>
  <c r="D79" i="1" s="1"/>
  <c r="I80" i="1"/>
  <c r="D80" i="1" s="1"/>
  <c r="D81" i="1"/>
  <c r="I81" i="1"/>
  <c r="I82" i="1"/>
  <c r="D82" i="1" s="1"/>
  <c r="I83" i="1"/>
  <c r="D83" i="1" s="1"/>
  <c r="I84" i="1"/>
  <c r="D84" i="1" s="1"/>
  <c r="D85" i="1"/>
  <c r="I85" i="1"/>
  <c r="I86" i="1"/>
  <c r="D86" i="1" s="1"/>
  <c r="I87" i="1"/>
  <c r="D87" i="1" s="1"/>
  <c r="I88" i="1"/>
  <c r="D88" i="1" s="1"/>
  <c r="D89" i="1"/>
  <c r="I89" i="1"/>
  <c r="I90" i="1"/>
  <c r="D90" i="1" s="1"/>
  <c r="I91" i="1"/>
  <c r="D91" i="1" s="1"/>
  <c r="I92" i="1"/>
  <c r="D92" i="1" s="1"/>
  <c r="D93" i="1"/>
  <c r="I93" i="1"/>
  <c r="I94" i="1"/>
  <c r="D94" i="1" s="1"/>
  <c r="I95" i="1"/>
  <c r="D95" i="1" s="1"/>
  <c r="I96" i="1"/>
  <c r="D96" i="1" s="1"/>
  <c r="D97" i="1"/>
  <c r="I97" i="1"/>
  <c r="I98" i="1"/>
  <c r="D98" i="1" s="1"/>
  <c r="I99" i="1"/>
  <c r="D99" i="1" s="1"/>
  <c r="I100" i="1"/>
  <c r="D100" i="1" s="1"/>
  <c r="D101" i="1"/>
  <c r="I101" i="1"/>
  <c r="I102" i="1"/>
  <c r="D102" i="1" s="1"/>
  <c r="I103" i="1"/>
  <c r="D103" i="1" s="1"/>
  <c r="I104" i="1"/>
  <c r="D104" i="1" s="1"/>
  <c r="I7" i="1" l="1"/>
  <c r="D7" i="1" s="1"/>
</calcChain>
</file>

<file path=xl/sharedStrings.xml><?xml version="1.0" encoding="utf-8"?>
<sst xmlns="http://schemas.openxmlformats.org/spreadsheetml/2006/main" count="122" uniqueCount="118">
  <si>
    <t xml:space="preserve">Fuente: Banco Central del Paraguay. Boletín de Comercio Exterior 1° Trimestre 2022. </t>
  </si>
  <si>
    <t xml:space="preserve">            Las sumas totales pueden tener diferencias debido a redondeos decimales.</t>
  </si>
  <si>
    <t xml:space="preserve">            El valor 0 indica menos de la mitad de la unidad empleada.</t>
  </si>
  <si>
    <t>Notas: Cifras preliminares proveídas por el Sistema de Ordenamiento Fiscal Impositivo Aduanero (SOFIA) de la Dirección Nacional de Aduanas.</t>
  </si>
  <si>
    <t>1/ Corresponde al Sistema Armonizado de Designación y Codificación de Mercaderías, implementado desde el año 1988.</t>
  </si>
  <si>
    <t>Objetos de arte</t>
  </si>
  <si>
    <t>Manufacturas diversas</t>
  </si>
  <si>
    <t>Juguetes, juegos artificiales para recreo o deporte</t>
  </si>
  <si>
    <t>Muebles, mobiliarios médico quirúrgico</t>
  </si>
  <si>
    <t>Armas y municiones, sus partes y accesorios</t>
  </si>
  <si>
    <t>Instrumentos musicales y sus partes</t>
  </si>
  <si>
    <t>Relojería</t>
  </si>
  <si>
    <t>Instrumentos y aparatos de óptica fotográfica</t>
  </si>
  <si>
    <t>Navegación marítima o fluvial</t>
  </si>
  <si>
    <t>Navegación aérea o espacial</t>
  </si>
  <si>
    <t>Vehículos terrestres, automóviles y tractores</t>
  </si>
  <si>
    <t>Vehículos y materia para vía férrea y sus partes</t>
  </si>
  <si>
    <t>Máquinas, aparatos y materiales eléctricos</t>
  </si>
  <si>
    <t>Reactores nucleares, calderas y máquinas</t>
  </si>
  <si>
    <t>Manufacturas de diversos metales</t>
  </si>
  <si>
    <t>Herramientas y útiles y artículos de cuchillería</t>
  </si>
  <si>
    <t>Los demás metales comunes</t>
  </si>
  <si>
    <t>Estaño y manufacturas de estaño</t>
  </si>
  <si>
    <t>Zinc y manufacturas de zinc</t>
  </si>
  <si>
    <t>Plomo y sus manufacturas</t>
  </si>
  <si>
    <t>Aluminio y manufacturas de aluminio</t>
  </si>
  <si>
    <t>Níquel y sus manufacturas</t>
  </si>
  <si>
    <t>Cobre y manufacturas de cobre</t>
  </si>
  <si>
    <t>Manufacturas de fundición de hierro y acero</t>
  </si>
  <si>
    <t>Fundición, hierro y acero</t>
  </si>
  <si>
    <t>Perlas finas o cultivadas y piedras preciosas</t>
  </si>
  <si>
    <t>Vidrios y manufacturas de vidrio</t>
  </si>
  <si>
    <t>Productos cerámicos</t>
  </si>
  <si>
    <t>Manufacturas de piedra, yeso y cemento</t>
  </si>
  <si>
    <t>Plumas, artículos de plumas, flores artificiales, etc.</t>
  </si>
  <si>
    <t>Paraguas, sombrillas, etc. y sus partes</t>
  </si>
  <si>
    <t>Artículos de sombrería y sus partes</t>
  </si>
  <si>
    <t>Calzados, polainas, botines y artículos análogos</t>
  </si>
  <si>
    <t>Los demás artículos textiles, confecciones</t>
  </si>
  <si>
    <t>Prendas, complementos de vestir excepto de punto</t>
  </si>
  <si>
    <t>Prendas, complementos de vestir de punto</t>
  </si>
  <si>
    <t>Tejidos de punto</t>
  </si>
  <si>
    <t>Tejidos impregnados, revestidos</t>
  </si>
  <si>
    <t>Tejidos especiales, superficiales y  textiles</t>
  </si>
  <si>
    <t>Alfombras y demás revestimientos para el suelo</t>
  </si>
  <si>
    <t>Guata, fieltro y telas sin tejer</t>
  </si>
  <si>
    <t>Fibras sintéticas o artificiales discontinuas</t>
  </si>
  <si>
    <t>Filamentos sintéticos o artificiales</t>
  </si>
  <si>
    <t>Las demás fibras textiles vegetales</t>
  </si>
  <si>
    <t>Algodón</t>
  </si>
  <si>
    <t>Lana y pelo fino, hilados y tejidos de crin</t>
  </si>
  <si>
    <t>Seda</t>
  </si>
  <si>
    <t>Productos editoriales, de la prensa y gráfica</t>
  </si>
  <si>
    <t>Papel, cartón y sus manufacturas</t>
  </si>
  <si>
    <t>Pastas de madera u otras materias fibrosas</t>
  </si>
  <si>
    <t>Manufacturas de espartería y de cestería</t>
  </si>
  <si>
    <t>Corcho y sus manufacturas</t>
  </si>
  <si>
    <t>Maderas, carbón vegetal, manufacturas de madera</t>
  </si>
  <si>
    <t>Peletería y confecciones de peletería</t>
  </si>
  <si>
    <t>Manufacturas de cueros, artículos de talabartería</t>
  </si>
  <si>
    <t>Pieles y cueros (excepto la peletería)</t>
  </si>
  <si>
    <t>Caucho y manufacturas de caucho</t>
  </si>
  <si>
    <t xml:space="preserve">Materias plásticas y manufacturas de estas </t>
  </si>
  <si>
    <t>Productos diversos de la industria química</t>
  </si>
  <si>
    <t>Productos fotográficos y cinematográficos</t>
  </si>
  <si>
    <t>Pólvora, explosivos y fósforos</t>
  </si>
  <si>
    <t>Materias albuminoideas colas y productos de almidón</t>
  </si>
  <si>
    <t>Jabones, agentes de superficie, etc.</t>
  </si>
  <si>
    <t>Aceites esenciales, resinoideos</t>
  </si>
  <si>
    <t>Extracto curtiente, tintóreos, taninos</t>
  </si>
  <si>
    <t>Abonos</t>
  </si>
  <si>
    <t>Productos farmacéuticos</t>
  </si>
  <si>
    <t>Productos químicos orgánicos</t>
  </si>
  <si>
    <t>Productos químicos inorgánicos, compuestos inorgánicos</t>
  </si>
  <si>
    <t>Combustibles y aceites minerales</t>
  </si>
  <si>
    <t>Minerales, escorias y cenizas</t>
  </si>
  <si>
    <t>Sal, azufre, tierras, piedras y yesos</t>
  </si>
  <si>
    <t>Tabaco y sucedáneos del tabaco</t>
  </si>
  <si>
    <t>Residuos y desperdicios de la industria alimenticia</t>
  </si>
  <si>
    <t>Bebidas, líquidos alcohólicos</t>
  </si>
  <si>
    <t>Preparaciones alimenticias diversas</t>
  </si>
  <si>
    <t>Preparaciones legumbres y hortalizas</t>
  </si>
  <si>
    <t>Preparaciones a base de cereales</t>
  </si>
  <si>
    <t>Cacao y sus preparaciones</t>
  </si>
  <si>
    <t>Azúcares y artículos de confitería</t>
  </si>
  <si>
    <t>Preparados de carne, pescados crustáceos</t>
  </si>
  <si>
    <t>Grasa vacuna industrial, ceras de origen animal</t>
  </si>
  <si>
    <t>Materias trenzables</t>
  </si>
  <si>
    <t>Goma, resinas</t>
  </si>
  <si>
    <t>Semillas, frutos oleaginosos</t>
  </si>
  <si>
    <t>Productos de la molinería, malta y almidón</t>
  </si>
  <si>
    <t>Cereales</t>
  </si>
  <si>
    <t>Café, té, yerba mate y especias</t>
  </si>
  <si>
    <t>Frutos comestibles, cortezas de agrios</t>
  </si>
  <si>
    <t>Legumbres, hortalizas, plantas y raíces</t>
  </si>
  <si>
    <t>Plantas vivas y productos de floricultura</t>
  </si>
  <si>
    <t>Demás productos animales no exportables en otras partidas</t>
  </si>
  <si>
    <t>Leche, productos lácteos</t>
  </si>
  <si>
    <t>Pescados, crustáceos y moluscos</t>
  </si>
  <si>
    <t>Carne y despojos comestibles</t>
  </si>
  <si>
    <t>Animales vivos</t>
  </si>
  <si>
    <t xml:space="preserve"> </t>
  </si>
  <si>
    <t>Total</t>
  </si>
  <si>
    <t>TOTAL</t>
  </si>
  <si>
    <t>Venezuela</t>
  </si>
  <si>
    <t>Uruguay</t>
  </si>
  <si>
    <t>Brasil</t>
  </si>
  <si>
    <t>Argentina</t>
  </si>
  <si>
    <t>Resto del mundo</t>
  </si>
  <si>
    <t>MERCOSUR</t>
  </si>
  <si>
    <t>País</t>
  </si>
  <si>
    <t>Total general</t>
  </si>
  <si>
    <r>
      <t>Capítulo</t>
    </r>
    <r>
      <rPr>
        <vertAlign val="superscript"/>
        <sz val="10"/>
        <rFont val="Times New Roman"/>
        <family val="1"/>
      </rPr>
      <t>1/</t>
    </r>
  </si>
  <si>
    <t>Nº</t>
  </si>
  <si>
    <t>Cuadro  8.2.7. Comercio exterior del Paraguay con el Mercosur y resto del mundo. Importaciones (en miles de US$ FOB) por país, según capítulo. Año 2021</t>
  </si>
  <si>
    <t>← Índice</t>
  </si>
  <si>
    <t>Resto del Mundo</t>
  </si>
  <si>
    <t>IMPORTACIÓN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</si>
</sst>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mbria"/>
      <family val="1"/>
      <scheme val="major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Cambria"/>
      <family val="1"/>
      <scheme val="major"/>
    </font>
    <font>
      <u/>
      <sz val="11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0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6" fillId="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166" fontId="11" fillId="6" borderId="4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166" fontId="13" fillId="7" borderId="7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0" fillId="49" borderId="18" applyNumberFormat="0" applyAlignment="0" applyProtection="0"/>
    <xf numFmtId="166" fontId="30" fillId="49" borderId="18" applyNumberFormat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166" fontId="12" fillId="0" borderId="6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167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166" fontId="9" fillId="5" borderId="4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27" fillId="39" borderId="17" applyNumberFormat="0" applyAlignment="0" applyProtection="0"/>
    <xf numFmtId="166" fontId="27" fillId="39" borderId="17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3" fillId="54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7" fillId="3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0" fillId="0" borderId="0" applyFill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ill="0" applyBorder="0" applyAlignment="0" applyProtection="0"/>
    <xf numFmtId="176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176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0" fillId="0" borderId="0" applyFill="0" applyBorder="0" applyAlignment="0" applyProtection="0"/>
    <xf numFmtId="175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4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ill="0" applyBorder="0" applyAlignment="0" applyProtection="0"/>
    <xf numFmtId="18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2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0" fillId="0" borderId="0" applyFill="0" applyBorder="0" applyAlignment="0" applyProtection="0"/>
    <xf numFmtId="190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3" fillId="0" borderId="0" applyNumberFormat="0" applyBorder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2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45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37" fontId="42" fillId="0" borderId="0"/>
    <xf numFmtId="195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5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8" fillId="0" borderId="0" applyNumberFormat="0" applyFill="0" applyBorder="0" applyAlignment="0" applyProtection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0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0" fillId="56" borderId="20" applyNumberFormat="0" applyFont="0" applyAlignment="0" applyProtection="0"/>
    <xf numFmtId="166" fontId="20" fillId="56" borderId="20" applyNumberFormat="0" applyFont="0" applyAlignment="0" applyProtection="0"/>
    <xf numFmtId="166" fontId="20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0" fontId="25" fillId="56" borderId="20" applyNumberFormat="0" applyFont="0" applyAlignment="0" applyProtection="0"/>
    <xf numFmtId="166" fontId="25" fillId="56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166" fontId="10" fillId="6" borderId="5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54" fillId="48" borderId="21" applyNumberFormat="0" applyAlignment="0" applyProtection="0"/>
    <xf numFmtId="166" fontId="54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166" fontId="3" fillId="0" borderId="1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8" fillId="0" borderId="22" applyNumberFormat="0" applyFill="0" applyAlignment="0" applyProtection="0"/>
    <xf numFmtId="166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166" fontId="4" fillId="0" borderId="2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166" fontId="5" fillId="0" borderId="3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166" fontId="16" fillId="0" borderId="9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  <xf numFmtId="0" fontId="61" fillId="0" borderId="25" applyNumberFormat="0" applyFill="0" applyAlignment="0" applyProtection="0"/>
    <xf numFmtId="166" fontId="61" fillId="0" borderId="25" applyNumberFormat="0" applyFill="0" applyAlignment="0" applyProtection="0"/>
  </cellStyleXfs>
  <cellXfs count="66">
    <xf numFmtId="0" fontId="0" fillId="0" borderId="0" xfId="0"/>
    <xf numFmtId="0" fontId="18" fillId="0" borderId="0" xfId="0" applyFont="1" applyFill="1"/>
    <xf numFmtId="0" fontId="18" fillId="0" borderId="0" xfId="0" applyFont="1" applyFill="1" applyAlignment="1"/>
    <xf numFmtId="0" fontId="19" fillId="0" borderId="0" xfId="0" applyFont="1" applyFill="1"/>
    <xf numFmtId="0" fontId="18" fillId="0" borderId="0" xfId="1" applyFont="1" applyFill="1" applyAlignment="1" applyProtection="1">
      <alignment horizontal="left"/>
    </xf>
    <xf numFmtId="0" fontId="18" fillId="0" borderId="0" xfId="0" applyFont="1" applyFill="1" applyBorder="1"/>
    <xf numFmtId="3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 applyBorder="1"/>
    <xf numFmtId="164" fontId="18" fillId="0" borderId="0" xfId="0" applyNumberFormat="1" applyFont="1" applyFill="1" applyBorder="1" applyAlignment="1"/>
    <xf numFmtId="164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 applyAlignment="1" applyProtection="1">
      <alignment horizontal="center"/>
    </xf>
    <xf numFmtId="164" fontId="18" fillId="0" borderId="0" xfId="1" applyNumberFormat="1" applyFont="1" applyFill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/>
    <xf numFmtId="0" fontId="18" fillId="0" borderId="10" xfId="1" applyFont="1" applyFill="1" applyBorder="1" applyAlignment="1" applyProtection="1">
      <alignment horizontal="left"/>
    </xf>
    <xf numFmtId="3" fontId="18" fillId="0" borderId="10" xfId="1" applyNumberFormat="1" applyFont="1" applyFill="1" applyBorder="1" applyAlignment="1" applyProtection="1">
      <alignment horizontal="center"/>
    </xf>
    <xf numFmtId="3" fontId="18" fillId="0" borderId="0" xfId="1" applyNumberFormat="1" applyFont="1" applyFill="1"/>
    <xf numFmtId="165" fontId="18" fillId="0" borderId="0" xfId="2" applyNumberFormat="1" applyFont="1" applyFill="1" applyBorder="1" applyAlignment="1">
      <alignment horizontal="right" wrapText="1" indent="1"/>
    </xf>
    <xf numFmtId="165" fontId="18" fillId="0" borderId="0" xfId="2" applyNumberFormat="1" applyFont="1" applyFill="1" applyBorder="1" applyAlignment="1">
      <alignment horizontal="right"/>
    </xf>
    <xf numFmtId="0" fontId="18" fillId="0" borderId="0" xfId="1" applyFont="1" applyFill="1" applyBorder="1" applyAlignment="1" applyProtection="1">
      <alignment horizontal="left"/>
    </xf>
    <xf numFmtId="0" fontId="18" fillId="0" borderId="0" xfId="1" quotePrefix="1" applyFont="1" applyFill="1" applyBorder="1" applyAlignment="1" applyProtection="1">
      <alignment horizontal="left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21" fillId="0" borderId="0" xfId="0" applyFont="1" applyFill="1"/>
    <xf numFmtId="3" fontId="22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right" indent="1"/>
    </xf>
    <xf numFmtId="3" fontId="22" fillId="0" borderId="0" xfId="1" applyNumberFormat="1" applyFont="1" applyFill="1" applyAlignment="1">
      <alignment horizontal="right"/>
    </xf>
    <xf numFmtId="0" fontId="18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7"/>
    </xf>
    <xf numFmtId="3" fontId="21" fillId="0" borderId="0" xfId="0" applyNumberFormat="1" applyFont="1" applyFill="1"/>
    <xf numFmtId="3" fontId="22" fillId="33" borderId="0" xfId="1" applyNumberFormat="1" applyFont="1" applyFill="1" applyAlignment="1">
      <alignment horizontal="right" indent="1"/>
    </xf>
    <xf numFmtId="3" fontId="22" fillId="33" borderId="0" xfId="1" applyNumberFormat="1" applyFont="1" applyFill="1" applyAlignment="1">
      <alignment horizontal="right"/>
    </xf>
    <xf numFmtId="0" fontId="22" fillId="33" borderId="0" xfId="1" applyFont="1" applyFill="1" applyAlignment="1">
      <alignment horizontal="left" indent="2"/>
    </xf>
    <xf numFmtId="0" fontId="22" fillId="33" borderId="0" xfId="1" applyFont="1" applyFill="1" applyAlignment="1">
      <alignment horizontal="left" indent="7"/>
    </xf>
    <xf numFmtId="0" fontId="18" fillId="0" borderId="11" xfId="1" applyFont="1" applyFill="1" applyBorder="1" applyAlignment="1" applyProtection="1">
      <alignment horizontal="center" vertical="center"/>
    </xf>
    <xf numFmtId="0" fontId="24" fillId="0" borderId="0" xfId="3" applyFill="1"/>
    <xf numFmtId="0" fontId="18" fillId="0" borderId="0" xfId="27101" applyFont="1" applyFill="1"/>
    <xf numFmtId="0" fontId="62" fillId="57" borderId="0" xfId="27101" applyFont="1" applyFill="1"/>
    <xf numFmtId="0" fontId="63" fillId="57" borderId="0" xfId="1" applyFont="1" applyFill="1"/>
    <xf numFmtId="3" fontId="62" fillId="57" borderId="0" xfId="41847" applyNumberFormat="1" applyFont="1" applyFill="1" applyBorder="1" applyAlignment="1">
      <alignment vertical="center" wrapText="1"/>
    </xf>
    <xf numFmtId="3" fontId="63" fillId="57" borderId="0" xfId="41847" applyNumberFormat="1" applyFont="1" applyFill="1" applyBorder="1" applyAlignment="1">
      <alignment vertical="center" wrapText="1"/>
    </xf>
    <xf numFmtId="165" fontId="62" fillId="57" borderId="0" xfId="2968" applyNumberFormat="1" applyFont="1" applyFill="1"/>
    <xf numFmtId="37" fontId="62" fillId="57" borderId="0" xfId="1728" applyNumberFormat="1" applyFont="1" applyFill="1" applyAlignment="1">
      <alignment horizontal="left"/>
    </xf>
    <xf numFmtId="1" fontId="63" fillId="57" borderId="0" xfId="2968" applyNumberFormat="1" applyFont="1" applyFill="1" applyAlignment="1">
      <alignment horizontal="center"/>
    </xf>
    <xf numFmtId="1" fontId="63" fillId="57" borderId="0" xfId="2938" applyNumberFormat="1" applyFont="1" applyFill="1" applyAlignment="1">
      <alignment horizontal="center"/>
    </xf>
    <xf numFmtId="0" fontId="63" fillId="57" borderId="0" xfId="1728" applyFont="1" applyFill="1" applyAlignment="1">
      <alignment horizontal="center"/>
    </xf>
    <xf numFmtId="0" fontId="63" fillId="57" borderId="0" xfId="1728" applyFont="1" applyFill="1"/>
    <xf numFmtId="0" fontId="63" fillId="57" borderId="0" xfId="1728" applyFont="1" applyFill="1" applyAlignment="1">
      <alignment horizontal="left"/>
    </xf>
    <xf numFmtId="0" fontId="63" fillId="57" borderId="0" xfId="27101" applyFont="1" applyFill="1"/>
    <xf numFmtId="176" fontId="63" fillId="57" borderId="0" xfId="2938" applyFont="1" applyFill="1"/>
    <xf numFmtId="37" fontId="63" fillId="57" borderId="0" xfId="1728" applyNumberFormat="1" applyFont="1" applyFill="1" applyAlignment="1">
      <alignment horizontal="left"/>
    </xf>
    <xf numFmtId="3" fontId="62" fillId="57" borderId="0" xfId="2938" applyNumberFormat="1" applyFont="1" applyFill="1"/>
    <xf numFmtId="3" fontId="62" fillId="57" borderId="0" xfId="27101" applyNumberFormat="1" applyFont="1" applyFill="1"/>
    <xf numFmtId="0" fontId="62" fillId="57" borderId="0" xfId="1728" applyFont="1" applyFill="1" applyBorder="1" applyAlignment="1" applyProtection="1">
      <alignment horizontal="left" vertical="center"/>
    </xf>
    <xf numFmtId="0" fontId="62" fillId="57" borderId="0" xfId="1728" applyFont="1" applyFill="1"/>
    <xf numFmtId="0" fontId="64" fillId="57" borderId="0" xfId="1728" applyFont="1" applyFill="1"/>
    <xf numFmtId="0" fontId="62" fillId="57" borderId="0" xfId="1728" applyFont="1" applyFill="1" applyAlignment="1">
      <alignment horizontal="center"/>
    </xf>
    <xf numFmtId="0" fontId="65" fillId="57" borderId="0" xfId="3" applyFont="1" applyFill="1"/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16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left" vertical="center" indent="2"/>
    </xf>
    <xf numFmtId="0" fontId="18" fillId="0" borderId="12" xfId="1" applyFont="1" applyFill="1" applyBorder="1" applyAlignment="1">
      <alignment horizontal="left" vertical="center" indent="2"/>
    </xf>
    <xf numFmtId="0" fontId="18" fillId="0" borderId="15" xfId="1" applyFont="1" applyFill="1" applyBorder="1" applyAlignment="1">
      <alignment horizontal="center"/>
    </xf>
    <xf numFmtId="0" fontId="18" fillId="0" borderId="14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rmal_APENDICE ESTADÍSTICO Ene9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7838224359356338E-2"/>
          <c:y val="0.20631600155838994"/>
          <c:w val="0.89337658997040859"/>
          <c:h val="0.637193645531151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'Gráf-08.2.6-7'!$B$15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'Gráf-08.2.6-7'!$A$16:$A$20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'Gráf-08.2.6-7'!$B$16:$B$20</c:f>
              <c:numCache>
                <c:formatCode>_(* #,##0_);_(* \(#,##0\);_(* "-"??_);_(@_)</c:formatCode>
                <c:ptCount val="5"/>
                <c:pt idx="0">
                  <c:v>861654.14000000025</c:v>
                </c:pt>
                <c:pt idx="1">
                  <c:v>2242046.6999999993</c:v>
                </c:pt>
                <c:pt idx="2">
                  <c:v>98312.249999999985</c:v>
                </c:pt>
                <c:pt idx="3">
                  <c:v>38.74</c:v>
                </c:pt>
                <c:pt idx="4">
                  <c:v>6282499.7800000012</c:v>
                </c:pt>
              </c:numCache>
            </c:numRef>
          </c:val>
        </c:ser>
        <c:ser>
          <c:idx val="1"/>
          <c:order val="1"/>
          <c:tx>
            <c:strRef>
              <c:f>'Gráf-08.2.6-7'!$C$15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'Gráf-08.2.6-7'!$A$16:$A$20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'Gráf-08.2.6-7'!$C$16:$C$20</c:f>
              <c:numCache>
                <c:formatCode>_(* #,##0_);_(* \(#,##0\);_(* "-"??_);_(@_)</c:formatCode>
                <c:ptCount val="5"/>
                <c:pt idx="0">
                  <c:v>1225413.8599999996</c:v>
                </c:pt>
                <c:pt idx="1">
                  <c:v>3056165.7</c:v>
                </c:pt>
                <c:pt idx="2">
                  <c:v>113117.83999999998</c:v>
                </c:pt>
                <c:pt idx="3">
                  <c:v>148.71</c:v>
                </c:pt>
                <c:pt idx="4">
                  <c:v>8130631.7499999991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904000"/>
        <c:axId val="100050624"/>
        <c:axId val="0"/>
      </c:bar3DChart>
      <c:catAx>
        <c:axId val="679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1000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5062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Miles de Dólares FOB</a:t>
                </a:r>
              </a:p>
            </c:rich>
          </c:tx>
          <c:layout>
            <c:manualLayout>
              <c:xMode val="edge"/>
              <c:yMode val="edge"/>
              <c:x val="3.4237733255395211E-2"/>
              <c:y val="0.354090531805759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6790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733128913707263"/>
          <c:y val="0.9393261042238209"/>
          <c:w val="0.21206006919589629"/>
          <c:h val="4.90201402309498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s-PY"/>
    </a:p>
  </c:txPr>
  <c:printSettings>
    <c:headerFooter alignWithMargins="0"/>
    <c:pageMargins b="1.7716535433070868" l="0.98425196850393659" r="1.377952755905512" t="1.1811023622047245" header="0" footer="0"/>
    <c:pageSetup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592666</xdr:colOff>
      <xdr:row>0</xdr:row>
      <xdr:rowOff>158751</xdr:rowOff>
    </xdr:from>
    <xdr:to>
      <xdr:col>13</xdr:col>
      <xdr:colOff>583142</xdr:colOff>
      <xdr:row>33</xdr:row>
      <xdr:rowOff>63501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4038</xdr:colOff>
      <xdr:row>31</xdr:row>
      <xdr:rowOff>4271</xdr:rowOff>
    </xdr:from>
    <xdr:to>
      <xdr:col>7</xdr:col>
      <xdr:colOff>136829</xdr:colOff>
      <xdr:row>32</xdr:row>
      <xdr:rowOff>78696</xdr:rowOff>
    </xdr:to>
    <xdr:sp macro="" textlink="">
      <xdr:nvSpPr>
        <xdr:cNvPr id="3" name="2 CuadroTexto"/>
        <xdr:cNvSpPr txBox="1"/>
      </xdr:nvSpPr>
      <xdr:spPr>
        <a:xfrm>
          <a:off x="4147413" y="5909771"/>
          <a:ext cx="1790141" cy="26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8.2.6. y 8.2.7.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175382</xdr:colOff>
      <xdr:row>30</xdr:row>
      <xdr:rowOff>21167</xdr:rowOff>
    </xdr:from>
    <xdr:to>
      <xdr:col>9</xdr:col>
      <xdr:colOff>774096</xdr:colOff>
      <xdr:row>31</xdr:row>
      <xdr:rowOff>84667</xdr:rowOff>
    </xdr:to>
    <xdr:sp macro="" textlink="">
      <xdr:nvSpPr>
        <xdr:cNvPr id="4" name="3 CuadroTexto"/>
        <xdr:cNvSpPr txBox="1"/>
      </xdr:nvSpPr>
      <xdr:spPr>
        <a:xfrm>
          <a:off x="7633457" y="5736167"/>
          <a:ext cx="598714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900"/>
            <a:t>País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0.15124</cdr:x>
      <cdr:y>0.03759</cdr:y>
    </cdr:from>
    <cdr:to>
      <cdr:x>0.8854</cdr:x>
      <cdr:y>0.16813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33023" y="198098"/>
          <a:ext cx="5499896" cy="687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>
              <a:effectLst/>
              <a:latin typeface="+mn-lt"/>
              <a:ea typeface="+mn-ea"/>
              <a:cs typeface="+mn-cs"/>
            </a:rPr>
            <a:t>Importación con MERCOSUR y resto del mundo.</a:t>
          </a:r>
        </a:p>
        <a:p xmlns:a="http://schemas.openxmlformats.org/drawingml/2006/main">
          <a:pPr algn="ctr"/>
          <a:r>
            <a:rPr lang="es-PY" sz="1500">
              <a:effectLst/>
              <a:latin typeface="+mn-lt"/>
              <a:ea typeface="+mn-ea"/>
              <a:cs typeface="+mn-cs"/>
            </a:rPr>
            <a:t>Periodo 2020-2021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showGridLines="0" tabSelected="1" zoomScale="70" zoomScaleNormal="70" workbookViewId="0"/>
  </sheetViews>
  <sheetFormatPr baseColWidth="10" defaultRowHeight="15"/>
  <cols>
    <col min="1" max="1" width="2.85546875" style="3" customWidth="1"/>
    <col min="2" max="2" width="6.42578125" style="1" customWidth="1"/>
    <col min="3" max="3" width="52.5703125" style="1" customWidth="1"/>
    <col min="4" max="4" width="13.5703125" style="1" customWidth="1"/>
    <col min="5" max="5" width="12.5703125" style="2" bestFit="1" customWidth="1"/>
    <col min="6" max="10" width="13.5703125" style="1" customWidth="1"/>
    <col min="11" max="11" width="21.42578125" style="1" customWidth="1"/>
    <col min="12" max="16384" width="11.42578125" style="1"/>
  </cols>
  <sheetData>
    <row r="1" spans="1:11">
      <c r="A1" s="35"/>
    </row>
    <row r="2" spans="1:11">
      <c r="B2" s="1" t="s">
        <v>114</v>
      </c>
    </row>
    <row r="3" spans="1:11" ht="5.0999999999999996" customHeight="1">
      <c r="A3" s="1"/>
      <c r="B3" s="28"/>
      <c r="I3" s="16"/>
    </row>
    <row r="4" spans="1:11">
      <c r="B4" s="59" t="s">
        <v>113</v>
      </c>
      <c r="C4" s="61" t="s">
        <v>112</v>
      </c>
      <c r="D4" s="58" t="s">
        <v>111</v>
      </c>
      <c r="E4" s="63" t="s">
        <v>110</v>
      </c>
      <c r="F4" s="64"/>
      <c r="G4" s="64"/>
      <c r="H4" s="65"/>
      <c r="I4" s="58" t="s">
        <v>109</v>
      </c>
      <c r="J4" s="58" t="s">
        <v>108</v>
      </c>
    </row>
    <row r="5" spans="1:11">
      <c r="B5" s="60"/>
      <c r="C5" s="62"/>
      <c r="D5" s="58"/>
      <c r="E5" s="34" t="s">
        <v>107</v>
      </c>
      <c r="F5" s="34" t="s">
        <v>106</v>
      </c>
      <c r="G5" s="34" t="s">
        <v>105</v>
      </c>
      <c r="H5" s="34" t="s">
        <v>104</v>
      </c>
      <c r="I5" s="58"/>
      <c r="J5" s="58"/>
    </row>
    <row r="6" spans="1:11" ht="5.0999999999999996" customHeight="1">
      <c r="B6" s="28"/>
      <c r="C6" s="27"/>
    </row>
    <row r="7" spans="1:11">
      <c r="B7" s="33" t="s">
        <v>103</v>
      </c>
      <c r="C7" s="32" t="s">
        <v>102</v>
      </c>
      <c r="D7" s="30">
        <f>+I7+J7</f>
        <v>12525477.859999999</v>
      </c>
      <c r="E7" s="31">
        <f t="shared" ref="E7:J7" si="0">SUM(E9:E104)</f>
        <v>1225413.8599999996</v>
      </c>
      <c r="F7" s="30">
        <f t="shared" si="0"/>
        <v>3056165.7</v>
      </c>
      <c r="G7" s="30">
        <f t="shared" si="0"/>
        <v>113117.83999999998</v>
      </c>
      <c r="H7" s="30">
        <f t="shared" si="0"/>
        <v>148.71</v>
      </c>
      <c r="I7" s="30">
        <f t="shared" si="0"/>
        <v>4394846.1100000003</v>
      </c>
      <c r="J7" s="30">
        <f t="shared" si="0"/>
        <v>8130631.7499999991</v>
      </c>
      <c r="K7" s="29"/>
    </row>
    <row r="8" spans="1:11" ht="5.0999999999999996" customHeight="1">
      <c r="B8" s="28"/>
      <c r="C8" s="27"/>
      <c r="D8" s="24"/>
      <c r="E8" s="26"/>
      <c r="F8" s="24"/>
      <c r="G8" s="24" t="s">
        <v>101</v>
      </c>
      <c r="H8" s="24"/>
      <c r="I8" s="25"/>
      <c r="J8" s="24"/>
      <c r="K8" s="23"/>
    </row>
    <row r="9" spans="1:11">
      <c r="B9" s="10">
        <v>1</v>
      </c>
      <c r="C9" s="19" t="s">
        <v>100</v>
      </c>
      <c r="D9" s="17">
        <f t="shared" ref="D9:D40" si="1">SUM(I9:J9)</f>
        <v>10354.4</v>
      </c>
      <c r="E9" s="18">
        <v>401.27</v>
      </c>
      <c r="F9" s="17">
        <v>9808.5</v>
      </c>
      <c r="G9" s="17">
        <v>121.58</v>
      </c>
      <c r="H9" s="17">
        <v>0</v>
      </c>
      <c r="I9" s="17">
        <f t="shared" ref="I9:I40" si="2">IF((SUM(E9:H9))=0,"- ",(SUM(E9:H9)))</f>
        <v>10331.35</v>
      </c>
      <c r="J9" s="17">
        <v>23.049999999999272</v>
      </c>
      <c r="K9" s="16"/>
    </row>
    <row r="10" spans="1:11">
      <c r="B10" s="10">
        <v>2</v>
      </c>
      <c r="C10" s="19" t="s">
        <v>99</v>
      </c>
      <c r="D10" s="17">
        <f t="shared" si="1"/>
        <v>3618.8</v>
      </c>
      <c r="E10" s="18">
        <v>119.53</v>
      </c>
      <c r="F10" s="17">
        <v>1375.5</v>
      </c>
      <c r="G10" s="17">
        <v>82.52</v>
      </c>
      <c r="H10" s="17">
        <v>0</v>
      </c>
      <c r="I10" s="17">
        <f t="shared" si="2"/>
        <v>1577.55</v>
      </c>
      <c r="J10" s="17">
        <v>2041.2500000000002</v>
      </c>
      <c r="K10" s="16"/>
    </row>
    <row r="11" spans="1:11">
      <c r="B11" s="10">
        <v>3</v>
      </c>
      <c r="C11" s="20" t="s">
        <v>98</v>
      </c>
      <c r="D11" s="17">
        <f t="shared" si="1"/>
        <v>4661.32</v>
      </c>
      <c r="E11" s="18">
        <v>133.88999999999999</v>
      </c>
      <c r="F11" s="17">
        <v>13.2</v>
      </c>
      <c r="G11" s="17">
        <v>0</v>
      </c>
      <c r="H11" s="17">
        <v>0</v>
      </c>
      <c r="I11" s="17">
        <f t="shared" si="2"/>
        <v>147.08999999999997</v>
      </c>
      <c r="J11" s="17">
        <v>4514.2299999999996</v>
      </c>
      <c r="K11" s="16"/>
    </row>
    <row r="12" spans="1:11">
      <c r="B12" s="10">
        <v>4</v>
      </c>
      <c r="C12" s="20" t="s">
        <v>97</v>
      </c>
      <c r="D12" s="17">
        <f t="shared" si="1"/>
        <v>32249.95</v>
      </c>
      <c r="E12" s="18">
        <v>14105.5</v>
      </c>
      <c r="F12" s="17">
        <v>13139.4</v>
      </c>
      <c r="G12" s="17">
        <v>4433.2</v>
      </c>
      <c r="H12" s="17">
        <v>0</v>
      </c>
      <c r="I12" s="17">
        <f t="shared" si="2"/>
        <v>31678.100000000002</v>
      </c>
      <c r="J12" s="17">
        <v>571.84999999999854</v>
      </c>
      <c r="K12" s="16"/>
    </row>
    <row r="13" spans="1:11">
      <c r="B13" s="10">
        <v>5</v>
      </c>
      <c r="C13" s="20" t="s">
        <v>96</v>
      </c>
      <c r="D13" s="17">
        <f t="shared" si="1"/>
        <v>49695.08</v>
      </c>
      <c r="E13" s="18">
        <v>5533.94</v>
      </c>
      <c r="F13" s="17">
        <v>36709.599999999999</v>
      </c>
      <c r="G13" s="17">
        <v>564.01</v>
      </c>
      <c r="H13" s="17">
        <v>0</v>
      </c>
      <c r="I13" s="17">
        <f t="shared" si="2"/>
        <v>42807.55</v>
      </c>
      <c r="J13" s="17">
        <v>6887.5299999999988</v>
      </c>
      <c r="K13" s="16"/>
    </row>
    <row r="14" spans="1:11">
      <c r="B14" s="10">
        <v>6</v>
      </c>
      <c r="C14" s="19" t="s">
        <v>95</v>
      </c>
      <c r="D14" s="17">
        <f t="shared" si="1"/>
        <v>1359.31</v>
      </c>
      <c r="E14" s="18">
        <v>7.04</v>
      </c>
      <c r="F14" s="17">
        <v>300.89999999999998</v>
      </c>
      <c r="G14" s="17">
        <v>0</v>
      </c>
      <c r="H14" s="17">
        <v>0</v>
      </c>
      <c r="I14" s="17">
        <f t="shared" si="2"/>
        <v>307.94</v>
      </c>
      <c r="J14" s="17">
        <v>1051.3699999999999</v>
      </c>
      <c r="K14" s="16"/>
    </row>
    <row r="15" spans="1:11">
      <c r="B15" s="10">
        <v>7</v>
      </c>
      <c r="C15" s="20" t="s">
        <v>94</v>
      </c>
      <c r="D15" s="17">
        <f t="shared" si="1"/>
        <v>22964.17</v>
      </c>
      <c r="E15" s="18">
        <v>12528.35</v>
      </c>
      <c r="F15" s="17">
        <v>3622.6</v>
      </c>
      <c r="G15" s="17">
        <v>29.48</v>
      </c>
      <c r="H15" s="17">
        <v>0</v>
      </c>
      <c r="I15" s="17">
        <f t="shared" si="2"/>
        <v>16180.43</v>
      </c>
      <c r="J15" s="17">
        <v>6783.739999999998</v>
      </c>
      <c r="K15" s="16"/>
    </row>
    <row r="16" spans="1:11">
      <c r="B16" s="10">
        <v>8</v>
      </c>
      <c r="C16" s="19" t="s">
        <v>93</v>
      </c>
      <c r="D16" s="17">
        <f t="shared" si="1"/>
        <v>16361.67</v>
      </c>
      <c r="E16" s="18">
        <v>11493.29</v>
      </c>
      <c r="F16" s="17">
        <v>3310.3</v>
      </c>
      <c r="G16" s="17">
        <v>5.28</v>
      </c>
      <c r="H16" s="17">
        <v>0</v>
      </c>
      <c r="I16" s="17">
        <f t="shared" si="2"/>
        <v>14808.87</v>
      </c>
      <c r="J16" s="17">
        <v>1552.7999999999993</v>
      </c>
      <c r="K16" s="16"/>
    </row>
    <row r="17" spans="2:11">
      <c r="B17" s="10">
        <v>9</v>
      </c>
      <c r="C17" s="20" t="s">
        <v>92</v>
      </c>
      <c r="D17" s="17">
        <f t="shared" si="1"/>
        <v>7988.05</v>
      </c>
      <c r="E17" s="18">
        <v>654.89</v>
      </c>
      <c r="F17" s="17">
        <v>3159.8</v>
      </c>
      <c r="G17" s="17">
        <v>29.02</v>
      </c>
      <c r="H17" s="17">
        <v>0</v>
      </c>
      <c r="I17" s="17">
        <f t="shared" si="2"/>
        <v>3843.71</v>
      </c>
      <c r="J17" s="17">
        <v>4144.34</v>
      </c>
      <c r="K17" s="16"/>
    </row>
    <row r="18" spans="2:11">
      <c r="B18" s="10">
        <v>10</v>
      </c>
      <c r="C18" s="19" t="s">
        <v>91</v>
      </c>
      <c r="D18" s="17">
        <f t="shared" si="1"/>
        <v>77362.929999999993</v>
      </c>
      <c r="E18" s="18">
        <v>11552.61</v>
      </c>
      <c r="F18" s="17">
        <v>63398.2</v>
      </c>
      <c r="G18" s="17">
        <v>4.0599999999999996</v>
      </c>
      <c r="H18" s="17">
        <v>0</v>
      </c>
      <c r="I18" s="17">
        <f t="shared" si="2"/>
        <v>74954.87</v>
      </c>
      <c r="J18" s="17">
        <v>2408.0599999999977</v>
      </c>
      <c r="K18" s="16"/>
    </row>
    <row r="19" spans="2:11">
      <c r="B19" s="10">
        <v>11</v>
      </c>
      <c r="C19" s="20" t="s">
        <v>90</v>
      </c>
      <c r="D19" s="17">
        <f t="shared" si="1"/>
        <v>55781.29</v>
      </c>
      <c r="E19" s="18">
        <v>28296.85</v>
      </c>
      <c r="F19" s="17">
        <v>9228.7000000000007</v>
      </c>
      <c r="G19" s="17">
        <v>16836.099999999999</v>
      </c>
      <c r="H19" s="17">
        <v>0</v>
      </c>
      <c r="I19" s="17">
        <f t="shared" si="2"/>
        <v>54361.65</v>
      </c>
      <c r="J19" s="17">
        <v>1419.6399999999994</v>
      </c>
      <c r="K19" s="16"/>
    </row>
    <row r="20" spans="2:11">
      <c r="B20" s="10">
        <v>12</v>
      </c>
      <c r="C20" s="19" t="s">
        <v>89</v>
      </c>
      <c r="D20" s="17">
        <f t="shared" si="1"/>
        <v>34407.519999999997</v>
      </c>
      <c r="E20" s="18">
        <v>8596.18</v>
      </c>
      <c r="F20" s="17">
        <v>17358.3</v>
      </c>
      <c r="G20" s="17">
        <v>237.73</v>
      </c>
      <c r="H20" s="17">
        <v>0</v>
      </c>
      <c r="I20" s="17">
        <f t="shared" si="2"/>
        <v>26192.21</v>
      </c>
      <c r="J20" s="17">
        <v>8215.3099999999977</v>
      </c>
      <c r="K20" s="16"/>
    </row>
    <row r="21" spans="2:11">
      <c r="B21" s="10">
        <v>13</v>
      </c>
      <c r="C21" s="19" t="s">
        <v>88</v>
      </c>
      <c r="D21" s="17">
        <f t="shared" si="1"/>
        <v>2127.4899999999998</v>
      </c>
      <c r="E21" s="18">
        <v>430.02</v>
      </c>
      <c r="F21" s="17">
        <v>255.6</v>
      </c>
      <c r="G21" s="17">
        <v>0</v>
      </c>
      <c r="H21" s="17">
        <v>0</v>
      </c>
      <c r="I21" s="17">
        <f t="shared" si="2"/>
        <v>685.62</v>
      </c>
      <c r="J21" s="17">
        <v>1441.87</v>
      </c>
      <c r="K21" s="16"/>
    </row>
    <row r="22" spans="2:11">
      <c r="B22" s="10">
        <v>14</v>
      </c>
      <c r="C22" s="19" t="s">
        <v>87</v>
      </c>
      <c r="D22" s="17">
        <f t="shared" si="1"/>
        <v>72.52</v>
      </c>
      <c r="E22" s="18">
        <v>0</v>
      </c>
      <c r="F22" s="17">
        <v>13.1</v>
      </c>
      <c r="G22" s="17">
        <v>0</v>
      </c>
      <c r="H22" s="17">
        <v>0</v>
      </c>
      <c r="I22" s="17">
        <f t="shared" si="2"/>
        <v>13.1</v>
      </c>
      <c r="J22" s="17">
        <v>59.419999999999995</v>
      </c>
      <c r="K22" s="16"/>
    </row>
    <row r="23" spans="2:11">
      <c r="B23" s="10">
        <v>15</v>
      </c>
      <c r="C23" s="19" t="s">
        <v>86</v>
      </c>
      <c r="D23" s="17">
        <f t="shared" si="1"/>
        <v>27914.63</v>
      </c>
      <c r="E23" s="18">
        <v>14649.95</v>
      </c>
      <c r="F23" s="17">
        <v>9751.9</v>
      </c>
      <c r="G23" s="17">
        <v>85.03</v>
      </c>
      <c r="H23" s="17">
        <v>0</v>
      </c>
      <c r="I23" s="17">
        <f t="shared" si="2"/>
        <v>24486.879999999997</v>
      </c>
      <c r="J23" s="17">
        <v>3427.7500000000036</v>
      </c>
      <c r="K23" s="16"/>
    </row>
    <row r="24" spans="2:11">
      <c r="B24" s="10">
        <v>16</v>
      </c>
      <c r="C24" s="20" t="s">
        <v>85</v>
      </c>
      <c r="D24" s="17">
        <f t="shared" si="1"/>
        <v>18065.95</v>
      </c>
      <c r="E24" s="18">
        <v>1485.53</v>
      </c>
      <c r="F24" s="17">
        <v>11661.9</v>
      </c>
      <c r="G24" s="17">
        <v>21.14</v>
      </c>
      <c r="H24" s="17">
        <v>0</v>
      </c>
      <c r="I24" s="17">
        <f t="shared" si="2"/>
        <v>13168.57</v>
      </c>
      <c r="J24" s="17">
        <v>4897.380000000001</v>
      </c>
      <c r="K24" s="16"/>
    </row>
    <row r="25" spans="2:11">
      <c r="B25" s="10">
        <v>17</v>
      </c>
      <c r="C25" s="20" t="s">
        <v>84</v>
      </c>
      <c r="D25" s="17">
        <f t="shared" si="1"/>
        <v>22818.11</v>
      </c>
      <c r="E25" s="18">
        <v>6767.11</v>
      </c>
      <c r="F25" s="17">
        <v>14105.4</v>
      </c>
      <c r="G25" s="17">
        <v>34.340000000000003</v>
      </c>
      <c r="H25" s="17">
        <v>0</v>
      </c>
      <c r="I25" s="17">
        <f t="shared" si="2"/>
        <v>20906.849999999999</v>
      </c>
      <c r="J25" s="17">
        <v>1911.260000000002</v>
      </c>
      <c r="K25" s="16"/>
    </row>
    <row r="26" spans="2:11">
      <c r="B26" s="10">
        <v>18</v>
      </c>
      <c r="C26" s="19" t="s">
        <v>83</v>
      </c>
      <c r="D26" s="17">
        <f t="shared" si="1"/>
        <v>26145.7</v>
      </c>
      <c r="E26" s="18">
        <v>5341.47</v>
      </c>
      <c r="F26" s="17">
        <v>13771.2</v>
      </c>
      <c r="G26" s="17">
        <v>67.11</v>
      </c>
      <c r="H26" s="17">
        <v>0</v>
      </c>
      <c r="I26" s="17">
        <f t="shared" si="2"/>
        <v>19179.780000000002</v>
      </c>
      <c r="J26" s="17">
        <v>6965.9199999999983</v>
      </c>
      <c r="K26" s="16"/>
    </row>
    <row r="27" spans="2:11">
      <c r="B27" s="10">
        <v>19</v>
      </c>
      <c r="C27" s="19" t="s">
        <v>82</v>
      </c>
      <c r="D27" s="17">
        <f t="shared" si="1"/>
        <v>69447</v>
      </c>
      <c r="E27" s="18">
        <v>27031.01</v>
      </c>
      <c r="F27" s="17">
        <v>30177.7</v>
      </c>
      <c r="G27" s="17">
        <v>1499.63</v>
      </c>
      <c r="H27" s="17">
        <v>0</v>
      </c>
      <c r="I27" s="17">
        <f t="shared" si="2"/>
        <v>58708.34</v>
      </c>
      <c r="J27" s="17">
        <v>10738.660000000003</v>
      </c>
      <c r="K27" s="16"/>
    </row>
    <row r="28" spans="2:11">
      <c r="B28" s="10">
        <v>20</v>
      </c>
      <c r="C28" s="19" t="s">
        <v>81</v>
      </c>
      <c r="D28" s="17">
        <f t="shared" si="1"/>
        <v>40112.03</v>
      </c>
      <c r="E28" s="18">
        <v>16737.259999999998</v>
      </c>
      <c r="F28" s="17">
        <v>9924.4</v>
      </c>
      <c r="G28" s="17">
        <v>363.45</v>
      </c>
      <c r="H28" s="17">
        <v>0</v>
      </c>
      <c r="I28" s="17">
        <f t="shared" si="2"/>
        <v>27025.109999999997</v>
      </c>
      <c r="J28" s="17">
        <v>13086.920000000002</v>
      </c>
      <c r="K28" s="16"/>
    </row>
    <row r="29" spans="2:11">
      <c r="B29" s="10">
        <v>21</v>
      </c>
      <c r="C29" s="19" t="s">
        <v>80</v>
      </c>
      <c r="D29" s="17">
        <f t="shared" si="1"/>
        <v>112912.32000000001</v>
      </c>
      <c r="E29" s="18">
        <v>31868.66</v>
      </c>
      <c r="F29" s="17">
        <v>41711.5</v>
      </c>
      <c r="G29" s="17">
        <v>1173.49</v>
      </c>
      <c r="H29" s="17">
        <v>0</v>
      </c>
      <c r="I29" s="17">
        <f t="shared" si="2"/>
        <v>74753.650000000009</v>
      </c>
      <c r="J29" s="17">
        <v>38158.67</v>
      </c>
      <c r="K29" s="16"/>
    </row>
    <row r="30" spans="2:11">
      <c r="B30" s="10">
        <v>22</v>
      </c>
      <c r="C30" s="20" t="s">
        <v>79</v>
      </c>
      <c r="D30" s="17">
        <f t="shared" si="1"/>
        <v>233531.1</v>
      </c>
      <c r="E30" s="18">
        <v>29306.26</v>
      </c>
      <c r="F30" s="17">
        <v>112594.6</v>
      </c>
      <c r="G30" s="17">
        <v>202.39</v>
      </c>
      <c r="H30" s="17">
        <v>0</v>
      </c>
      <c r="I30" s="17">
        <f t="shared" si="2"/>
        <v>142103.25000000003</v>
      </c>
      <c r="J30" s="17">
        <v>91427.849999999977</v>
      </c>
      <c r="K30" s="16"/>
    </row>
    <row r="31" spans="2:11">
      <c r="B31" s="10">
        <v>23</v>
      </c>
      <c r="C31" s="19" t="s">
        <v>78</v>
      </c>
      <c r="D31" s="17">
        <f t="shared" si="1"/>
        <v>71793.42</v>
      </c>
      <c r="E31" s="18">
        <v>15940.72</v>
      </c>
      <c r="F31" s="17">
        <v>47862.1</v>
      </c>
      <c r="G31" s="17">
        <v>1429.59</v>
      </c>
      <c r="H31" s="17">
        <v>0</v>
      </c>
      <c r="I31" s="17">
        <f t="shared" si="2"/>
        <v>65232.409999999996</v>
      </c>
      <c r="J31" s="17">
        <v>6561.010000000002</v>
      </c>
      <c r="K31" s="16"/>
    </row>
    <row r="32" spans="2:11">
      <c r="B32" s="10">
        <v>24</v>
      </c>
      <c r="C32" s="20" t="s">
        <v>77</v>
      </c>
      <c r="D32" s="17">
        <f t="shared" si="1"/>
        <v>78720.36</v>
      </c>
      <c r="E32" s="18">
        <v>11310.31</v>
      </c>
      <c r="F32" s="17">
        <v>47395</v>
      </c>
      <c r="G32" s="17">
        <v>3222.81</v>
      </c>
      <c r="H32" s="17">
        <v>0</v>
      </c>
      <c r="I32" s="17">
        <f t="shared" si="2"/>
        <v>61928.119999999995</v>
      </c>
      <c r="J32" s="17">
        <v>16792.240000000005</v>
      </c>
      <c r="K32" s="16"/>
    </row>
    <row r="33" spans="2:11">
      <c r="B33" s="10">
        <v>25</v>
      </c>
      <c r="C33" s="19" t="s">
        <v>76</v>
      </c>
      <c r="D33" s="17">
        <f t="shared" si="1"/>
        <v>63839.16</v>
      </c>
      <c r="E33" s="18">
        <v>7672.24</v>
      </c>
      <c r="F33" s="17">
        <v>45098.3</v>
      </c>
      <c r="G33" s="17">
        <v>5207.8999999999996</v>
      </c>
      <c r="H33" s="17">
        <v>0</v>
      </c>
      <c r="I33" s="17">
        <f t="shared" si="2"/>
        <v>57978.44</v>
      </c>
      <c r="J33" s="17">
        <v>5860.7200000000012</v>
      </c>
      <c r="K33" s="16"/>
    </row>
    <row r="34" spans="2:11">
      <c r="B34" s="10">
        <v>26</v>
      </c>
      <c r="C34" s="19" t="s">
        <v>75</v>
      </c>
      <c r="D34" s="17">
        <f t="shared" si="1"/>
        <v>641.29999999999995</v>
      </c>
      <c r="E34" s="18">
        <v>94.95</v>
      </c>
      <c r="F34" s="17">
        <v>269.10000000000002</v>
      </c>
      <c r="G34" s="17">
        <v>0</v>
      </c>
      <c r="H34" s="17">
        <v>0</v>
      </c>
      <c r="I34" s="17">
        <f t="shared" si="2"/>
        <v>364.05</v>
      </c>
      <c r="J34" s="17">
        <v>277.24999999999994</v>
      </c>
      <c r="K34" s="16"/>
    </row>
    <row r="35" spans="2:11">
      <c r="B35" s="10">
        <v>27</v>
      </c>
      <c r="C35" s="19" t="s">
        <v>74</v>
      </c>
      <c r="D35" s="17">
        <f t="shared" si="1"/>
        <v>1611417.52</v>
      </c>
      <c r="E35" s="18">
        <v>306280.46999999997</v>
      </c>
      <c r="F35" s="17">
        <v>75638.600000000006</v>
      </c>
      <c r="G35" s="17">
        <v>56.62</v>
      </c>
      <c r="H35" s="17">
        <v>0</v>
      </c>
      <c r="I35" s="17">
        <f t="shared" si="2"/>
        <v>381975.68999999994</v>
      </c>
      <c r="J35" s="17">
        <v>1229441.83</v>
      </c>
      <c r="K35" s="16"/>
    </row>
    <row r="36" spans="2:11">
      <c r="B36" s="10">
        <v>28</v>
      </c>
      <c r="C36" s="20" t="s">
        <v>73</v>
      </c>
      <c r="D36" s="17">
        <f t="shared" si="1"/>
        <v>40433.160000000003</v>
      </c>
      <c r="E36" s="18">
        <v>6371.38</v>
      </c>
      <c r="F36" s="17">
        <v>13665.5</v>
      </c>
      <c r="G36" s="17">
        <v>1041.74</v>
      </c>
      <c r="H36" s="17">
        <v>81.22</v>
      </c>
      <c r="I36" s="17">
        <f t="shared" si="2"/>
        <v>21159.840000000004</v>
      </c>
      <c r="J36" s="17">
        <v>19273.32</v>
      </c>
      <c r="K36" s="16"/>
    </row>
    <row r="37" spans="2:11">
      <c r="B37" s="10">
        <v>29</v>
      </c>
      <c r="C37" s="20" t="s">
        <v>72</v>
      </c>
      <c r="D37" s="17">
        <f t="shared" si="1"/>
        <v>282581.65999999997</v>
      </c>
      <c r="E37" s="18">
        <v>3310.98</v>
      </c>
      <c r="F37" s="17">
        <v>11330.6</v>
      </c>
      <c r="G37" s="17">
        <v>356.46</v>
      </c>
      <c r="H37" s="17">
        <v>0</v>
      </c>
      <c r="I37" s="17">
        <f t="shared" si="2"/>
        <v>14998.039999999999</v>
      </c>
      <c r="J37" s="17">
        <v>267583.62</v>
      </c>
      <c r="K37" s="16"/>
    </row>
    <row r="38" spans="2:11">
      <c r="B38" s="10">
        <v>30</v>
      </c>
      <c r="C38" s="20" t="s">
        <v>71</v>
      </c>
      <c r="D38" s="17">
        <f t="shared" si="1"/>
        <v>379060.14</v>
      </c>
      <c r="E38" s="18">
        <v>57451.59</v>
      </c>
      <c r="F38" s="17">
        <v>26735.200000000001</v>
      </c>
      <c r="G38" s="17">
        <v>17593.21</v>
      </c>
      <c r="H38" s="17">
        <v>0</v>
      </c>
      <c r="I38" s="17">
        <f t="shared" si="2"/>
        <v>101780</v>
      </c>
      <c r="J38" s="17">
        <v>277280.14</v>
      </c>
      <c r="K38" s="16"/>
    </row>
    <row r="39" spans="2:11">
      <c r="B39" s="10">
        <v>31</v>
      </c>
      <c r="C39" s="19" t="s">
        <v>70</v>
      </c>
      <c r="D39" s="17">
        <f t="shared" si="1"/>
        <v>542363.43000000005</v>
      </c>
      <c r="E39" s="18">
        <v>13965.62</v>
      </c>
      <c r="F39" s="17">
        <v>148628.20000000001</v>
      </c>
      <c r="G39" s="17">
        <v>4457.3100000000004</v>
      </c>
      <c r="H39" s="17">
        <v>0</v>
      </c>
      <c r="I39" s="17">
        <f t="shared" si="2"/>
        <v>167051.13</v>
      </c>
      <c r="J39" s="17">
        <v>375312.30000000005</v>
      </c>
      <c r="K39" s="16"/>
    </row>
    <row r="40" spans="2:11">
      <c r="B40" s="10">
        <v>32</v>
      </c>
      <c r="C40" s="20" t="s">
        <v>69</v>
      </c>
      <c r="D40" s="17">
        <f t="shared" si="1"/>
        <v>72432.929999999993</v>
      </c>
      <c r="E40" s="18">
        <v>7871.11</v>
      </c>
      <c r="F40" s="17">
        <v>47336.9</v>
      </c>
      <c r="G40" s="17">
        <v>1048.02</v>
      </c>
      <c r="H40" s="17">
        <v>0</v>
      </c>
      <c r="I40" s="17">
        <f t="shared" si="2"/>
        <v>56256.03</v>
      </c>
      <c r="J40" s="17">
        <v>16176.899999999994</v>
      </c>
      <c r="K40" s="16"/>
    </row>
    <row r="41" spans="2:11">
      <c r="B41" s="10">
        <v>33</v>
      </c>
      <c r="C41" s="19" t="s">
        <v>68</v>
      </c>
      <c r="D41" s="17">
        <f t="shared" ref="D41:D72" si="3">SUM(I41:J41)</f>
        <v>173151.3</v>
      </c>
      <c r="E41" s="18">
        <v>29162.15</v>
      </c>
      <c r="F41" s="17">
        <v>20730.3</v>
      </c>
      <c r="G41" s="17">
        <v>1028.03</v>
      </c>
      <c r="H41" s="17">
        <v>0</v>
      </c>
      <c r="I41" s="17">
        <f t="shared" ref="I41:I72" si="4">IF((SUM(E41:H41))=0,"- ",(SUM(E41:H41)))</f>
        <v>50920.479999999996</v>
      </c>
      <c r="J41" s="17">
        <v>122230.81999999999</v>
      </c>
      <c r="K41" s="16"/>
    </row>
    <row r="42" spans="2:11">
      <c r="B42" s="10">
        <v>34</v>
      </c>
      <c r="C42" s="19" t="s">
        <v>67</v>
      </c>
      <c r="D42" s="17">
        <f t="shared" si="3"/>
        <v>84516.38</v>
      </c>
      <c r="E42" s="18">
        <v>20281.810000000001</v>
      </c>
      <c r="F42" s="17">
        <v>32546.9</v>
      </c>
      <c r="G42" s="17">
        <v>5072.92</v>
      </c>
      <c r="H42" s="17">
        <v>0</v>
      </c>
      <c r="I42" s="17">
        <f t="shared" si="4"/>
        <v>57901.630000000005</v>
      </c>
      <c r="J42" s="17">
        <v>26614.75</v>
      </c>
      <c r="K42" s="16"/>
    </row>
    <row r="43" spans="2:11">
      <c r="B43" s="10">
        <v>35</v>
      </c>
      <c r="C43" s="20" t="s">
        <v>66</v>
      </c>
      <c r="D43" s="17">
        <f t="shared" si="3"/>
        <v>27138</v>
      </c>
      <c r="E43" s="18">
        <v>2331.69</v>
      </c>
      <c r="F43" s="17">
        <v>18518.3</v>
      </c>
      <c r="G43" s="17">
        <v>692.05</v>
      </c>
      <c r="H43" s="17">
        <v>0</v>
      </c>
      <c r="I43" s="17">
        <f t="shared" si="4"/>
        <v>21542.039999999997</v>
      </c>
      <c r="J43" s="17">
        <v>5595.9600000000028</v>
      </c>
      <c r="K43" s="16"/>
    </row>
    <row r="44" spans="2:11">
      <c r="B44" s="10">
        <v>36</v>
      </c>
      <c r="C44" s="20" t="s">
        <v>65</v>
      </c>
      <c r="D44" s="17">
        <f t="shared" si="3"/>
        <v>7959.36</v>
      </c>
      <c r="E44" s="18">
        <v>344.04</v>
      </c>
      <c r="F44" s="17">
        <v>6355</v>
      </c>
      <c r="G44" s="17">
        <v>0</v>
      </c>
      <c r="H44" s="17">
        <v>0</v>
      </c>
      <c r="I44" s="17">
        <f t="shared" si="4"/>
        <v>6699.04</v>
      </c>
      <c r="J44" s="17">
        <v>1260.3199999999997</v>
      </c>
      <c r="K44" s="16"/>
    </row>
    <row r="45" spans="2:11">
      <c r="B45" s="10">
        <v>37</v>
      </c>
      <c r="C45" s="20" t="s">
        <v>64</v>
      </c>
      <c r="D45" s="17">
        <f t="shared" si="3"/>
        <v>5868.54</v>
      </c>
      <c r="E45" s="18">
        <v>1.9</v>
      </c>
      <c r="F45" s="17">
        <v>496.3</v>
      </c>
      <c r="G45" s="17">
        <v>153.72999999999999</v>
      </c>
      <c r="H45" s="17">
        <v>0</v>
      </c>
      <c r="I45" s="17">
        <f t="shared" si="4"/>
        <v>651.92999999999995</v>
      </c>
      <c r="J45" s="17">
        <v>5216.6099999999997</v>
      </c>
      <c r="K45" s="16"/>
    </row>
    <row r="46" spans="2:11">
      <c r="B46" s="10">
        <v>38</v>
      </c>
      <c r="C46" s="20" t="s">
        <v>63</v>
      </c>
      <c r="D46" s="17">
        <f t="shared" si="3"/>
        <v>448918.72</v>
      </c>
      <c r="E46" s="18">
        <v>62199.94</v>
      </c>
      <c r="F46" s="17">
        <v>85160.4</v>
      </c>
      <c r="G46" s="17">
        <v>12225.9</v>
      </c>
      <c r="H46" s="17">
        <v>0</v>
      </c>
      <c r="I46" s="17">
        <f t="shared" si="4"/>
        <v>159586.23999999999</v>
      </c>
      <c r="J46" s="17">
        <v>289332.47999999998</v>
      </c>
      <c r="K46" s="16"/>
    </row>
    <row r="47" spans="2:11">
      <c r="B47" s="10">
        <v>39</v>
      </c>
      <c r="C47" s="20" t="s">
        <v>62</v>
      </c>
      <c r="D47" s="17">
        <f t="shared" si="3"/>
        <v>513350.84</v>
      </c>
      <c r="E47" s="18">
        <v>62319.06</v>
      </c>
      <c r="F47" s="17">
        <v>220374.8</v>
      </c>
      <c r="G47" s="17">
        <v>6964.15</v>
      </c>
      <c r="H47" s="17">
        <v>6.39</v>
      </c>
      <c r="I47" s="17">
        <f t="shared" si="4"/>
        <v>289664.40000000002</v>
      </c>
      <c r="J47" s="17">
        <v>223686.44</v>
      </c>
      <c r="K47" s="16"/>
    </row>
    <row r="48" spans="2:11">
      <c r="B48" s="10">
        <v>40</v>
      </c>
      <c r="C48" s="19" t="s">
        <v>61</v>
      </c>
      <c r="D48" s="17">
        <f t="shared" si="3"/>
        <v>302224.71000000002</v>
      </c>
      <c r="E48" s="18">
        <v>4050.92</v>
      </c>
      <c r="F48" s="17">
        <v>52368.9</v>
      </c>
      <c r="G48" s="17">
        <v>594.88</v>
      </c>
      <c r="H48" s="17">
        <v>0</v>
      </c>
      <c r="I48" s="17">
        <f t="shared" si="4"/>
        <v>57014.7</v>
      </c>
      <c r="J48" s="17">
        <v>245210.01</v>
      </c>
      <c r="K48" s="16"/>
    </row>
    <row r="49" spans="2:11">
      <c r="B49" s="10">
        <v>41</v>
      </c>
      <c r="C49" s="20" t="s">
        <v>60</v>
      </c>
      <c r="D49" s="17">
        <f t="shared" si="3"/>
        <v>8583.91</v>
      </c>
      <c r="E49" s="18">
        <v>2098.69</v>
      </c>
      <c r="F49" s="17">
        <v>2652.4</v>
      </c>
      <c r="G49" s="17">
        <v>837.15</v>
      </c>
      <c r="H49" s="17">
        <v>0</v>
      </c>
      <c r="I49" s="17">
        <f t="shared" si="4"/>
        <v>5588.24</v>
      </c>
      <c r="J49" s="17">
        <v>2995.67</v>
      </c>
      <c r="K49" s="16"/>
    </row>
    <row r="50" spans="2:11">
      <c r="B50" s="10">
        <v>42</v>
      </c>
      <c r="C50" s="20" t="s">
        <v>59</v>
      </c>
      <c r="D50" s="17">
        <f t="shared" si="3"/>
        <v>13428.08</v>
      </c>
      <c r="E50" s="18">
        <v>262.33999999999997</v>
      </c>
      <c r="F50" s="17">
        <v>900.9</v>
      </c>
      <c r="G50" s="17">
        <v>0.53</v>
      </c>
      <c r="H50" s="17">
        <v>0</v>
      </c>
      <c r="I50" s="17">
        <f t="shared" si="4"/>
        <v>1163.77</v>
      </c>
      <c r="J50" s="17">
        <v>12264.31</v>
      </c>
      <c r="K50" s="16"/>
    </row>
    <row r="51" spans="2:11">
      <c r="B51" s="10">
        <v>43</v>
      </c>
      <c r="C51" s="20" t="s">
        <v>58</v>
      </c>
      <c r="D51" s="17">
        <f t="shared" si="3"/>
        <v>10.98</v>
      </c>
      <c r="E51" s="18">
        <v>0.08</v>
      </c>
      <c r="F51" s="17">
        <v>0.8</v>
      </c>
      <c r="G51" s="17">
        <v>0</v>
      </c>
      <c r="H51" s="17">
        <v>0</v>
      </c>
      <c r="I51" s="17">
        <f t="shared" si="4"/>
        <v>0.88</v>
      </c>
      <c r="J51" s="17">
        <v>10.1</v>
      </c>
      <c r="K51" s="16"/>
    </row>
    <row r="52" spans="2:11">
      <c r="B52" s="10">
        <v>44</v>
      </c>
      <c r="C52" s="20" t="s">
        <v>57</v>
      </c>
      <c r="D52" s="17">
        <f t="shared" si="3"/>
        <v>22630.04</v>
      </c>
      <c r="E52" s="18">
        <v>4040.33</v>
      </c>
      <c r="F52" s="17">
        <v>15484.9</v>
      </c>
      <c r="G52" s="17">
        <v>140.81</v>
      </c>
      <c r="H52" s="17">
        <v>0</v>
      </c>
      <c r="I52" s="17">
        <f t="shared" si="4"/>
        <v>19666.04</v>
      </c>
      <c r="J52" s="17">
        <v>2964</v>
      </c>
      <c r="K52" s="16"/>
    </row>
    <row r="53" spans="2:11">
      <c r="B53" s="10">
        <v>45</v>
      </c>
      <c r="C53" s="19" t="s">
        <v>56</v>
      </c>
      <c r="D53" s="17">
        <f t="shared" si="3"/>
        <v>67.72</v>
      </c>
      <c r="E53" s="18">
        <v>24.05</v>
      </c>
      <c r="F53" s="17">
        <v>1.7</v>
      </c>
      <c r="G53" s="17">
        <v>0</v>
      </c>
      <c r="H53" s="17">
        <v>0</v>
      </c>
      <c r="I53" s="17">
        <f t="shared" si="4"/>
        <v>25.75</v>
      </c>
      <c r="J53" s="17">
        <v>41.97</v>
      </c>
      <c r="K53" s="16"/>
    </row>
    <row r="54" spans="2:11">
      <c r="B54" s="10">
        <v>46</v>
      </c>
      <c r="C54" s="20" t="s">
        <v>55</v>
      </c>
      <c r="D54" s="17">
        <f t="shared" si="3"/>
        <v>185.57</v>
      </c>
      <c r="E54" s="18">
        <v>0</v>
      </c>
      <c r="F54" s="17">
        <v>50.5</v>
      </c>
      <c r="G54" s="17">
        <v>0</v>
      </c>
      <c r="H54" s="17">
        <v>0</v>
      </c>
      <c r="I54" s="17">
        <f t="shared" si="4"/>
        <v>50.5</v>
      </c>
      <c r="J54" s="17">
        <v>135.07</v>
      </c>
      <c r="K54" s="16"/>
    </row>
    <row r="55" spans="2:11">
      <c r="B55" s="10">
        <v>47</v>
      </c>
      <c r="C55" s="19" t="s">
        <v>54</v>
      </c>
      <c r="D55" s="17">
        <f t="shared" si="3"/>
        <v>6144.14</v>
      </c>
      <c r="E55" s="18">
        <v>0</v>
      </c>
      <c r="F55" s="17">
        <v>3105.3</v>
      </c>
      <c r="G55" s="17">
        <v>523.12</v>
      </c>
      <c r="H55" s="17">
        <v>0</v>
      </c>
      <c r="I55" s="17">
        <f t="shared" si="4"/>
        <v>3628.42</v>
      </c>
      <c r="J55" s="17">
        <v>2515.7200000000003</v>
      </c>
      <c r="K55" s="16"/>
    </row>
    <row r="56" spans="2:11">
      <c r="B56" s="10">
        <v>48</v>
      </c>
      <c r="C56" s="20" t="s">
        <v>53</v>
      </c>
      <c r="D56" s="17">
        <f t="shared" si="3"/>
        <v>195862.91</v>
      </c>
      <c r="E56" s="18">
        <v>21748.76</v>
      </c>
      <c r="F56" s="17">
        <v>117268.2</v>
      </c>
      <c r="G56" s="17">
        <v>7730.57</v>
      </c>
      <c r="H56" s="17">
        <v>0</v>
      </c>
      <c r="I56" s="17">
        <f t="shared" si="4"/>
        <v>146747.53</v>
      </c>
      <c r="J56" s="17">
        <v>49115.380000000005</v>
      </c>
      <c r="K56" s="16"/>
    </row>
    <row r="57" spans="2:11">
      <c r="B57" s="10">
        <v>49</v>
      </c>
      <c r="C57" s="20" t="s">
        <v>52</v>
      </c>
      <c r="D57" s="17">
        <f t="shared" si="3"/>
        <v>8909.2199999999993</v>
      </c>
      <c r="E57" s="18">
        <v>1445.46</v>
      </c>
      <c r="F57" s="17">
        <v>902.8</v>
      </c>
      <c r="G57" s="17">
        <v>102.35</v>
      </c>
      <c r="H57" s="17">
        <v>0</v>
      </c>
      <c r="I57" s="17">
        <f t="shared" si="4"/>
        <v>2450.61</v>
      </c>
      <c r="J57" s="17">
        <v>6458.6099999999988</v>
      </c>
      <c r="K57" s="16"/>
    </row>
    <row r="58" spans="2:11">
      <c r="B58" s="10">
        <v>50</v>
      </c>
      <c r="C58" s="19" t="s">
        <v>51</v>
      </c>
      <c r="D58" s="17">
        <f t="shared" si="3"/>
        <v>5.43</v>
      </c>
      <c r="E58" s="18">
        <v>0</v>
      </c>
      <c r="F58" s="17">
        <v>0</v>
      </c>
      <c r="G58" s="17">
        <v>0</v>
      </c>
      <c r="H58" s="17">
        <v>0</v>
      </c>
      <c r="I58" s="17" t="str">
        <f t="shared" si="4"/>
        <v xml:space="preserve">- </v>
      </c>
      <c r="J58" s="17">
        <v>5.43</v>
      </c>
      <c r="K58" s="16"/>
    </row>
    <row r="59" spans="2:11">
      <c r="B59" s="10">
        <v>51</v>
      </c>
      <c r="C59" s="19" t="s">
        <v>50</v>
      </c>
      <c r="D59" s="17">
        <f t="shared" si="3"/>
        <v>12.47</v>
      </c>
      <c r="E59" s="18">
        <v>0</v>
      </c>
      <c r="F59" s="17">
        <v>0.1</v>
      </c>
      <c r="G59" s="17">
        <v>0</v>
      </c>
      <c r="H59" s="17">
        <v>0</v>
      </c>
      <c r="I59" s="17">
        <f t="shared" si="4"/>
        <v>0.1</v>
      </c>
      <c r="J59" s="17">
        <v>12.370000000000001</v>
      </c>
      <c r="K59" s="16"/>
    </row>
    <row r="60" spans="2:11">
      <c r="B60" s="10">
        <v>52</v>
      </c>
      <c r="C60" s="20" t="s">
        <v>49</v>
      </c>
      <c r="D60" s="17">
        <f t="shared" si="3"/>
        <v>36734.01</v>
      </c>
      <c r="E60" s="18">
        <v>188.24</v>
      </c>
      <c r="F60" s="17">
        <v>15816.4</v>
      </c>
      <c r="G60" s="17">
        <v>0</v>
      </c>
      <c r="H60" s="17">
        <v>0</v>
      </c>
      <c r="I60" s="17">
        <f t="shared" si="4"/>
        <v>16004.64</v>
      </c>
      <c r="J60" s="17">
        <v>20729.370000000003</v>
      </c>
      <c r="K60" s="16"/>
    </row>
    <row r="61" spans="2:11">
      <c r="B61" s="10">
        <v>53</v>
      </c>
      <c r="C61" s="20" t="s">
        <v>48</v>
      </c>
      <c r="D61" s="17">
        <f t="shared" si="3"/>
        <v>249.34</v>
      </c>
      <c r="E61" s="18">
        <v>0.53</v>
      </c>
      <c r="F61" s="17">
        <v>52</v>
      </c>
      <c r="G61" s="17">
        <v>0</v>
      </c>
      <c r="H61" s="17">
        <v>0</v>
      </c>
      <c r="I61" s="17">
        <f t="shared" si="4"/>
        <v>52.53</v>
      </c>
      <c r="J61" s="17">
        <v>196.81</v>
      </c>
      <c r="K61" s="16"/>
    </row>
    <row r="62" spans="2:11">
      <c r="B62" s="10">
        <v>54</v>
      </c>
      <c r="C62" s="20" t="s">
        <v>47</v>
      </c>
      <c r="D62" s="17">
        <f t="shared" si="3"/>
        <v>45754.6</v>
      </c>
      <c r="E62" s="18">
        <v>258.14</v>
      </c>
      <c r="F62" s="17">
        <v>10109.5</v>
      </c>
      <c r="G62" s="17">
        <v>0</v>
      </c>
      <c r="H62" s="17">
        <v>0</v>
      </c>
      <c r="I62" s="17">
        <f t="shared" si="4"/>
        <v>10367.64</v>
      </c>
      <c r="J62" s="17">
        <v>35386.959999999999</v>
      </c>
      <c r="K62" s="16"/>
    </row>
    <row r="63" spans="2:11">
      <c r="B63" s="10">
        <v>55</v>
      </c>
      <c r="C63" s="20" t="s">
        <v>46</v>
      </c>
      <c r="D63" s="17">
        <f t="shared" si="3"/>
        <v>49489.09</v>
      </c>
      <c r="E63" s="18">
        <v>630.24</v>
      </c>
      <c r="F63" s="17">
        <v>9574.2000000000007</v>
      </c>
      <c r="G63" s="17">
        <v>0</v>
      </c>
      <c r="H63" s="17">
        <v>0</v>
      </c>
      <c r="I63" s="17">
        <f t="shared" si="4"/>
        <v>10204.44</v>
      </c>
      <c r="J63" s="17">
        <v>39284.649999999994</v>
      </c>
      <c r="K63" s="16"/>
    </row>
    <row r="64" spans="2:11">
      <c r="B64" s="10">
        <v>56</v>
      </c>
      <c r="C64" s="19" t="s">
        <v>45</v>
      </c>
      <c r="D64" s="17">
        <f t="shared" si="3"/>
        <v>18648.63</v>
      </c>
      <c r="E64" s="18">
        <v>1503.44</v>
      </c>
      <c r="F64" s="17">
        <v>8467.5</v>
      </c>
      <c r="G64" s="17">
        <v>129.51</v>
      </c>
      <c r="H64" s="17">
        <v>0</v>
      </c>
      <c r="I64" s="17">
        <f t="shared" si="4"/>
        <v>10100.450000000001</v>
      </c>
      <c r="J64" s="17">
        <v>8548.18</v>
      </c>
      <c r="K64" s="16"/>
    </row>
    <row r="65" spans="2:11">
      <c r="B65" s="10">
        <v>57</v>
      </c>
      <c r="C65" s="20" t="s">
        <v>44</v>
      </c>
      <c r="D65" s="17">
        <f t="shared" si="3"/>
        <v>14076.71</v>
      </c>
      <c r="E65" s="18">
        <v>50.54</v>
      </c>
      <c r="F65" s="17">
        <v>1479.8</v>
      </c>
      <c r="G65" s="17">
        <v>0</v>
      </c>
      <c r="H65" s="17">
        <v>0</v>
      </c>
      <c r="I65" s="17">
        <f t="shared" si="4"/>
        <v>1530.34</v>
      </c>
      <c r="J65" s="17">
        <v>12546.369999999999</v>
      </c>
      <c r="K65" s="16"/>
    </row>
    <row r="66" spans="2:11">
      <c r="B66" s="10">
        <v>58</v>
      </c>
      <c r="C66" s="22" t="s">
        <v>43</v>
      </c>
      <c r="D66" s="17">
        <f t="shared" si="3"/>
        <v>8571.68</v>
      </c>
      <c r="E66" s="18">
        <v>292.91000000000003</v>
      </c>
      <c r="F66" s="17">
        <v>3729.1</v>
      </c>
      <c r="G66" s="17">
        <v>0.33</v>
      </c>
      <c r="H66" s="17">
        <v>0</v>
      </c>
      <c r="I66" s="17">
        <f t="shared" si="4"/>
        <v>4022.3399999999997</v>
      </c>
      <c r="J66" s="17">
        <v>4549.34</v>
      </c>
      <c r="K66" s="16"/>
    </row>
    <row r="67" spans="2:11">
      <c r="B67" s="10">
        <v>59</v>
      </c>
      <c r="C67" s="19" t="s">
        <v>42</v>
      </c>
      <c r="D67" s="17">
        <f t="shared" si="3"/>
        <v>9789.2099999999991</v>
      </c>
      <c r="E67" s="18">
        <v>294.39</v>
      </c>
      <c r="F67" s="17">
        <v>3250.7</v>
      </c>
      <c r="G67" s="17">
        <v>63.34</v>
      </c>
      <c r="H67" s="17">
        <v>0</v>
      </c>
      <c r="I67" s="17">
        <f t="shared" si="4"/>
        <v>3608.43</v>
      </c>
      <c r="J67" s="17">
        <v>6180.7799999999988</v>
      </c>
      <c r="K67" s="16"/>
    </row>
    <row r="68" spans="2:11">
      <c r="B68" s="10">
        <v>60</v>
      </c>
      <c r="C68" s="19" t="s">
        <v>41</v>
      </c>
      <c r="D68" s="17">
        <f t="shared" si="3"/>
        <v>50577.73</v>
      </c>
      <c r="E68" s="18">
        <v>214.61</v>
      </c>
      <c r="F68" s="17">
        <v>20319.099999999999</v>
      </c>
      <c r="G68" s="17">
        <v>5.4</v>
      </c>
      <c r="H68" s="17">
        <v>0</v>
      </c>
      <c r="I68" s="17">
        <f t="shared" si="4"/>
        <v>20539.11</v>
      </c>
      <c r="J68" s="17">
        <v>30038.620000000003</v>
      </c>
      <c r="K68" s="16"/>
    </row>
    <row r="69" spans="2:11">
      <c r="B69" s="10">
        <v>61</v>
      </c>
      <c r="C69" s="19" t="s">
        <v>40</v>
      </c>
      <c r="D69" s="17">
        <f t="shared" si="3"/>
        <v>50585.85</v>
      </c>
      <c r="E69" s="18">
        <v>347.01</v>
      </c>
      <c r="F69" s="17">
        <v>23896.9</v>
      </c>
      <c r="G69" s="17">
        <v>15.94</v>
      </c>
      <c r="H69" s="17">
        <v>0</v>
      </c>
      <c r="I69" s="17">
        <f t="shared" si="4"/>
        <v>24259.85</v>
      </c>
      <c r="J69" s="17">
        <v>26326</v>
      </c>
      <c r="K69" s="16"/>
    </row>
    <row r="70" spans="2:11">
      <c r="B70" s="10">
        <v>62</v>
      </c>
      <c r="C70" s="19" t="s">
        <v>39</v>
      </c>
      <c r="D70" s="17">
        <f t="shared" si="3"/>
        <v>34928.07</v>
      </c>
      <c r="E70" s="18">
        <v>535.58000000000004</v>
      </c>
      <c r="F70" s="17">
        <v>11625.6</v>
      </c>
      <c r="G70" s="17">
        <v>54.69</v>
      </c>
      <c r="H70" s="17">
        <v>0</v>
      </c>
      <c r="I70" s="17">
        <f t="shared" si="4"/>
        <v>12215.87</v>
      </c>
      <c r="J70" s="17">
        <v>22712.199999999997</v>
      </c>
      <c r="K70" s="16"/>
    </row>
    <row r="71" spans="2:11">
      <c r="B71" s="10">
        <v>63</v>
      </c>
      <c r="C71" s="20" t="s">
        <v>38</v>
      </c>
      <c r="D71" s="17">
        <f t="shared" si="3"/>
        <v>17664.3</v>
      </c>
      <c r="E71" s="18">
        <v>497.62</v>
      </c>
      <c r="F71" s="17">
        <v>7697.6</v>
      </c>
      <c r="G71" s="17">
        <v>267.47000000000003</v>
      </c>
      <c r="H71" s="17">
        <v>0</v>
      </c>
      <c r="I71" s="17">
        <f t="shared" si="4"/>
        <v>8462.69</v>
      </c>
      <c r="J71" s="17">
        <v>9201.6099999999988</v>
      </c>
      <c r="K71" s="16"/>
    </row>
    <row r="72" spans="2:11">
      <c r="B72" s="10">
        <v>64</v>
      </c>
      <c r="C72" s="20" t="s">
        <v>37</v>
      </c>
      <c r="D72" s="17">
        <f t="shared" si="3"/>
        <v>65959.38</v>
      </c>
      <c r="E72" s="18">
        <v>434.31</v>
      </c>
      <c r="F72" s="17">
        <v>36685.199999999997</v>
      </c>
      <c r="G72" s="17">
        <v>89.63</v>
      </c>
      <c r="H72" s="17">
        <v>46.1</v>
      </c>
      <c r="I72" s="17">
        <f t="shared" si="4"/>
        <v>37255.239999999991</v>
      </c>
      <c r="J72" s="17">
        <v>28704.140000000014</v>
      </c>
      <c r="K72" s="16"/>
    </row>
    <row r="73" spans="2:11">
      <c r="B73" s="10">
        <v>65</v>
      </c>
      <c r="C73" s="20" t="s">
        <v>36</v>
      </c>
      <c r="D73" s="17">
        <f t="shared" ref="D73:D104" si="5">SUM(I73:J73)</f>
        <v>3872.56</v>
      </c>
      <c r="E73" s="18">
        <v>56.97</v>
      </c>
      <c r="F73" s="17">
        <v>1156.7</v>
      </c>
      <c r="G73" s="17">
        <v>0</v>
      </c>
      <c r="H73" s="17">
        <v>0</v>
      </c>
      <c r="I73" s="17">
        <f t="shared" ref="I73:I104" si="6">IF((SUM(E73:H73))=0,"- ",(SUM(E73:H73)))</f>
        <v>1213.67</v>
      </c>
      <c r="J73" s="17">
        <v>2658.89</v>
      </c>
      <c r="K73" s="16"/>
    </row>
    <row r="74" spans="2:11">
      <c r="B74" s="10">
        <v>66</v>
      </c>
      <c r="C74" s="19" t="s">
        <v>35</v>
      </c>
      <c r="D74" s="17">
        <f t="shared" si="5"/>
        <v>880.32</v>
      </c>
      <c r="E74" s="18">
        <v>12.47</v>
      </c>
      <c r="F74" s="17">
        <v>20.2</v>
      </c>
      <c r="G74" s="17">
        <v>0</v>
      </c>
      <c r="H74" s="17">
        <v>0</v>
      </c>
      <c r="I74" s="17">
        <f t="shared" si="6"/>
        <v>32.67</v>
      </c>
      <c r="J74" s="17">
        <v>847.65000000000009</v>
      </c>
      <c r="K74" s="16"/>
    </row>
    <row r="75" spans="2:11">
      <c r="B75" s="10">
        <v>67</v>
      </c>
      <c r="C75" s="19" t="s">
        <v>34</v>
      </c>
      <c r="D75" s="17">
        <f t="shared" si="5"/>
        <v>2060.52</v>
      </c>
      <c r="E75" s="17">
        <v>0</v>
      </c>
      <c r="F75" s="17">
        <v>65.900000000000006</v>
      </c>
      <c r="G75" s="17">
        <v>0</v>
      </c>
      <c r="H75" s="17">
        <v>0</v>
      </c>
      <c r="I75" s="17">
        <f t="shared" si="6"/>
        <v>65.900000000000006</v>
      </c>
      <c r="J75" s="17">
        <v>1994.62</v>
      </c>
      <c r="K75" s="16"/>
    </row>
    <row r="76" spans="2:11">
      <c r="B76" s="10">
        <v>68</v>
      </c>
      <c r="C76" s="19" t="s">
        <v>33</v>
      </c>
      <c r="D76" s="17">
        <f t="shared" si="5"/>
        <v>29203.16</v>
      </c>
      <c r="E76" s="18">
        <v>3979.87</v>
      </c>
      <c r="F76" s="17">
        <v>17568.7</v>
      </c>
      <c r="G76" s="17">
        <v>302.85000000000002</v>
      </c>
      <c r="H76" s="17">
        <v>0</v>
      </c>
      <c r="I76" s="17">
        <f t="shared" si="6"/>
        <v>21851.42</v>
      </c>
      <c r="J76" s="17">
        <v>7351.7400000000016</v>
      </c>
      <c r="K76" s="16"/>
    </row>
    <row r="77" spans="2:11">
      <c r="B77" s="10">
        <v>69</v>
      </c>
      <c r="C77" s="20" t="s">
        <v>32</v>
      </c>
      <c r="D77" s="17">
        <f t="shared" si="5"/>
        <v>87965.53</v>
      </c>
      <c r="E77" s="18">
        <v>217.12</v>
      </c>
      <c r="F77" s="17">
        <v>78055.399999999994</v>
      </c>
      <c r="G77" s="17">
        <v>2.2999999999999998</v>
      </c>
      <c r="H77" s="17">
        <v>0</v>
      </c>
      <c r="I77" s="17">
        <f t="shared" si="6"/>
        <v>78274.819999999992</v>
      </c>
      <c r="J77" s="17">
        <v>9690.7100000000064</v>
      </c>
      <c r="K77" s="16"/>
    </row>
    <row r="78" spans="2:11">
      <c r="B78" s="10">
        <v>70</v>
      </c>
      <c r="C78" s="19" t="s">
        <v>31</v>
      </c>
      <c r="D78" s="17">
        <f t="shared" si="5"/>
        <v>51673.81</v>
      </c>
      <c r="E78" s="18">
        <v>8832.11</v>
      </c>
      <c r="F78" s="17">
        <v>21440.799999999999</v>
      </c>
      <c r="G78" s="17">
        <v>689.01</v>
      </c>
      <c r="H78" s="17">
        <v>0</v>
      </c>
      <c r="I78" s="17">
        <f t="shared" si="6"/>
        <v>30961.919999999998</v>
      </c>
      <c r="J78" s="17">
        <v>20711.89</v>
      </c>
      <c r="K78" s="16"/>
    </row>
    <row r="79" spans="2:11">
      <c r="B79" s="10">
        <v>71</v>
      </c>
      <c r="C79" s="19" t="s">
        <v>30</v>
      </c>
      <c r="D79" s="17">
        <f t="shared" si="5"/>
        <v>5998.76</v>
      </c>
      <c r="E79" s="18">
        <v>5.67</v>
      </c>
      <c r="F79" s="17">
        <v>2793.5</v>
      </c>
      <c r="G79" s="17">
        <v>1.23</v>
      </c>
      <c r="H79" s="17">
        <v>0</v>
      </c>
      <c r="I79" s="17">
        <f t="shared" si="6"/>
        <v>2800.4</v>
      </c>
      <c r="J79" s="17">
        <v>3198.36</v>
      </c>
      <c r="K79" s="16"/>
    </row>
    <row r="80" spans="2:11">
      <c r="B80" s="10">
        <v>72</v>
      </c>
      <c r="C80" s="20" t="s">
        <v>29</v>
      </c>
      <c r="D80" s="17">
        <f t="shared" si="5"/>
        <v>400524.38</v>
      </c>
      <c r="E80" s="18">
        <v>139516.01</v>
      </c>
      <c r="F80" s="17">
        <v>66214.100000000006</v>
      </c>
      <c r="G80" s="17">
        <v>0</v>
      </c>
      <c r="H80" s="17">
        <v>0</v>
      </c>
      <c r="I80" s="17">
        <f t="shared" si="6"/>
        <v>205730.11000000002</v>
      </c>
      <c r="J80" s="17">
        <v>194794.27</v>
      </c>
      <c r="K80" s="16"/>
    </row>
    <row r="81" spans="2:11">
      <c r="B81" s="10">
        <v>73</v>
      </c>
      <c r="C81" s="19" t="s">
        <v>28</v>
      </c>
      <c r="D81" s="17">
        <f t="shared" si="5"/>
        <v>148653.51999999999</v>
      </c>
      <c r="E81" s="18">
        <v>9285.7199999999993</v>
      </c>
      <c r="F81" s="17">
        <v>82555.100000000006</v>
      </c>
      <c r="G81" s="17">
        <v>164.74</v>
      </c>
      <c r="H81" s="17">
        <v>0</v>
      </c>
      <c r="I81" s="17">
        <f t="shared" si="6"/>
        <v>92005.560000000012</v>
      </c>
      <c r="J81" s="17">
        <v>56647.959999999977</v>
      </c>
      <c r="K81" s="16"/>
    </row>
    <row r="82" spans="2:11">
      <c r="B82" s="10">
        <v>74</v>
      </c>
      <c r="C82" s="19" t="s">
        <v>27</v>
      </c>
      <c r="D82" s="17">
        <f t="shared" si="5"/>
        <v>41217.839999999997</v>
      </c>
      <c r="E82" s="18">
        <v>995.42</v>
      </c>
      <c r="F82" s="17">
        <v>32615.7</v>
      </c>
      <c r="G82" s="17">
        <v>36.08</v>
      </c>
      <c r="H82" s="17">
        <v>0</v>
      </c>
      <c r="I82" s="17">
        <f t="shared" si="6"/>
        <v>33647.200000000004</v>
      </c>
      <c r="J82" s="17">
        <v>7570.6399999999921</v>
      </c>
      <c r="K82" s="16"/>
    </row>
    <row r="83" spans="2:11">
      <c r="B83" s="10">
        <v>75</v>
      </c>
      <c r="C83" s="20" t="s">
        <v>26</v>
      </c>
      <c r="D83" s="17">
        <f t="shared" si="5"/>
        <v>120.23</v>
      </c>
      <c r="E83" s="18">
        <v>15.52</v>
      </c>
      <c r="F83" s="17">
        <v>91.9</v>
      </c>
      <c r="G83" s="17">
        <v>0</v>
      </c>
      <c r="H83" s="17">
        <v>0</v>
      </c>
      <c r="I83" s="17">
        <f t="shared" si="6"/>
        <v>107.42</v>
      </c>
      <c r="J83" s="17">
        <v>12.810000000000002</v>
      </c>
      <c r="K83" s="16"/>
    </row>
    <row r="84" spans="2:11">
      <c r="B84" s="10">
        <v>76</v>
      </c>
      <c r="C84" s="19" t="s">
        <v>25</v>
      </c>
      <c r="D84" s="17">
        <f t="shared" si="5"/>
        <v>167470.93</v>
      </c>
      <c r="E84" s="18">
        <v>3436.36</v>
      </c>
      <c r="F84" s="17">
        <v>34014.9</v>
      </c>
      <c r="G84" s="17">
        <v>879.81</v>
      </c>
      <c r="H84" s="17">
        <v>0</v>
      </c>
      <c r="I84" s="17">
        <f t="shared" si="6"/>
        <v>38331.07</v>
      </c>
      <c r="J84" s="17">
        <v>129139.85999999999</v>
      </c>
      <c r="K84" s="16"/>
    </row>
    <row r="85" spans="2:11">
      <c r="B85" s="10">
        <v>78</v>
      </c>
      <c r="C85" s="19" t="s">
        <v>24</v>
      </c>
      <c r="D85" s="17">
        <f t="shared" si="5"/>
        <v>234.96</v>
      </c>
      <c r="E85" s="18">
        <v>42.8</v>
      </c>
      <c r="F85" s="17">
        <v>172.6</v>
      </c>
      <c r="G85" s="17">
        <v>0</v>
      </c>
      <c r="H85" s="17">
        <v>0</v>
      </c>
      <c r="I85" s="17">
        <f t="shared" si="6"/>
        <v>215.39999999999998</v>
      </c>
      <c r="J85" s="17">
        <v>19.560000000000031</v>
      </c>
      <c r="K85" s="16"/>
    </row>
    <row r="86" spans="2:11">
      <c r="B86" s="10">
        <v>79</v>
      </c>
      <c r="C86" s="19" t="s">
        <v>23</v>
      </c>
      <c r="D86" s="17">
        <f t="shared" si="5"/>
        <v>1271.74</v>
      </c>
      <c r="E86" s="18">
        <v>3.06</v>
      </c>
      <c r="F86" s="17">
        <v>1022.1</v>
      </c>
      <c r="G86" s="17">
        <v>0</v>
      </c>
      <c r="H86" s="17">
        <v>0</v>
      </c>
      <c r="I86" s="17">
        <f t="shared" si="6"/>
        <v>1025.1600000000001</v>
      </c>
      <c r="J86" s="17">
        <v>246.57999999999993</v>
      </c>
      <c r="K86" s="16"/>
    </row>
    <row r="87" spans="2:11">
      <c r="B87" s="10">
        <v>80</v>
      </c>
      <c r="C87" s="19" t="s">
        <v>22</v>
      </c>
      <c r="D87" s="17">
        <f t="shared" si="5"/>
        <v>221.91</v>
      </c>
      <c r="E87" s="17">
        <v>0</v>
      </c>
      <c r="F87" s="17">
        <v>214.9</v>
      </c>
      <c r="G87" s="17">
        <v>0</v>
      </c>
      <c r="H87" s="17">
        <v>0</v>
      </c>
      <c r="I87" s="17">
        <f t="shared" si="6"/>
        <v>214.9</v>
      </c>
      <c r="J87" s="17">
        <v>7.0099999999999909</v>
      </c>
      <c r="K87" s="16"/>
    </row>
    <row r="88" spans="2:11">
      <c r="B88" s="10">
        <v>81</v>
      </c>
      <c r="C88" s="20" t="s">
        <v>21</v>
      </c>
      <c r="D88" s="17">
        <f t="shared" si="5"/>
        <v>1064.93</v>
      </c>
      <c r="E88" s="17">
        <v>0</v>
      </c>
      <c r="F88" s="17">
        <v>16.3</v>
      </c>
      <c r="G88" s="17">
        <v>0</v>
      </c>
      <c r="H88" s="17">
        <v>0</v>
      </c>
      <c r="I88" s="17">
        <f t="shared" si="6"/>
        <v>16.3</v>
      </c>
      <c r="J88" s="17">
        <v>1048.6300000000001</v>
      </c>
      <c r="K88" s="16"/>
    </row>
    <row r="89" spans="2:11">
      <c r="B89" s="10">
        <v>82</v>
      </c>
      <c r="C89" s="20" t="s">
        <v>20</v>
      </c>
      <c r="D89" s="17">
        <f t="shared" si="5"/>
        <v>43977.599999999999</v>
      </c>
      <c r="E89" s="18">
        <v>846.32</v>
      </c>
      <c r="F89" s="17">
        <v>20955.099999999999</v>
      </c>
      <c r="G89" s="17">
        <v>20.46</v>
      </c>
      <c r="H89" s="17">
        <v>0</v>
      </c>
      <c r="I89" s="17">
        <f t="shared" si="6"/>
        <v>21821.879999999997</v>
      </c>
      <c r="J89" s="17">
        <v>22155.72</v>
      </c>
      <c r="K89" s="16"/>
    </row>
    <row r="90" spans="2:11">
      <c r="B90" s="10">
        <v>83</v>
      </c>
      <c r="C90" s="19" t="s">
        <v>19</v>
      </c>
      <c r="D90" s="17">
        <f t="shared" si="5"/>
        <v>36092.089999999997</v>
      </c>
      <c r="E90" s="18">
        <v>2565.86</v>
      </c>
      <c r="F90" s="17">
        <v>14622.5</v>
      </c>
      <c r="G90" s="17">
        <v>184.47</v>
      </c>
      <c r="H90" s="17">
        <v>0</v>
      </c>
      <c r="I90" s="17">
        <f t="shared" si="6"/>
        <v>17372.830000000002</v>
      </c>
      <c r="J90" s="17">
        <v>18719.259999999995</v>
      </c>
      <c r="K90" s="16"/>
    </row>
    <row r="91" spans="2:11">
      <c r="B91" s="10">
        <v>84</v>
      </c>
      <c r="C91" s="20" t="s">
        <v>18</v>
      </c>
      <c r="D91" s="17">
        <f t="shared" si="5"/>
        <v>1550000.73</v>
      </c>
      <c r="E91" s="18">
        <v>48819.48</v>
      </c>
      <c r="F91" s="17">
        <v>479168.6</v>
      </c>
      <c r="G91" s="17">
        <v>3212.08</v>
      </c>
      <c r="H91" s="17">
        <v>0</v>
      </c>
      <c r="I91" s="17">
        <f t="shared" si="6"/>
        <v>531200.15999999992</v>
      </c>
      <c r="J91" s="17">
        <v>1018800.5700000001</v>
      </c>
      <c r="K91" s="16"/>
    </row>
    <row r="92" spans="2:11">
      <c r="B92" s="10">
        <v>85</v>
      </c>
      <c r="C92" s="20" t="s">
        <v>17</v>
      </c>
      <c r="D92" s="17">
        <f t="shared" si="5"/>
        <v>2109784.38</v>
      </c>
      <c r="E92" s="18">
        <v>11911.69</v>
      </c>
      <c r="F92" s="17">
        <v>174404.7</v>
      </c>
      <c r="G92" s="17">
        <v>3222.38</v>
      </c>
      <c r="H92" s="17">
        <v>0</v>
      </c>
      <c r="I92" s="17">
        <f t="shared" si="6"/>
        <v>189538.77000000002</v>
      </c>
      <c r="J92" s="17">
        <v>1920245.6099999999</v>
      </c>
      <c r="K92" s="16"/>
    </row>
    <row r="93" spans="2:11">
      <c r="B93" s="10">
        <v>86</v>
      </c>
      <c r="C93" s="20" t="s">
        <v>16</v>
      </c>
      <c r="D93" s="17">
        <f t="shared" si="5"/>
        <v>3564.92</v>
      </c>
      <c r="E93" s="18">
        <v>9.6999999999999993</v>
      </c>
      <c r="F93" s="17">
        <v>224.9</v>
      </c>
      <c r="G93" s="17">
        <v>1158.97</v>
      </c>
      <c r="H93" s="17">
        <v>0</v>
      </c>
      <c r="I93" s="17">
        <f t="shared" si="6"/>
        <v>1393.57</v>
      </c>
      <c r="J93" s="17">
        <v>2171.3500000000004</v>
      </c>
      <c r="K93" s="16"/>
    </row>
    <row r="94" spans="2:11">
      <c r="B94" s="10">
        <v>87</v>
      </c>
      <c r="C94" s="20" t="s">
        <v>15</v>
      </c>
      <c r="D94" s="17">
        <f t="shared" si="5"/>
        <v>1071905.77</v>
      </c>
      <c r="E94" s="18">
        <v>92281.85</v>
      </c>
      <c r="F94" s="17">
        <v>339020.3</v>
      </c>
      <c r="G94" s="17">
        <v>244.34</v>
      </c>
      <c r="H94" s="17">
        <v>15</v>
      </c>
      <c r="I94" s="17">
        <f t="shared" si="6"/>
        <v>431561.49000000005</v>
      </c>
      <c r="J94" s="17">
        <v>640344.28</v>
      </c>
      <c r="K94" s="16"/>
    </row>
    <row r="95" spans="2:11">
      <c r="B95" s="10">
        <v>88</v>
      </c>
      <c r="C95" s="20" t="s">
        <v>14</v>
      </c>
      <c r="D95" s="17">
        <f t="shared" si="5"/>
        <v>31657.919999999998</v>
      </c>
      <c r="E95" s="18">
        <v>0</v>
      </c>
      <c r="F95" s="17">
        <v>9.5</v>
      </c>
      <c r="G95" s="17">
        <v>0</v>
      </c>
      <c r="H95" s="17">
        <v>0</v>
      </c>
      <c r="I95" s="17">
        <f t="shared" si="6"/>
        <v>9.5</v>
      </c>
      <c r="J95" s="17">
        <v>31648.42</v>
      </c>
      <c r="K95" s="16"/>
    </row>
    <row r="96" spans="2:11">
      <c r="B96" s="10">
        <v>89</v>
      </c>
      <c r="C96" s="20" t="s">
        <v>13</v>
      </c>
      <c r="D96" s="17">
        <f t="shared" si="5"/>
        <v>9219.3700000000008</v>
      </c>
      <c r="E96" s="18">
        <v>40.479999999999997</v>
      </c>
      <c r="F96" s="17">
        <v>3261.8</v>
      </c>
      <c r="G96" s="17">
        <v>0</v>
      </c>
      <c r="H96" s="17">
        <v>0</v>
      </c>
      <c r="I96" s="17">
        <f t="shared" si="6"/>
        <v>3302.28</v>
      </c>
      <c r="J96" s="17">
        <v>5917.09</v>
      </c>
      <c r="K96" s="16"/>
    </row>
    <row r="97" spans="2:11">
      <c r="B97" s="10">
        <v>90</v>
      </c>
      <c r="C97" s="21" t="s">
        <v>12</v>
      </c>
      <c r="D97" s="17">
        <f t="shared" si="5"/>
        <v>164268.28</v>
      </c>
      <c r="E97" s="18">
        <v>4093.47</v>
      </c>
      <c r="F97" s="17">
        <v>11293.5</v>
      </c>
      <c r="G97" s="17">
        <v>192.14</v>
      </c>
      <c r="H97" s="17">
        <v>0</v>
      </c>
      <c r="I97" s="17">
        <f t="shared" si="6"/>
        <v>15579.109999999999</v>
      </c>
      <c r="J97" s="17">
        <v>148689.17000000001</v>
      </c>
      <c r="K97" s="16"/>
    </row>
    <row r="98" spans="2:11">
      <c r="B98" s="10">
        <v>91</v>
      </c>
      <c r="C98" s="20" t="s">
        <v>11</v>
      </c>
      <c r="D98" s="17">
        <f t="shared" si="5"/>
        <v>31979.41</v>
      </c>
      <c r="E98" s="18">
        <v>31.75</v>
      </c>
      <c r="F98" s="17">
        <v>42.5</v>
      </c>
      <c r="G98" s="17">
        <v>6.4</v>
      </c>
      <c r="H98" s="17">
        <v>0</v>
      </c>
      <c r="I98" s="17">
        <f t="shared" si="6"/>
        <v>80.650000000000006</v>
      </c>
      <c r="J98" s="17">
        <v>31898.76</v>
      </c>
      <c r="K98" s="16"/>
    </row>
    <row r="99" spans="2:11">
      <c r="B99" s="10">
        <v>92</v>
      </c>
      <c r="C99" s="19" t="s">
        <v>10</v>
      </c>
      <c r="D99" s="17">
        <f t="shared" si="5"/>
        <v>1961.19</v>
      </c>
      <c r="E99" s="18">
        <v>16.14</v>
      </c>
      <c r="F99" s="17">
        <v>9.3000000000000007</v>
      </c>
      <c r="G99" s="17">
        <v>0</v>
      </c>
      <c r="H99" s="17">
        <v>0</v>
      </c>
      <c r="I99" s="17">
        <f t="shared" si="6"/>
        <v>25.44</v>
      </c>
      <c r="J99" s="17">
        <v>1935.75</v>
      </c>
      <c r="K99" s="16"/>
    </row>
    <row r="100" spans="2:11">
      <c r="B100" s="10">
        <v>93</v>
      </c>
      <c r="C100" s="19" t="s">
        <v>9</v>
      </c>
      <c r="D100" s="17">
        <f t="shared" si="5"/>
        <v>8101.2099999999991</v>
      </c>
      <c r="E100" s="18">
        <v>1601.65</v>
      </c>
      <c r="F100" s="17">
        <v>128</v>
      </c>
      <c r="G100" s="17">
        <v>0</v>
      </c>
      <c r="H100" s="17">
        <v>0</v>
      </c>
      <c r="I100" s="17">
        <f t="shared" si="6"/>
        <v>1729.65</v>
      </c>
      <c r="J100" s="17">
        <v>6371.5599999999995</v>
      </c>
      <c r="K100" s="16"/>
    </row>
    <row r="101" spans="2:11">
      <c r="B101" s="10">
        <v>94</v>
      </c>
      <c r="C101" s="20" t="s">
        <v>8</v>
      </c>
      <c r="D101" s="17">
        <f t="shared" si="5"/>
        <v>101733.37</v>
      </c>
      <c r="E101" s="18">
        <v>2851.21</v>
      </c>
      <c r="F101" s="17">
        <v>40802.199999999997</v>
      </c>
      <c r="G101" s="17">
        <v>1559.47</v>
      </c>
      <c r="H101" s="17">
        <v>0</v>
      </c>
      <c r="I101" s="17">
        <f t="shared" si="6"/>
        <v>45212.88</v>
      </c>
      <c r="J101" s="17">
        <v>56520.49</v>
      </c>
      <c r="K101" s="16"/>
    </row>
    <row r="102" spans="2:11">
      <c r="B102" s="10">
        <v>95</v>
      </c>
      <c r="C102" s="19" t="s">
        <v>7</v>
      </c>
      <c r="D102" s="17">
        <f t="shared" si="5"/>
        <v>107492.41</v>
      </c>
      <c r="E102" s="18">
        <v>239.46</v>
      </c>
      <c r="F102" s="17">
        <v>9375.7000000000007</v>
      </c>
      <c r="G102" s="17">
        <v>36.270000000000003</v>
      </c>
      <c r="H102" s="17">
        <v>0</v>
      </c>
      <c r="I102" s="17">
        <f t="shared" si="6"/>
        <v>9651.43</v>
      </c>
      <c r="J102" s="17">
        <v>97840.98000000001</v>
      </c>
      <c r="K102" s="16"/>
    </row>
    <row r="103" spans="2:11">
      <c r="B103" s="10">
        <v>96</v>
      </c>
      <c r="C103" s="19" t="s">
        <v>6</v>
      </c>
      <c r="D103" s="17">
        <f t="shared" si="5"/>
        <v>75982.42</v>
      </c>
      <c r="E103" s="18">
        <v>20834.54</v>
      </c>
      <c r="F103" s="17">
        <v>25814.2</v>
      </c>
      <c r="G103" s="17">
        <v>4309.12</v>
      </c>
      <c r="H103" s="17">
        <v>0</v>
      </c>
      <c r="I103" s="17">
        <f t="shared" si="6"/>
        <v>50957.860000000008</v>
      </c>
      <c r="J103" s="17">
        <v>25024.55999999999</v>
      </c>
      <c r="K103" s="16"/>
    </row>
    <row r="104" spans="2:11">
      <c r="B104" s="10">
        <v>97</v>
      </c>
      <c r="C104" s="19" t="s">
        <v>5</v>
      </c>
      <c r="D104" s="17">
        <f t="shared" si="5"/>
        <v>90.35</v>
      </c>
      <c r="E104" s="18">
        <v>2.4</v>
      </c>
      <c r="F104" s="17">
        <v>40.200000000000003</v>
      </c>
      <c r="G104" s="17">
        <v>0</v>
      </c>
      <c r="H104" s="17">
        <v>0</v>
      </c>
      <c r="I104" s="17">
        <f t="shared" si="6"/>
        <v>42.6</v>
      </c>
      <c r="J104" s="17">
        <v>47.749999999999993</v>
      </c>
      <c r="K104" s="16"/>
    </row>
    <row r="105" spans="2:11" ht="5.0999999999999996" customHeight="1" thickBot="1">
      <c r="B105" s="15"/>
      <c r="C105" s="14"/>
      <c r="D105" s="12"/>
      <c r="E105" s="13"/>
      <c r="F105" s="13"/>
      <c r="G105" s="13"/>
      <c r="H105" s="13"/>
      <c r="I105" s="12"/>
      <c r="J105" s="12"/>
      <c r="K105" s="11"/>
    </row>
    <row r="106" spans="2:11" ht="5.0999999999999996" customHeight="1">
      <c r="B106" s="10"/>
      <c r="C106" s="4"/>
      <c r="D106" s="9"/>
      <c r="E106" s="8"/>
      <c r="F106" s="8"/>
      <c r="G106" s="8"/>
      <c r="H106" s="8"/>
      <c r="I106" s="9"/>
      <c r="J106" s="8"/>
      <c r="K106" s="7"/>
    </row>
    <row r="107" spans="2:11">
      <c r="B107" s="4" t="s">
        <v>4</v>
      </c>
      <c r="C107" s="4"/>
      <c r="D107" s="6"/>
      <c r="E107" s="6"/>
      <c r="F107" s="6"/>
      <c r="G107" s="6"/>
      <c r="H107" s="6"/>
      <c r="I107" s="6"/>
      <c r="J107" s="6"/>
      <c r="K107" s="5"/>
    </row>
    <row r="108" spans="2:11">
      <c r="B108" s="4" t="s">
        <v>3</v>
      </c>
    </row>
    <row r="109" spans="2:11">
      <c r="B109" s="4" t="s">
        <v>2</v>
      </c>
    </row>
    <row r="110" spans="2:11">
      <c r="B110" s="4" t="s">
        <v>1</v>
      </c>
    </row>
    <row r="111" spans="2:11" ht="5.0999999999999996" customHeight="1"/>
    <row r="112" spans="2:11">
      <c r="B112" s="4" t="s">
        <v>0</v>
      </c>
    </row>
  </sheetData>
  <mergeCells count="6">
    <mergeCell ref="J4:J5"/>
    <mergeCell ref="B4:B5"/>
    <mergeCell ref="C4:C5"/>
    <mergeCell ref="D4:D5"/>
    <mergeCell ref="E4:H4"/>
    <mergeCell ref="I4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topLeftCell="E1" zoomScale="90" zoomScaleNormal="90" workbookViewId="0">
      <selection activeCell="M22" sqref="M22"/>
    </sheetView>
  </sheetViews>
  <sheetFormatPr baseColWidth="10" defaultColWidth="12.42578125" defaultRowHeight="12.75"/>
  <cols>
    <col min="1" max="1" width="24.140625" style="36" customWidth="1"/>
    <col min="2" max="16384" width="12.42578125" style="36"/>
  </cols>
  <sheetData>
    <row r="1" spans="1:18" ht="15">
      <c r="A1" s="57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4.25">
      <c r="A2" s="56" t="s">
        <v>117</v>
      </c>
      <c r="B2" s="37"/>
      <c r="C2" s="37"/>
      <c r="D2" s="37"/>
      <c r="E2" s="55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>
      <c r="A3" s="54"/>
      <c r="B3" s="45"/>
      <c r="C3" s="45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>
      <c r="A4" s="53"/>
      <c r="B4" s="52"/>
      <c r="C4" s="5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>
      <c r="A5" s="53"/>
      <c r="B5" s="52"/>
      <c r="C5" s="5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>
      <c r="A6" s="53"/>
      <c r="B6" s="52"/>
      <c r="C6" s="5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>
      <c r="A7" s="53"/>
      <c r="B7" s="52"/>
      <c r="C7" s="52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>
      <c r="A8" s="42"/>
      <c r="B8" s="51"/>
      <c r="C8" s="51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>
      <c r="A9" s="42"/>
      <c r="B9" s="52"/>
      <c r="C9" s="52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>
      <c r="A10" s="42"/>
      <c r="B10" s="51"/>
      <c r="C10" s="51"/>
      <c r="D10" s="4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>
      <c r="A11" s="50"/>
      <c r="B11" s="49"/>
      <c r="C11" s="48"/>
      <c r="D11" s="4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>
      <c r="A12" s="47"/>
      <c r="B12" s="46"/>
      <c r="C12" s="4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>
      <c r="A14" s="37"/>
      <c r="B14" s="45"/>
      <c r="C14" s="45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>
      <c r="A15" s="42"/>
      <c r="B15" s="44">
        <v>2020</v>
      </c>
      <c r="C15" s="43">
        <v>2021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1:18">
      <c r="A16" s="42" t="s">
        <v>107</v>
      </c>
      <c r="B16" s="41">
        <v>861654.14000000025</v>
      </c>
      <c r="C16" s="41">
        <v>1225413.8599999996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>
      <c r="A17" s="42" t="s">
        <v>106</v>
      </c>
      <c r="B17" s="41">
        <v>2242046.6999999993</v>
      </c>
      <c r="C17" s="41">
        <v>3056165.7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>
      <c r="A18" s="42" t="s">
        <v>105</v>
      </c>
      <c r="B18" s="41">
        <v>98312.249999999985</v>
      </c>
      <c r="C18" s="41">
        <v>113117.83999999998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>
      <c r="A19" s="39" t="s">
        <v>104</v>
      </c>
      <c r="B19" s="41">
        <v>38.74</v>
      </c>
      <c r="C19" s="41">
        <v>148.71</v>
      </c>
      <c r="D19" s="39"/>
      <c r="E19" s="39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>
      <c r="A20" s="39" t="s">
        <v>116</v>
      </c>
      <c r="B20" s="41">
        <v>6282499.7800000012</v>
      </c>
      <c r="C20" s="41">
        <v>8130631.7499999991</v>
      </c>
      <c r="D20" s="39"/>
      <c r="E20" s="39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>
      <c r="A21" s="39"/>
      <c r="B21" s="39"/>
      <c r="C21" s="39"/>
      <c r="D21" s="39"/>
      <c r="E21" s="39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>
      <c r="A22" s="39"/>
      <c r="B22" s="40">
        <f>SUM(B16:B20)</f>
        <v>9484551.6100000013</v>
      </c>
      <c r="C22" s="40">
        <f>SUM(C16:C20)</f>
        <v>12525477.859999999</v>
      </c>
      <c r="D22" s="39"/>
      <c r="E22" s="39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>
      <c r="A23" s="39"/>
      <c r="B23" s="39"/>
      <c r="C23" s="39"/>
      <c r="D23" s="39"/>
      <c r="E23" s="39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>
      <c r="A24" s="39"/>
      <c r="B24" s="39"/>
      <c r="C24" s="39"/>
      <c r="D24" s="39"/>
      <c r="E24" s="39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>
      <c r="A25" s="39"/>
      <c r="B25" s="39"/>
      <c r="C25" s="39"/>
      <c r="D25" s="39"/>
      <c r="E25" s="39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>
      <c r="A26" s="39"/>
      <c r="B26" s="39"/>
      <c r="C26" s="39"/>
      <c r="D26" s="39"/>
      <c r="E26" s="39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8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>
      <c r="A36" s="3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</sheetData>
  <hyperlinks>
    <hyperlink ref="A1" location="Índice.2021!C206" display="←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8.2.7</vt:lpstr>
      <vt:lpstr>Gráf-08.2.6-7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2023-02-02T15:11:33Z</dcterms:created>
  <dcterms:modified xsi:type="dcterms:W3CDTF">2023-05-09T12:33:47Z</dcterms:modified>
</cp:coreProperties>
</file>