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8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D7" i="1" s="1"/>
  <c r="E9" i="1"/>
  <c r="E7" i="1" s="1"/>
  <c r="D11" i="1"/>
  <c r="E11" i="1"/>
  <c r="F11" i="1"/>
  <c r="F9" i="1" s="1"/>
  <c r="F7" i="1" s="1"/>
  <c r="G11" i="1"/>
  <c r="G9" i="1" s="1"/>
  <c r="G7" i="1" s="1"/>
  <c r="H11" i="1"/>
  <c r="I11" i="1"/>
  <c r="D15" i="1"/>
  <c r="E15" i="1"/>
  <c r="F15" i="1"/>
  <c r="G15" i="1"/>
  <c r="H15" i="1"/>
  <c r="H9" i="1" s="1"/>
  <c r="H7" i="1" s="1"/>
  <c r="I15" i="1"/>
  <c r="I9" i="1" s="1"/>
  <c r="I7" i="1" s="1"/>
  <c r="D19" i="1"/>
  <c r="E19" i="1"/>
  <c r="F19" i="1"/>
  <c r="G19" i="1"/>
  <c r="H19" i="1"/>
  <c r="I19" i="1"/>
  <c r="D25" i="1"/>
  <c r="E25" i="1"/>
  <c r="F25" i="1"/>
  <c r="G25" i="1"/>
  <c r="H25" i="1"/>
  <c r="I25" i="1"/>
</calcChain>
</file>

<file path=xl/sharedStrings.xml><?xml version="1.0" encoding="utf-8"?>
<sst xmlns="http://schemas.openxmlformats.org/spreadsheetml/2006/main" count="31" uniqueCount="31">
  <si>
    <t xml:space="preserve">Fuente: Banco Central del Paraguay. Boletín de Comercio Exterior 1° Trimestre 2022. </t>
  </si>
  <si>
    <t>Nota: Las sumas totales pueden tener diferencias debido a redondeos decimales.</t>
  </si>
  <si>
    <t xml:space="preserve">(e): Incluye implementos agrícolas y accesorios, artículos de ferretería de hierro y de metales ordinarios, manufacturas de maderas y animales. </t>
  </si>
  <si>
    <t>(d): Excluye automóviles, jeeps y camionetas rurales.</t>
  </si>
  <si>
    <t xml:space="preserve">      de ferretería), piedras, tierras y sus manufacturas, cemento y asfalto, otros bienes intermedios, vidrios y sus manufacturas.</t>
  </si>
  <si>
    <t>(c): Incluye hierro y sus manufacturas (excepto artículos de ferretería), metales ordinarios y sus manufacturas (excepto artículos</t>
  </si>
  <si>
    <t>(b): Incluye jeep y camionetas rurales.</t>
  </si>
  <si>
    <t xml:space="preserve">      piedras y metales preciosos, otros bienes de consumo y artículos para construcciones.</t>
  </si>
  <si>
    <t xml:space="preserve">(a): Incluye papel, cartón y sus manufacturas, productos farmacéuticos, textiles y sus manufacturas, </t>
  </si>
  <si>
    <r>
      <t>Otros</t>
    </r>
    <r>
      <rPr>
        <vertAlign val="superscript"/>
        <sz val="8"/>
        <rFont val="Times New Roman"/>
        <family val="1"/>
      </rPr>
      <t>(e)</t>
    </r>
  </si>
  <si>
    <r>
      <t>Elementos de transporte y accesorios</t>
    </r>
    <r>
      <rPr>
        <vertAlign val="superscript"/>
        <sz val="8"/>
        <rFont val="Times New Roman"/>
        <family val="1"/>
      </rPr>
      <t>(d)</t>
    </r>
  </si>
  <si>
    <t>Maquinarias, aparatos y motores</t>
  </si>
  <si>
    <t>BIENES DE CAPITAL</t>
  </si>
  <si>
    <r>
      <t>Otros</t>
    </r>
    <r>
      <rPr>
        <vertAlign val="superscript"/>
        <sz val="8"/>
        <rFont val="Times New Roman"/>
        <family val="1"/>
      </rPr>
      <t>(c)</t>
    </r>
  </si>
  <si>
    <t>Substancias químicas</t>
  </si>
  <si>
    <t>Combustibles y lubricantes</t>
  </si>
  <si>
    <t>BIENES INTERMEDIOS</t>
  </si>
  <si>
    <t>Artefactos eléctricos</t>
  </si>
  <si>
    <r>
      <t>Automóviles</t>
    </r>
    <r>
      <rPr>
        <vertAlign val="superscript"/>
        <sz val="8"/>
        <rFont val="Times New Roman"/>
        <family val="1"/>
      </rPr>
      <t>(b)</t>
    </r>
  </si>
  <si>
    <t>Duraderos</t>
  </si>
  <si>
    <r>
      <t>Otros</t>
    </r>
    <r>
      <rPr>
        <vertAlign val="superscript"/>
        <sz val="8"/>
        <rFont val="Times New Roman"/>
        <family val="1"/>
      </rPr>
      <t>(a)</t>
    </r>
  </si>
  <si>
    <t>Bebidas y tabacos</t>
  </si>
  <si>
    <t>Alimentos</t>
  </si>
  <si>
    <t>No duraderos</t>
  </si>
  <si>
    <t>BIENES DE CONSUMO</t>
  </si>
  <si>
    <t>Total</t>
  </si>
  <si>
    <t>2021 p</t>
  </si>
  <si>
    <t>2020 p</t>
  </si>
  <si>
    <t>Año</t>
  </si>
  <si>
    <t>Tipo de bienes</t>
  </si>
  <si>
    <t>Cuadro 8.2.5. Importaciones por año (en miles de US$ FOB), según tipo de bienes. Periodo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</si>
</sst>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i/>
      <sz val="9"/>
      <name val="Calibri"/>
      <family val="2"/>
    </font>
    <font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4" borderId="0" applyNumberFormat="0" applyBorder="0" applyAlignment="0" applyProtection="0"/>
    <xf numFmtId="164" fontId="27" fillId="34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27" fillId="35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6" borderId="0" applyNumberFormat="0" applyBorder="0" applyAlignment="0" applyProtection="0"/>
    <xf numFmtId="164" fontId="27" fillId="36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8" borderId="0" applyNumberFormat="0" applyBorder="0" applyAlignment="0" applyProtection="0"/>
    <xf numFmtId="164" fontId="27" fillId="38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39" borderId="0" applyNumberFormat="0" applyBorder="0" applyAlignment="0" applyProtection="0"/>
    <xf numFmtId="164" fontId="27" fillId="39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1" borderId="0" applyNumberFormat="0" applyBorder="0" applyAlignment="0" applyProtection="0"/>
    <xf numFmtId="164" fontId="27" fillId="41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42" borderId="0" applyNumberFormat="0" applyBorder="0" applyAlignment="0" applyProtection="0"/>
    <xf numFmtId="164" fontId="27" fillId="42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37" borderId="0" applyNumberFormat="0" applyBorder="0" applyAlignment="0" applyProtection="0"/>
    <xf numFmtId="164" fontId="27" fillId="37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0" borderId="0" applyNumberFormat="0" applyBorder="0" applyAlignment="0" applyProtection="0"/>
    <xf numFmtId="164" fontId="27" fillId="40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7" fillId="43" borderId="0" applyNumberFormat="0" applyBorder="0" applyAlignment="0" applyProtection="0"/>
    <xf numFmtId="164" fontId="27" fillId="43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164" fontId="17" fillId="12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4" borderId="0" applyNumberFormat="0" applyBorder="0" applyAlignment="0" applyProtection="0"/>
    <xf numFmtId="164" fontId="28" fillId="44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164" fontId="17" fillId="16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164" fontId="17" fillId="20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24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28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164" fontId="17" fillId="32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8" fillId="47" borderId="0" applyNumberFormat="0" applyBorder="0" applyAlignment="0" applyProtection="0"/>
    <xf numFmtId="164" fontId="28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164" fontId="6" fillId="2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0" fillId="36" borderId="0" applyNumberFormat="0" applyBorder="0" applyAlignment="0" applyProtection="0"/>
    <xf numFmtId="164" fontId="30" fillId="36" borderId="0" applyNumberFormat="0" applyBorder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164" fontId="11" fillId="6" borderId="4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1" fillId="48" borderId="19" applyNumberFormat="0" applyAlignment="0" applyProtection="0"/>
    <xf numFmtId="164" fontId="31" fillId="48" borderId="19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164" fontId="13" fillId="7" borderId="7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2" fillId="49" borderId="20" applyNumberFormat="0" applyAlignment="0" applyProtection="0"/>
    <xf numFmtId="164" fontId="32" fillId="49" borderId="20" applyNumberFormat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164" fontId="12" fillId="0" borderId="6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165" fontId="2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164" fontId="17" fillId="9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0" borderId="0" applyNumberFormat="0" applyBorder="0" applyAlignment="0" applyProtection="0"/>
    <xf numFmtId="164" fontId="28" fillId="50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164" fontId="17" fillId="13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1" borderId="0" applyNumberFormat="0" applyBorder="0" applyAlignment="0" applyProtection="0"/>
    <xf numFmtId="164" fontId="28" fillId="51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164" fontId="17" fillId="17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52" borderId="0" applyNumberFormat="0" applyBorder="0" applyAlignment="0" applyProtection="0"/>
    <xf numFmtId="164" fontId="28" fillId="52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164" fontId="17" fillId="21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5" borderId="0" applyNumberFormat="0" applyBorder="0" applyAlignment="0" applyProtection="0"/>
    <xf numFmtId="164" fontId="28" fillId="45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164" fontId="17" fillId="25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46" borderId="0" applyNumberFormat="0" applyBorder="0" applyAlignment="0" applyProtection="0"/>
    <xf numFmtId="164" fontId="28" fillId="46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164" fontId="17" fillId="29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8" fillId="53" borderId="0" applyNumberFormat="0" applyBorder="0" applyAlignment="0" applyProtection="0"/>
    <xf numFmtId="164" fontId="28" fillId="53" borderId="0" applyNumberFormat="0" applyBorder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164" fontId="9" fillId="5" borderId="4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29" fillId="39" borderId="19" applyNumberFormat="0" applyAlignment="0" applyProtection="0"/>
    <xf numFmtId="164" fontId="29" fillId="39" borderId="19" applyNumberFormat="0" applyAlignment="0" applyProtection="0"/>
    <xf numFmtId="0" fontId="1" fillId="0" borderId="0" applyNumberFormat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20" fillId="0" borderId="0" applyFill="0" applyBorder="0" applyAlignment="0" applyProtection="0"/>
    <xf numFmtId="164" fontId="20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ill="0" applyBorder="0" applyAlignment="0" applyProtection="0"/>
    <xf numFmtId="164" fontId="20" fillId="0" borderId="0" applyFont="0" applyFill="0" applyBorder="0" applyAlignment="0" applyProtection="0"/>
    <xf numFmtId="168" fontId="20" fillId="0" borderId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ont="0" applyFill="0" applyBorder="0" applyAlignment="0" applyProtection="0"/>
    <xf numFmtId="0" fontId="35" fillId="54" borderId="0" applyNumberFormat="0" applyFont="0" applyBorder="0" applyProtection="0"/>
    <xf numFmtId="172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164" fontId="7" fillId="3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0" fontId="41" fillId="35" borderId="0" applyNumberFormat="0" applyBorder="0" applyAlignment="0" applyProtection="0"/>
    <xf numFmtId="164" fontId="41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0" fillId="0" borderId="0" applyFill="0" applyBorder="0" applyAlignment="0" applyProtection="0"/>
    <xf numFmtId="173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ill="0" applyBorder="0" applyAlignment="0" applyProtection="0"/>
    <xf numFmtId="174" fontId="23" fillId="0" borderId="0" applyFont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5" fontId="20" fillId="0" borderId="0" applyFill="0" applyBorder="0" applyAlignment="0" applyProtection="0"/>
    <xf numFmtId="174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23" fillId="0" borderId="0" applyFont="0" applyFill="0" applyBorder="0" applyAlignment="0" applyProtection="0"/>
    <xf numFmtId="176" fontId="20" fillId="0" borderId="0" applyFill="0" applyBorder="0" applyAlignment="0" applyProtection="0"/>
    <xf numFmtId="173" fontId="20" fillId="0" borderId="0" applyFill="0" applyBorder="0" applyAlignment="0" applyProtection="0"/>
    <xf numFmtId="41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7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36" fillId="0" borderId="0" applyFont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0" fillId="0" borderId="0" applyFill="0" applyBorder="0" applyAlignment="0" applyProtection="0"/>
    <xf numFmtId="181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177" fontId="44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177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77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84" fontId="20" fillId="0" borderId="0" applyFill="0" applyBorder="0" applyAlignment="0" applyProtection="0"/>
    <xf numFmtId="43" fontId="20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42" fillId="0" borderId="0" applyFont="0" applyFill="0" applyBorder="0" applyAlignment="0" applyProtection="0"/>
    <xf numFmtId="186" fontId="27" fillId="0" borderId="0" applyFont="0" applyFill="0" applyBorder="0" applyAlignment="0" applyProtection="0"/>
    <xf numFmtId="177" fontId="42" fillId="0" borderId="0" applyFont="0" applyFill="0" applyBorder="0" applyAlignment="0" applyProtection="0"/>
    <xf numFmtId="179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2" fontId="20" fillId="0" borderId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8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7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8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ill="0" applyBorder="0" applyAlignment="0" applyProtection="0"/>
    <xf numFmtId="179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8" fontId="20" fillId="0" borderId="0" applyFill="0" applyBorder="0" applyAlignment="0" applyProtection="0"/>
    <xf numFmtId="184" fontId="20" fillId="0" borderId="0" applyFill="0" applyBorder="0" applyAlignment="0" applyProtection="0"/>
    <xf numFmtId="179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7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20" fillId="0" borderId="0" applyFill="0" applyBorder="0" applyAlignment="0" applyProtection="0"/>
    <xf numFmtId="188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5" fillId="0" borderId="0" applyNumberFormat="0" applyBorder="0" applyProtection="0"/>
    <xf numFmtId="188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7" fontId="2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164" fontId="8" fillId="4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46" fillId="55" borderId="0" applyNumberFormat="0" applyBorder="0" applyAlignment="0" applyProtection="0"/>
    <xf numFmtId="164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7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4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2" fontId="47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193" fontId="47" fillId="0" borderId="0"/>
    <xf numFmtId="37" fontId="44" fillId="0" borderId="0"/>
    <xf numFmtId="193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4" fontId="27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4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20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23" fillId="0" borderId="0" applyNumberFormat="0" applyFill="0" applyBorder="0" applyAlignment="0" applyProtection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2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3" fontId="47" fillId="0" borderId="0"/>
    <xf numFmtId="192" fontId="47" fillId="0" borderId="0"/>
    <xf numFmtId="37" fontId="44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37" fontId="44" fillId="0" borderId="0"/>
    <xf numFmtId="0" fontId="20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0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3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23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4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4" fontId="1" fillId="0" borderId="0"/>
    <xf numFmtId="0" fontId="20" fillId="0" borderId="0"/>
    <xf numFmtId="0" fontId="20" fillId="0" borderId="0"/>
    <xf numFmtId="164" fontId="1" fillId="0" borderId="0"/>
    <xf numFmtId="0" fontId="20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4" fontId="1" fillId="0" borderId="0"/>
    <xf numFmtId="0" fontId="20" fillId="0" borderId="0"/>
    <xf numFmtId="0" fontId="20" fillId="0" borderId="0"/>
    <xf numFmtId="164" fontId="1" fillId="0" borderId="0"/>
    <xf numFmtId="0" fontId="20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4" fontId="1" fillId="0" borderId="0"/>
    <xf numFmtId="0" fontId="20" fillId="0" borderId="0"/>
    <xf numFmtId="0" fontId="20" fillId="0" borderId="0"/>
    <xf numFmtId="164" fontId="1" fillId="0" borderId="0"/>
    <xf numFmtId="0" fontId="20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4" fontId="1" fillId="0" borderId="0"/>
    <xf numFmtId="0" fontId="20" fillId="0" borderId="0"/>
    <xf numFmtId="0" fontId="20" fillId="0" borderId="0"/>
    <xf numFmtId="164" fontId="1" fillId="0" borderId="0"/>
    <xf numFmtId="0" fontId="20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164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3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4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20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27" fillId="8" borderId="8" applyNumberFormat="0" applyFont="0" applyAlignment="0" applyProtection="0"/>
    <xf numFmtId="164" fontId="20" fillId="56" borderId="22" applyNumberFormat="0" applyFont="0" applyAlignment="0" applyProtection="0"/>
    <xf numFmtId="164" fontId="20" fillId="56" borderId="22" applyNumberFormat="0" applyFont="0" applyAlignment="0" applyProtection="0"/>
    <xf numFmtId="164" fontId="20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0" fontId="27" fillId="56" borderId="22" applyNumberFormat="0" applyFont="0" applyAlignment="0" applyProtection="0"/>
    <xf numFmtId="164" fontId="27" fillId="56" borderId="22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164" fontId="10" fillId="6" borderId="5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56" fillId="48" borderId="23" applyNumberFormat="0" applyAlignment="0" applyProtection="0"/>
    <xf numFmtId="164" fontId="56" fillId="48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164" fontId="3" fillId="0" borderId="1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0" fillId="0" borderId="24" applyNumberFormat="0" applyFill="0" applyAlignment="0" applyProtection="0"/>
    <xf numFmtId="164" fontId="60" fillId="0" borderId="24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164" fontId="4" fillId="0" borderId="2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2" fillId="0" borderId="25" applyNumberFormat="0" applyFill="0" applyAlignment="0" applyProtection="0"/>
    <xf numFmtId="164" fontId="62" fillId="0" borderId="25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164" fontId="5" fillId="0" borderId="3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34" fillId="0" borderId="26" applyNumberFormat="0" applyFill="0" applyAlignment="0" applyProtection="0"/>
    <xf numFmtId="164" fontId="34" fillId="0" borderId="26" applyNumberFormat="0" applyFill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164" fontId="16" fillId="0" borderId="9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  <xf numFmtId="0" fontId="63" fillId="0" borderId="27" applyNumberFormat="0" applyFill="0" applyAlignment="0" applyProtection="0"/>
    <xf numFmtId="164" fontId="63" fillId="0" borderId="27" applyNumberFormat="0" applyFill="0" applyAlignment="0" applyProtection="0"/>
  </cellStyleXfs>
  <cellXfs count="40">
    <xf numFmtId="0" fontId="0" fillId="0" borderId="0" xfId="0"/>
    <xf numFmtId="0" fontId="18" fillId="0" borderId="0" xfId="0" applyFont="1" applyFill="1"/>
    <xf numFmtId="0" fontId="13" fillId="0" borderId="0" xfId="0" applyFont="1" applyFill="1"/>
    <xf numFmtId="0" fontId="19" fillId="0" borderId="0" xfId="0" applyFont="1" applyFill="1"/>
    <xf numFmtId="0" fontId="21" fillId="0" borderId="0" xfId="1" applyFont="1" applyFill="1"/>
    <xf numFmtId="0" fontId="21" fillId="0" borderId="0" xfId="1" applyFont="1" applyFill="1" applyAlignment="1" applyProtection="1">
      <alignment horizontal="left"/>
    </xf>
    <xf numFmtId="0" fontId="22" fillId="0" borderId="0" xfId="0" applyFont="1" applyFill="1" applyBorder="1"/>
    <xf numFmtId="0" fontId="21" fillId="0" borderId="0" xfId="1" quotePrefix="1" applyFont="1" applyFill="1" applyAlignment="1" applyProtection="1">
      <alignment horizontal="left"/>
    </xf>
    <xf numFmtId="3" fontId="23" fillId="0" borderId="10" xfId="1" applyNumberFormat="1" applyFont="1" applyFill="1" applyBorder="1" applyAlignment="1" applyProtection="1">
      <alignment horizontal="right"/>
    </xf>
    <xf numFmtId="0" fontId="23" fillId="0" borderId="10" xfId="1" applyFont="1" applyFill="1" applyBorder="1"/>
    <xf numFmtId="0" fontId="23" fillId="0" borderId="10" xfId="1" applyFont="1" applyFill="1" applyBorder="1" applyAlignment="1" applyProtection="1">
      <alignment horizontal="left"/>
    </xf>
    <xf numFmtId="3" fontId="23" fillId="0" borderId="0" xfId="0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Alignment="1">
      <alignment horizontal="left" indent="2"/>
    </xf>
    <xf numFmtId="0" fontId="23" fillId="0" borderId="0" xfId="1" applyFont="1" applyFill="1" applyAlignment="1" applyProtection="1">
      <alignment horizontal="left" indent="2"/>
    </xf>
    <xf numFmtId="37" fontId="23" fillId="0" borderId="0" xfId="1" applyNumberFormat="1" applyFont="1" applyFill="1" applyBorder="1" applyAlignment="1" applyProtection="1">
      <alignment horizontal="right"/>
    </xf>
    <xf numFmtId="0" fontId="18" fillId="0" borderId="0" xfId="0" applyFont="1" applyFill="1" applyAlignment="1">
      <alignment horizontal="left" indent="2"/>
    </xf>
    <xf numFmtId="3" fontId="18" fillId="0" borderId="0" xfId="0" applyNumberFormat="1" applyFont="1" applyFill="1"/>
    <xf numFmtId="3" fontId="23" fillId="0" borderId="0" xfId="1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vertical="center" wrapText="1"/>
    </xf>
    <xf numFmtId="3" fontId="23" fillId="0" borderId="0" xfId="1" applyNumberFormat="1" applyFont="1" applyFill="1" applyAlignment="1" applyProtection="1">
      <alignment horizontal="right"/>
    </xf>
    <xf numFmtId="0" fontId="18" fillId="0" borderId="0" xfId="0" applyFont="1" applyFill="1" applyAlignment="1">
      <alignment vertical="center" wrapText="1"/>
    </xf>
    <xf numFmtId="0" fontId="23" fillId="0" borderId="0" xfId="1" applyFont="1" applyFill="1" applyBorder="1" applyAlignment="1">
      <alignment horizontal="right"/>
    </xf>
    <xf numFmtId="3" fontId="25" fillId="33" borderId="0" xfId="1" applyNumberFormat="1" applyFont="1" applyFill="1" applyBorder="1" applyAlignment="1" applyProtection="1">
      <alignment horizontal="right"/>
    </xf>
    <xf numFmtId="0" fontId="25" fillId="33" borderId="0" xfId="1" applyFont="1" applyFill="1" applyAlignment="1">
      <alignment horizontal="left" indent="2"/>
    </xf>
    <xf numFmtId="0" fontId="25" fillId="33" borderId="0" xfId="1" applyFont="1" applyFill="1" applyAlignment="1" applyProtection="1">
      <alignment horizontal="left" indent="2"/>
    </xf>
    <xf numFmtId="0" fontId="23" fillId="0" borderId="0" xfId="0" applyFont="1" applyFill="1"/>
    <xf numFmtId="0" fontId="23" fillId="0" borderId="0" xfId="1" applyFont="1" applyFill="1" applyAlignment="1" applyProtection="1">
      <alignment horizontal="left"/>
    </xf>
    <xf numFmtId="0" fontId="23" fillId="0" borderId="0" xfId="1" applyFont="1" applyFill="1" applyAlignment="1">
      <alignment horizontal="left" indent="7"/>
    </xf>
    <xf numFmtId="0" fontId="23" fillId="0" borderId="0" xfId="1" applyFont="1" applyFill="1" applyAlignment="1" applyProtection="1">
      <alignment horizontal="left" indent="7"/>
    </xf>
    <xf numFmtId="0" fontId="23" fillId="0" borderId="11" xfId="1" applyFont="1" applyFill="1" applyBorder="1" applyAlignment="1" applyProtection="1">
      <alignment horizontal="center"/>
    </xf>
    <xf numFmtId="0" fontId="23" fillId="0" borderId="12" xfId="1" applyFont="1" applyFill="1" applyBorder="1" applyAlignment="1">
      <alignment horizontal="center"/>
    </xf>
    <xf numFmtId="0" fontId="23" fillId="0" borderId="0" xfId="1" applyFont="1" applyFill="1" applyBorder="1"/>
    <xf numFmtId="0" fontId="26" fillId="0" borderId="0" xfId="2" applyFill="1"/>
    <xf numFmtId="0" fontId="23" fillId="0" borderId="18" xfId="1" applyFont="1" applyFill="1" applyBorder="1" applyAlignment="1" applyProtection="1">
      <alignment horizontal="center" vertical="center"/>
    </xf>
    <xf numFmtId="0" fontId="23" fillId="0" borderId="17" xfId="1" applyFont="1" applyFill="1" applyBorder="1" applyAlignment="1" applyProtection="1">
      <alignment horizontal="center" vertical="center"/>
    </xf>
    <xf numFmtId="0" fontId="23" fillId="0" borderId="14" xfId="1" applyFont="1" applyFill="1" applyBorder="1" applyAlignment="1" applyProtection="1">
      <alignment horizontal="center" vertical="center"/>
    </xf>
    <xf numFmtId="0" fontId="23" fillId="0" borderId="13" xfId="1" applyFont="1" applyFill="1" applyBorder="1" applyAlignment="1" applyProtection="1">
      <alignment horizontal="center" vertical="center"/>
    </xf>
    <xf numFmtId="0" fontId="23" fillId="0" borderId="16" xfId="1" applyFont="1" applyFill="1" applyBorder="1" applyAlignment="1">
      <alignment horizontal="center"/>
    </xf>
    <xf numFmtId="0" fontId="23" fillId="0" borderId="15" xfId="1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2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="70" zoomScaleNormal="70" workbookViewId="0"/>
  </sheetViews>
  <sheetFormatPr baseColWidth="10" defaultRowHeight="15"/>
  <cols>
    <col min="1" max="1" width="2.7109375" style="1" customWidth="1"/>
    <col min="2" max="2" width="2.85546875" style="1" customWidth="1"/>
    <col min="3" max="3" width="35.42578125" style="1" customWidth="1"/>
    <col min="4" max="7" width="12.7109375" style="1" customWidth="1"/>
    <col min="8" max="8" width="12" style="1" bestFit="1" customWidth="1"/>
    <col min="9" max="9" width="12.7109375" style="1" customWidth="1"/>
    <col min="10" max="10" width="11.42578125" style="1"/>
    <col min="11" max="11" width="14" style="1" bestFit="1" customWidth="1"/>
    <col min="12" max="16384" width="11.42578125" style="1"/>
  </cols>
  <sheetData>
    <row r="1" spans="1:10">
      <c r="A1" s="33"/>
    </row>
    <row r="2" spans="1:10">
      <c r="B2" s="1" t="s">
        <v>30</v>
      </c>
    </row>
    <row r="3" spans="1:10" ht="5.0999999999999996" customHeight="1">
      <c r="D3" s="32"/>
      <c r="E3" s="32"/>
      <c r="F3" s="32"/>
      <c r="G3" s="32"/>
    </row>
    <row r="4" spans="1:10">
      <c r="A4" s="26"/>
      <c r="B4" s="34" t="s">
        <v>29</v>
      </c>
      <c r="C4" s="35"/>
      <c r="D4" s="38" t="s">
        <v>28</v>
      </c>
      <c r="E4" s="38"/>
      <c r="F4" s="38"/>
      <c r="G4" s="38"/>
      <c r="H4" s="38"/>
      <c r="I4" s="39"/>
    </row>
    <row r="5" spans="1:10">
      <c r="B5" s="36"/>
      <c r="C5" s="37"/>
      <c r="D5" s="31">
        <v>2016</v>
      </c>
      <c r="E5" s="31">
        <v>2017</v>
      </c>
      <c r="F5" s="30">
        <v>2018</v>
      </c>
      <c r="G5" s="30">
        <v>2019</v>
      </c>
      <c r="H5" s="30" t="s">
        <v>27</v>
      </c>
      <c r="I5" s="30" t="s">
        <v>26</v>
      </c>
      <c r="J5" s="26"/>
    </row>
    <row r="6" spans="1:10" ht="5.0999999999999996" customHeight="1">
      <c r="B6" s="29"/>
      <c r="C6" s="28"/>
      <c r="D6" s="27"/>
      <c r="E6" s="26"/>
      <c r="F6" s="26"/>
      <c r="G6" s="26"/>
      <c r="H6" s="26"/>
      <c r="I6" s="26"/>
    </row>
    <row r="7" spans="1:10">
      <c r="B7" s="25" t="s">
        <v>25</v>
      </c>
      <c r="C7" s="24"/>
      <c r="D7" s="23">
        <f t="shared" ref="D7:I7" si="0">+D9+D19+D25</f>
        <v>9040324.5292000007</v>
      </c>
      <c r="E7" s="23">
        <f t="shared" si="0"/>
        <v>11027378.618000001</v>
      </c>
      <c r="F7" s="23">
        <f t="shared" si="0"/>
        <v>12433880.342</v>
      </c>
      <c r="G7" s="23">
        <f t="shared" si="0"/>
        <v>11755149.265000001</v>
      </c>
      <c r="H7" s="23">
        <f t="shared" si="0"/>
        <v>9484551.540000001</v>
      </c>
      <c r="I7" s="23">
        <f t="shared" si="0"/>
        <v>12525477.807</v>
      </c>
      <c r="J7" s="17"/>
    </row>
    <row r="8" spans="1:10" ht="4.5" customHeight="1">
      <c r="B8" s="16"/>
      <c r="C8" s="13"/>
      <c r="D8" s="18"/>
      <c r="E8" s="22"/>
      <c r="F8" s="22"/>
      <c r="G8" s="22"/>
      <c r="H8" s="22"/>
      <c r="I8" s="22"/>
    </row>
    <row r="9" spans="1:10">
      <c r="B9" s="14" t="s">
        <v>24</v>
      </c>
      <c r="C9" s="13"/>
      <c r="D9" s="12">
        <f t="shared" ref="D9:I9" si="1">SUM(D11+D15)</f>
        <v>3164229.108</v>
      </c>
      <c r="E9" s="12">
        <f t="shared" si="1"/>
        <v>3768525.0080000004</v>
      </c>
      <c r="F9" s="12">
        <f t="shared" si="1"/>
        <v>4029975.8829999999</v>
      </c>
      <c r="G9" s="12">
        <f t="shared" si="1"/>
        <v>3624107.0990000004</v>
      </c>
      <c r="H9" s="12">
        <f t="shared" si="1"/>
        <v>2959568.3909999998</v>
      </c>
      <c r="I9" s="12">
        <f t="shared" si="1"/>
        <v>3492787.4239999996</v>
      </c>
      <c r="J9" s="17"/>
    </row>
    <row r="10" spans="1:10" ht="5.25" customHeight="1">
      <c r="B10" s="16"/>
      <c r="C10" s="16"/>
      <c r="D10" s="18"/>
      <c r="E10" s="22"/>
      <c r="F10" s="22"/>
      <c r="G10" s="22"/>
      <c r="H10" s="22"/>
      <c r="I10" s="22"/>
    </row>
    <row r="11" spans="1:10">
      <c r="B11" s="14" t="s">
        <v>23</v>
      </c>
      <c r="C11" s="13"/>
      <c r="D11" s="12">
        <f t="shared" ref="D11:I11" si="2">SUM(D12:D14)</f>
        <v>2488074.4720000001</v>
      </c>
      <c r="E11" s="12">
        <f t="shared" si="2"/>
        <v>2934124.74</v>
      </c>
      <c r="F11" s="12">
        <f t="shared" si="2"/>
        <v>3068987.156</v>
      </c>
      <c r="G11" s="12">
        <f t="shared" si="2"/>
        <v>2839386.4720000001</v>
      </c>
      <c r="H11" s="12">
        <f t="shared" si="2"/>
        <v>2378990.7579999999</v>
      </c>
      <c r="I11" s="12">
        <f t="shared" si="2"/>
        <v>2818695.7479999997</v>
      </c>
      <c r="J11" s="17"/>
    </row>
    <row r="12" spans="1:10">
      <c r="B12" s="16"/>
      <c r="C12" s="14" t="s">
        <v>22</v>
      </c>
      <c r="D12" s="12">
        <v>452903</v>
      </c>
      <c r="E12" s="11">
        <v>520464.16900000005</v>
      </c>
      <c r="F12" s="11">
        <v>573227.04800000007</v>
      </c>
      <c r="G12" s="11">
        <v>501802.56800000003</v>
      </c>
      <c r="H12" s="11">
        <v>497062.17000000004</v>
      </c>
      <c r="I12" s="11">
        <v>584015.25099999993</v>
      </c>
      <c r="J12" s="19"/>
    </row>
    <row r="13" spans="1:10">
      <c r="B13" s="16"/>
      <c r="C13" s="14" t="s">
        <v>21</v>
      </c>
      <c r="D13" s="12">
        <v>340111.19099999999</v>
      </c>
      <c r="E13" s="11">
        <v>396751.86499999999</v>
      </c>
      <c r="F13" s="11">
        <v>423121.1719999999</v>
      </c>
      <c r="G13" s="11">
        <v>366568.88900000002</v>
      </c>
      <c r="H13" s="11">
        <v>289583.14299999998</v>
      </c>
      <c r="I13" s="11">
        <v>311727.92100000003</v>
      </c>
      <c r="J13" s="21"/>
    </row>
    <row r="14" spans="1:10">
      <c r="B14" s="16"/>
      <c r="C14" s="14" t="s">
        <v>20</v>
      </c>
      <c r="D14" s="12">
        <v>1695060.281</v>
      </c>
      <c r="E14" s="11">
        <v>2016908.7060000002</v>
      </c>
      <c r="F14" s="11">
        <v>2072638.936</v>
      </c>
      <c r="G14" s="11">
        <v>1971015.0149999999</v>
      </c>
      <c r="H14" s="11">
        <v>1592345.4449999998</v>
      </c>
      <c r="I14" s="11">
        <v>1922952.5759999999</v>
      </c>
      <c r="J14" s="21"/>
    </row>
    <row r="15" spans="1:10">
      <c r="B15" s="14" t="s">
        <v>19</v>
      </c>
      <c r="C15" s="13"/>
      <c r="D15" s="20">
        <f t="shared" ref="D15:I15" si="3">SUM(D16:D17)</f>
        <v>676154.63599999994</v>
      </c>
      <c r="E15" s="20">
        <f t="shared" si="3"/>
        <v>834400.26799999992</v>
      </c>
      <c r="F15" s="20">
        <f t="shared" si="3"/>
        <v>960988.72699999996</v>
      </c>
      <c r="G15" s="20">
        <f t="shared" si="3"/>
        <v>784720.62700000009</v>
      </c>
      <c r="H15" s="20">
        <f t="shared" si="3"/>
        <v>580577.63299999991</v>
      </c>
      <c r="I15" s="20">
        <f t="shared" si="3"/>
        <v>674091.67599999998</v>
      </c>
      <c r="J15" s="17"/>
    </row>
    <row r="16" spans="1:10">
      <c r="B16" s="16"/>
      <c r="C16" s="14" t="s">
        <v>18</v>
      </c>
      <c r="D16" s="12">
        <v>374841.36199999996</v>
      </c>
      <c r="E16" s="11">
        <v>471352.61099999992</v>
      </c>
      <c r="F16" s="11">
        <v>605024.098</v>
      </c>
      <c r="G16" s="11">
        <v>480819.26600000006</v>
      </c>
      <c r="H16" s="11">
        <v>372596.89199999999</v>
      </c>
      <c r="I16" s="11">
        <v>423394.28700000001</v>
      </c>
      <c r="J16" s="19"/>
    </row>
    <row r="17" spans="2:10">
      <c r="B17" s="16"/>
      <c r="C17" s="14" t="s">
        <v>17</v>
      </c>
      <c r="D17" s="12">
        <v>301313.27400000003</v>
      </c>
      <c r="E17" s="11">
        <v>363047.65700000001</v>
      </c>
      <c r="F17" s="11">
        <v>355964.62899999996</v>
      </c>
      <c r="G17" s="11">
        <v>303901.36099999998</v>
      </c>
      <c r="H17" s="11">
        <v>207980.74099999998</v>
      </c>
      <c r="I17" s="11">
        <v>250697.389</v>
      </c>
    </row>
    <row r="18" spans="2:10" ht="4.5" customHeight="1">
      <c r="B18" s="16"/>
      <c r="C18" s="16"/>
      <c r="D18" s="18"/>
      <c r="E18" s="15"/>
      <c r="F18" s="15"/>
      <c r="G18" s="15"/>
      <c r="H18" s="15"/>
      <c r="I18" s="15"/>
    </row>
    <row r="19" spans="2:10">
      <c r="B19" s="14" t="s">
        <v>16</v>
      </c>
      <c r="C19" s="13"/>
      <c r="D19" s="11">
        <f t="shared" ref="D19:I19" si="4">SUM(D21:D23)</f>
        <v>2787366.5619999999</v>
      </c>
      <c r="E19" s="11">
        <f t="shared" si="4"/>
        <v>3316881.6689999998</v>
      </c>
      <c r="F19" s="11">
        <f t="shared" si="4"/>
        <v>4105042.9580000001</v>
      </c>
      <c r="G19" s="11">
        <f t="shared" si="4"/>
        <v>3670802.9929999998</v>
      </c>
      <c r="H19" s="11">
        <f t="shared" si="4"/>
        <v>3087348.611</v>
      </c>
      <c r="I19" s="11">
        <f t="shared" si="4"/>
        <v>4412601.9469999997</v>
      </c>
      <c r="J19" s="17"/>
    </row>
    <row r="20" spans="2:10" ht="4.5" customHeight="1">
      <c r="B20" s="16"/>
      <c r="C20" s="16"/>
      <c r="D20" s="12"/>
      <c r="E20" s="15"/>
      <c r="F20" s="15"/>
      <c r="G20" s="15"/>
      <c r="H20" s="15"/>
      <c r="I20" s="15"/>
    </row>
    <row r="21" spans="2:10">
      <c r="B21" s="14" t="s">
        <v>15</v>
      </c>
      <c r="C21" s="13"/>
      <c r="D21" s="12">
        <v>987183.21400000004</v>
      </c>
      <c r="E21" s="11">
        <v>1183117.2370000002</v>
      </c>
      <c r="F21" s="11">
        <v>1630987.0360000001</v>
      </c>
      <c r="G21" s="11">
        <v>1423228.548</v>
      </c>
      <c r="H21" s="11">
        <v>1048349.754</v>
      </c>
      <c r="I21" s="11">
        <v>1531479.452</v>
      </c>
    </row>
    <row r="22" spans="2:10">
      <c r="B22" s="14" t="s">
        <v>14</v>
      </c>
      <c r="C22" s="13"/>
      <c r="D22" s="12">
        <v>841591.37699999998</v>
      </c>
      <c r="E22" s="11">
        <v>990977.31099999987</v>
      </c>
      <c r="F22" s="11">
        <v>1178099.7200000002</v>
      </c>
      <c r="G22" s="11">
        <v>1111910.1170000001</v>
      </c>
      <c r="H22" s="11">
        <v>983821.95200000005</v>
      </c>
      <c r="I22" s="11">
        <v>1302697.9580000001</v>
      </c>
    </row>
    <row r="23" spans="2:10">
      <c r="B23" s="14" t="s">
        <v>13</v>
      </c>
      <c r="C23" s="13"/>
      <c r="D23" s="12">
        <v>958591.97100000014</v>
      </c>
      <c r="E23" s="11">
        <v>1142787.1209999998</v>
      </c>
      <c r="F23" s="11">
        <v>1295956.202</v>
      </c>
      <c r="G23" s="11">
        <v>1135664.328</v>
      </c>
      <c r="H23" s="11">
        <v>1055176.905</v>
      </c>
      <c r="I23" s="11">
        <v>1578424.5369999998</v>
      </c>
    </row>
    <row r="24" spans="2:10" ht="4.5" customHeight="1">
      <c r="B24" s="16"/>
      <c r="C24" s="16"/>
      <c r="D24" s="18"/>
      <c r="E24" s="15"/>
      <c r="F24" s="15"/>
      <c r="G24" s="15"/>
      <c r="H24" s="15"/>
      <c r="I24" s="15"/>
    </row>
    <row r="25" spans="2:10">
      <c r="B25" s="14" t="s">
        <v>12</v>
      </c>
      <c r="C25" s="13"/>
      <c r="D25" s="11">
        <f t="shared" ref="D25:I25" si="5">SUM(D27:D29)</f>
        <v>3088728.8592000003</v>
      </c>
      <c r="E25" s="11">
        <f t="shared" si="5"/>
        <v>3941971.9409999996</v>
      </c>
      <c r="F25" s="11">
        <f t="shared" si="5"/>
        <v>4298861.5010000002</v>
      </c>
      <c r="G25" s="11">
        <f t="shared" si="5"/>
        <v>4460239.1729999995</v>
      </c>
      <c r="H25" s="11">
        <f t="shared" si="5"/>
        <v>3437634.5380000002</v>
      </c>
      <c r="I25" s="11">
        <f t="shared" si="5"/>
        <v>4620088.4359999998</v>
      </c>
      <c r="J25" s="17"/>
    </row>
    <row r="26" spans="2:10" ht="4.5" customHeight="1">
      <c r="B26" s="16"/>
      <c r="C26" s="16"/>
      <c r="D26" s="12"/>
      <c r="E26" s="15"/>
      <c r="F26" s="15"/>
      <c r="G26" s="15"/>
      <c r="H26" s="15"/>
      <c r="I26" s="15"/>
    </row>
    <row r="27" spans="2:10">
      <c r="B27" s="14" t="s">
        <v>11</v>
      </c>
      <c r="C27" s="13"/>
      <c r="D27" s="12">
        <v>2177983.2209999999</v>
      </c>
      <c r="E27" s="11">
        <v>2865055.8640000001</v>
      </c>
      <c r="F27" s="11">
        <v>3036472.9770000004</v>
      </c>
      <c r="G27" s="11">
        <v>3529129.3259999999</v>
      </c>
      <c r="H27" s="11">
        <v>2686057.4049999998</v>
      </c>
      <c r="I27" s="11">
        <v>3462793.4210000006</v>
      </c>
    </row>
    <row r="28" spans="2:10">
      <c r="B28" s="14" t="s">
        <v>10</v>
      </c>
      <c r="C28" s="13"/>
      <c r="D28" s="12">
        <v>700602.973</v>
      </c>
      <c r="E28" s="11">
        <v>815103.5639999999</v>
      </c>
      <c r="F28" s="11">
        <v>938478.15999999992</v>
      </c>
      <c r="G28" s="11">
        <v>672208.88699999999</v>
      </c>
      <c r="H28" s="11">
        <v>535767.32799999998</v>
      </c>
      <c r="I28" s="11">
        <v>829710.19099999999</v>
      </c>
    </row>
    <row r="29" spans="2:10">
      <c r="B29" s="14" t="s">
        <v>9</v>
      </c>
      <c r="C29" s="13"/>
      <c r="D29" s="12">
        <v>210142.66519999996</v>
      </c>
      <c r="E29" s="11">
        <v>261812.51300000001</v>
      </c>
      <c r="F29" s="11">
        <v>323910.36399999983</v>
      </c>
      <c r="G29" s="11">
        <v>258900.96</v>
      </c>
      <c r="H29" s="11">
        <v>215809.80499999999</v>
      </c>
      <c r="I29" s="11">
        <v>327584.82399999921</v>
      </c>
    </row>
    <row r="30" spans="2:10" ht="5.0999999999999996" customHeight="1" thickBot="1">
      <c r="B30" s="10"/>
      <c r="C30" s="9"/>
      <c r="D30" s="8"/>
      <c r="E30" s="8"/>
      <c r="F30" s="8"/>
      <c r="G30" s="8"/>
      <c r="H30" s="8"/>
      <c r="I30" s="8"/>
    </row>
    <row r="31" spans="2:10" ht="5.0999999999999996" customHeight="1"/>
    <row r="32" spans="2:10" s="3" customFormat="1" ht="12">
      <c r="B32" s="7" t="s">
        <v>8</v>
      </c>
      <c r="C32" s="4"/>
    </row>
    <row r="33" spans="2:7" s="3" customFormat="1" ht="12">
      <c r="B33" s="5" t="s">
        <v>7</v>
      </c>
      <c r="C33" s="4"/>
    </row>
    <row r="34" spans="2:7" s="3" customFormat="1" ht="12">
      <c r="B34" s="7" t="s">
        <v>6</v>
      </c>
      <c r="C34" s="4"/>
    </row>
    <row r="35" spans="2:7" s="3" customFormat="1" ht="12">
      <c r="B35" s="7" t="s">
        <v>5</v>
      </c>
      <c r="C35" s="4"/>
    </row>
    <row r="36" spans="2:7" s="3" customFormat="1" ht="12">
      <c r="B36" s="5" t="s">
        <v>4</v>
      </c>
      <c r="C36" s="4"/>
    </row>
    <row r="37" spans="2:7" s="3" customFormat="1" ht="12">
      <c r="B37" s="7" t="s">
        <v>3</v>
      </c>
      <c r="C37" s="4"/>
    </row>
    <row r="38" spans="2:7" s="3" customFormat="1" ht="12">
      <c r="B38" s="7" t="s">
        <v>2</v>
      </c>
      <c r="C38" s="4"/>
    </row>
    <row r="39" spans="2:7" s="3" customFormat="1" ht="12">
      <c r="B39" s="5" t="s">
        <v>1</v>
      </c>
      <c r="C39" s="4"/>
    </row>
    <row r="40" spans="2:7" s="3" customFormat="1" ht="5.0999999999999996" customHeight="1">
      <c r="B40" s="7"/>
      <c r="C40" s="6"/>
    </row>
    <row r="41" spans="2:7" s="3" customFormat="1" ht="12">
      <c r="B41" s="5" t="s">
        <v>0</v>
      </c>
      <c r="C41" s="4"/>
      <c r="F41" s="4"/>
      <c r="G41" s="4"/>
    </row>
    <row r="42" spans="2:7" s="3" customFormat="1" ht="12"/>
    <row r="43" spans="2:7">
      <c r="B43" s="2"/>
    </row>
  </sheetData>
  <mergeCells count="2">
    <mergeCell ref="B4:C5"/>
    <mergeCell ref="D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2023-02-02T15:09:16Z</dcterms:created>
  <dcterms:modified xsi:type="dcterms:W3CDTF">2023-05-09T12:32:16Z</dcterms:modified>
</cp:coreProperties>
</file>