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DEL COMPARTIDO PUBLICACIONES\"/>
    </mc:Choice>
  </mc:AlternateContent>
  <xr:revisionPtr revIDLastSave="0" documentId="13_ncr:1_{F6656573-5202-44EE-AC29-E13B39FCB81C}" xr6:coauthVersionLast="47" xr6:coauthVersionMax="47" xr10:uidLastSave="{00000000-0000-0000-0000-000000000000}"/>
  <bookViews>
    <workbookView xWindow="-120" yWindow="-120" windowWidth="20730" windowHeight="11160" xr2:uid="{DCD311D2-FAE0-4883-877C-49F113591575}"/>
  </bookViews>
  <sheets>
    <sheet name="8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" i="1" l="1"/>
  <c r="H36" i="1"/>
  <c r="C36" i="1" s="1"/>
  <c r="Q35" i="1"/>
  <c r="H35" i="1"/>
  <c r="C35" i="1" s="1"/>
  <c r="Q34" i="1"/>
  <c r="H34" i="1"/>
  <c r="C34" i="1" s="1"/>
  <c r="Q33" i="1"/>
  <c r="H33" i="1"/>
  <c r="C33" i="1"/>
  <c r="Q32" i="1"/>
  <c r="H32" i="1"/>
  <c r="C32" i="1"/>
  <c r="Q31" i="1"/>
  <c r="H31" i="1"/>
  <c r="C31" i="1" s="1"/>
  <c r="Q30" i="1"/>
  <c r="H30" i="1"/>
  <c r="C30" i="1" s="1"/>
  <c r="Q29" i="1"/>
  <c r="H29" i="1"/>
  <c r="C29" i="1"/>
  <c r="Q28" i="1"/>
  <c r="H28" i="1"/>
  <c r="C28" i="1"/>
  <c r="Q27" i="1"/>
  <c r="H27" i="1"/>
  <c r="C27" i="1" s="1"/>
  <c r="Q26" i="1"/>
  <c r="H26" i="1"/>
  <c r="C26" i="1" s="1"/>
  <c r="Q25" i="1"/>
  <c r="H25" i="1"/>
  <c r="C25" i="1"/>
  <c r="J23" i="1"/>
  <c r="I23" i="1"/>
  <c r="G23" i="1"/>
  <c r="F23" i="1"/>
  <c r="E23" i="1"/>
  <c r="D23" i="1"/>
  <c r="H21" i="1"/>
  <c r="C21" i="1" s="1"/>
  <c r="H20" i="1"/>
  <c r="C20" i="1"/>
  <c r="H19" i="1"/>
  <c r="C19" i="1" s="1"/>
  <c r="H18" i="1"/>
  <c r="C18" i="1"/>
  <c r="H17" i="1"/>
  <c r="C17" i="1" s="1"/>
  <c r="H16" i="1"/>
  <c r="C16" i="1"/>
  <c r="H15" i="1"/>
  <c r="C15" i="1" s="1"/>
  <c r="H14" i="1"/>
  <c r="C14" i="1"/>
  <c r="H13" i="1"/>
  <c r="C13" i="1" s="1"/>
  <c r="H12" i="1"/>
  <c r="C12" i="1"/>
  <c r="H11" i="1"/>
  <c r="C11" i="1" s="1"/>
  <c r="H10" i="1"/>
  <c r="C10" i="1"/>
  <c r="J8" i="1"/>
  <c r="I8" i="1"/>
  <c r="G8" i="1"/>
  <c r="F8" i="1"/>
  <c r="E8" i="1"/>
  <c r="D8" i="1"/>
  <c r="C23" i="1" l="1"/>
  <c r="C8" i="1"/>
  <c r="H8" i="1"/>
  <c r="H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Manuel Núñez Balbuena</author>
  </authors>
  <commentList>
    <comment ref="I4" authorId="0" shapeId="0" xr:uid="{9F56CD95-3753-4C10-B52B-9DF6537A8E12}">
      <text>
        <r>
          <rPr>
            <b/>
            <sz val="9"/>
            <color indexed="81"/>
            <rFont val="Tahoma"/>
            <family val="2"/>
          </rPr>
          <t>Juan Manuel Núñez Balbuena:</t>
        </r>
        <r>
          <rPr>
            <sz val="9"/>
            <color indexed="81"/>
            <rFont val="Tahoma"/>
            <family val="2"/>
          </rPr>
          <t xml:space="preserve">
Incluye:
-China
-Resto de Asia
</t>
        </r>
      </text>
    </comment>
    <comment ref="J4" authorId="0" shapeId="0" xr:uid="{D00290A3-BCE6-4C79-8CF2-8645DC7812CD}">
      <text>
        <r>
          <rPr>
            <b/>
            <sz val="9"/>
            <color indexed="81"/>
            <rFont val="Tahoma"/>
            <family val="2"/>
          </rPr>
          <t>Juan Manuel Núñez Balbuena:</t>
        </r>
        <r>
          <rPr>
            <sz val="9"/>
            <color indexed="81"/>
            <rFont val="Tahoma"/>
            <family val="2"/>
          </rPr>
          <t xml:space="preserve">
Incluye:
-Aladi
-Unión Europea
-Rusia
-Resto del mundo
-USMCA</t>
        </r>
      </text>
    </comment>
  </commentList>
</comments>
</file>

<file path=xl/sharedStrings.xml><?xml version="1.0" encoding="utf-8"?>
<sst xmlns="http://schemas.openxmlformats.org/spreadsheetml/2006/main" count="45" uniqueCount="33">
  <si>
    <t>Cuadro 8.2.2. Exportaciones registradas con el Mercosur y resto del mundo (en miles de dólares) por país, según año y mes. Periodo 2020-2021</t>
  </si>
  <si>
    <t>Año y mes</t>
  </si>
  <si>
    <t>Total</t>
  </si>
  <si>
    <t>País</t>
  </si>
  <si>
    <t>Total Mercosur</t>
  </si>
  <si>
    <t>China Continental</t>
  </si>
  <si>
    <t>Resto del mundo</t>
  </si>
  <si>
    <t>Argentina</t>
  </si>
  <si>
    <t>Brasil</t>
  </si>
  <si>
    <t>Uruguay</t>
  </si>
  <si>
    <t>Venezuela</t>
  </si>
  <si>
    <r>
      <t>Año 2020</t>
    </r>
    <r>
      <rPr>
        <b/>
        <vertAlign val="superscript"/>
        <sz val="10"/>
        <rFont val="Times New Roman"/>
        <family val="1"/>
      </rPr>
      <t>1/</t>
    </r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</si>
  <si>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</si>
  <si>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</si>
  <si>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</si>
  <si>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</si>
  <si>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</si>
  <si>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</si>
  <si>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</si>
  <si>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</si>
  <si>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</si>
  <si>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</si>
  <si>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</si>
  <si>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</si>
  <si>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t>Año 2021</t>
    </r>
    <r>
      <rPr>
        <b/>
        <vertAlign val="superscript"/>
        <sz val="10"/>
        <rFont val="Times New Roman"/>
        <family val="1"/>
      </rPr>
      <t>1/</t>
    </r>
  </si>
  <si>
    <t>Resto Aladi</t>
  </si>
  <si>
    <t>Unión Europea</t>
  </si>
  <si>
    <t>Rusia</t>
  </si>
  <si>
    <t>Resto Mundo</t>
  </si>
  <si>
    <t>Resto MundoT</t>
  </si>
  <si>
    <t>1/ Cifras preliminares proveídas por el Sistema de Ordenamiento Fiscal Impositivo Aduanero (SOFIA) de la Dirección Nacional de Aduanas y Certificado de Origen emitidos por el Ministerio de Industria y Comercio.</t>
  </si>
  <si>
    <t>Nota: Las sumas totales pueden tener diferencias debido a redondeos decimales.</t>
  </si>
  <si>
    <t>Fuente: Banco Central del Paraguay. Informe Económico, Julio 2022 para el año 2020 y Mayo 2023 para 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</si>
</sst>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;;&quot;-&quot;"/>
    <numFmt numFmtId="165" formatCode="#,##0_ ;[Red]\-#,##0\ "/>
    <numFmt numFmtId="166" formatCode="#,##0.0_);\(#,##0.0\)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Humanst521 BT"/>
      <family val="2"/>
    </font>
    <font>
      <sz val="12"/>
      <color rgb="FFFF0000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7DAAD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</cellStyleXfs>
  <cellXfs count="68">
    <xf numFmtId="0" fontId="0" fillId="0" borderId="0" xfId="0"/>
    <xf numFmtId="0" fontId="2" fillId="0" borderId="0" xfId="1" applyFill="1"/>
    <xf numFmtId="0" fontId="3" fillId="0" borderId="0" xfId="0" applyFont="1"/>
    <xf numFmtId="0" fontId="4" fillId="0" borderId="0" xfId="0" applyFont="1"/>
    <xf numFmtId="0" fontId="3" fillId="0" borderId="0" xfId="2" quotePrefix="1" applyFont="1" applyFill="1" applyAlignment="1">
      <alignment horizontal="left" indent="7"/>
    </xf>
    <xf numFmtId="0" fontId="3" fillId="0" borderId="1" xfId="2" quotePrefix="1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2" xfId="2" quotePrefix="1" applyFont="1" applyFill="1" applyBorder="1" applyAlignment="1" applyProtection="1">
      <alignment horizontal="center" vertical="center" wrapText="1"/>
    </xf>
    <xf numFmtId="0" fontId="3" fillId="0" borderId="6" xfId="2" quotePrefix="1" applyFont="1" applyFill="1" applyBorder="1" applyAlignment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7" xfId="2" quotePrefix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7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7"/>
    </xf>
    <xf numFmtId="3" fontId="3" fillId="0" borderId="0" xfId="2" applyNumberFormat="1" applyFont="1" applyFill="1" applyAlignment="1" applyProtection="1">
      <alignment horizontal="right"/>
    </xf>
    <xf numFmtId="0" fontId="6" fillId="2" borderId="0" xfId="2" applyFont="1" applyFill="1" applyAlignment="1" applyProtection="1">
      <alignment horizontal="left" indent="2"/>
    </xf>
    <xf numFmtId="3" fontId="6" fillId="2" borderId="0" xfId="2" applyNumberFormat="1" applyFont="1" applyFill="1" applyAlignment="1" applyProtection="1">
      <alignment horizontal="right" indent="1"/>
    </xf>
    <xf numFmtId="3" fontId="6" fillId="2" borderId="0" xfId="2" applyNumberFormat="1" applyFont="1" applyFill="1" applyAlignment="1" applyProtection="1">
      <alignment horizontal="right" indent="2"/>
    </xf>
    <xf numFmtId="3" fontId="6" fillId="2" borderId="0" xfId="2" applyNumberFormat="1" applyFont="1" applyFill="1" applyAlignment="1" applyProtection="1">
      <alignment horizontal="right" indent="3"/>
    </xf>
    <xf numFmtId="3" fontId="8" fillId="0" borderId="0" xfId="3" applyNumberFormat="1" applyFont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3" fontId="3" fillId="0" borderId="0" xfId="2" applyNumberFormat="1" applyFont="1" applyFill="1" applyAlignment="1">
      <alignment horizontal="right" indent="1"/>
    </xf>
    <xf numFmtId="3" fontId="3" fillId="0" borderId="0" xfId="2" applyNumberFormat="1" applyFont="1" applyFill="1" applyAlignment="1">
      <alignment horizontal="right" indent="2"/>
    </xf>
    <xf numFmtId="3" fontId="3" fillId="0" borderId="0" xfId="2" applyNumberFormat="1" applyFont="1" applyFill="1" applyAlignment="1">
      <alignment horizontal="right" indent="3"/>
    </xf>
    <xf numFmtId="3" fontId="6" fillId="0" borderId="0" xfId="2" applyNumberFormat="1" applyFont="1" applyFill="1" applyAlignment="1" applyProtection="1">
      <alignment horizontal="right" indent="2"/>
    </xf>
    <xf numFmtId="3" fontId="8" fillId="0" borderId="0" xfId="3" applyNumberFormat="1" applyFont="1" applyAlignment="1">
      <alignment vertical="center" wrapText="1"/>
    </xf>
    <xf numFmtId="0" fontId="8" fillId="0" borderId="0" xfId="0" applyFont="1"/>
    <xf numFmtId="0" fontId="3" fillId="0" borderId="0" xfId="2" applyFont="1" applyFill="1" applyAlignment="1" applyProtection="1">
      <alignment horizontal="left" indent="2"/>
    </xf>
    <xf numFmtId="3" fontId="3" fillId="0" borderId="0" xfId="2" applyNumberFormat="1" applyFont="1" applyFill="1" applyAlignment="1" applyProtection="1">
      <alignment horizontal="right" indent="1"/>
    </xf>
    <xf numFmtId="3" fontId="3" fillId="0" borderId="0" xfId="3" applyNumberFormat="1" applyAlignment="1">
      <alignment horizontal="right" indent="2"/>
    </xf>
    <xf numFmtId="3" fontId="3" fillId="0" borderId="0" xfId="3" applyNumberFormat="1" applyAlignment="1">
      <alignment horizontal="right" indent="1"/>
    </xf>
    <xf numFmtId="3" fontId="3" fillId="0" borderId="0" xfId="3" applyNumberFormat="1" applyAlignment="1">
      <alignment horizontal="right" indent="3"/>
    </xf>
    <xf numFmtId="3" fontId="3" fillId="0" borderId="0" xfId="2" applyNumberFormat="1" applyFont="1" applyFill="1" applyAlignment="1" applyProtection="1">
      <alignment horizontal="right" indent="2"/>
    </xf>
    <xf numFmtId="3" fontId="9" fillId="0" borderId="0" xfId="4" applyNumberFormat="1" applyFont="1"/>
    <xf numFmtId="164" fontId="3" fillId="0" borderId="0" xfId="0" applyNumberFormat="1" applyFont="1" applyAlignment="1">
      <alignment horizontal="right" indent="3"/>
    </xf>
    <xf numFmtId="165" fontId="10" fillId="0" borderId="0" xfId="2" applyNumberFormat="1" applyFont="1" applyFill="1" applyAlignment="1">
      <alignment vertical="center" wrapText="1"/>
    </xf>
    <xf numFmtId="0" fontId="3" fillId="0" borderId="0" xfId="2" quotePrefix="1" applyFont="1" applyFill="1" applyAlignment="1" applyProtection="1">
      <alignment horizontal="left" indent="2"/>
    </xf>
    <xf numFmtId="1" fontId="8" fillId="0" borderId="0" xfId="0" applyNumberFormat="1" applyFont="1"/>
    <xf numFmtId="1" fontId="8" fillId="0" borderId="0" xfId="2" applyNumberFormat="1" applyFont="1" applyFill="1" applyAlignment="1">
      <alignment vertical="center" wrapText="1"/>
    </xf>
    <xf numFmtId="0" fontId="3" fillId="0" borderId="8" xfId="2" quotePrefix="1" applyFont="1" applyFill="1" applyBorder="1" applyAlignment="1" applyProtection="1">
      <alignment horizontal="left" indent="7"/>
    </xf>
    <xf numFmtId="3" fontId="3" fillId="0" borderId="8" xfId="2" applyNumberFormat="1" applyFont="1" applyFill="1" applyBorder="1" applyAlignment="1" applyProtection="1">
      <alignment horizontal="right"/>
    </xf>
    <xf numFmtId="3" fontId="3" fillId="0" borderId="8" xfId="3" applyNumberFormat="1" applyBorder="1"/>
    <xf numFmtId="3" fontId="3" fillId="0" borderId="8" xfId="2" applyNumberFormat="1" applyFont="1" applyFill="1" applyBorder="1" applyAlignment="1">
      <alignment horizontal="right"/>
    </xf>
    <xf numFmtId="165" fontId="3" fillId="0" borderId="0" xfId="2" applyNumberFormat="1" applyFont="1" applyFill="1"/>
    <xf numFmtId="3" fontId="3" fillId="0" borderId="0" xfId="3" applyNumberFormat="1"/>
    <xf numFmtId="0" fontId="11" fillId="0" borderId="0" xfId="0" applyFont="1"/>
    <xf numFmtId="0" fontId="12" fillId="0" borderId="0" xfId="2" applyFont="1" applyFill="1"/>
    <xf numFmtId="0" fontId="12" fillId="0" borderId="0" xfId="0" applyFont="1"/>
    <xf numFmtId="166" fontId="12" fillId="0" borderId="0" xfId="2" applyNumberFormat="1" applyFont="1" applyFill="1" applyProtection="1"/>
    <xf numFmtId="0" fontId="12" fillId="0" borderId="0" xfId="2" applyFont="1" applyFill="1" applyAlignment="1" applyProtection="1">
      <alignment horizontal="left"/>
    </xf>
    <xf numFmtId="0" fontId="12" fillId="0" borderId="0" xfId="2" quotePrefix="1" applyFont="1" applyFill="1" applyAlignment="1" applyProtection="1">
      <alignment horizontal="left"/>
    </xf>
    <xf numFmtId="0" fontId="13" fillId="0" borderId="0" xfId="2" quotePrefix="1" applyFont="1" applyFill="1" applyAlignment="1" applyProtection="1">
      <alignment horizontal="left"/>
    </xf>
    <xf numFmtId="3" fontId="8" fillId="0" borderId="0" xfId="2" applyNumberFormat="1" applyFont="1" applyFill="1" applyAlignment="1">
      <alignment horizontal="right"/>
    </xf>
    <xf numFmtId="0" fontId="1" fillId="0" borderId="0" xfId="0" applyFont="1" applyAlignment="1">
      <alignment vertical="center"/>
    </xf>
    <xf numFmtId="3" fontId="8" fillId="0" borderId="0" xfId="0" applyNumberFormat="1" applyFont="1"/>
    <xf numFmtId="3" fontId="9" fillId="0" borderId="0" xfId="4" applyNumberFormat="1" applyFont="1" applyAlignment="1">
      <alignment horizontal="right"/>
    </xf>
    <xf numFmtId="37" fontId="8" fillId="0" borderId="0" xfId="2" applyNumberFormat="1" applyFont="1" applyFill="1" applyProtection="1"/>
    <xf numFmtId="166" fontId="8" fillId="0" borderId="0" xfId="2" applyNumberFormat="1" applyFont="1" applyFill="1" applyProtection="1"/>
    <xf numFmtId="166" fontId="13" fillId="0" borderId="0" xfId="2" applyNumberFormat="1" applyFont="1" applyFill="1" applyProtection="1"/>
    <xf numFmtId="0" fontId="13" fillId="0" borderId="0" xfId="0" applyFont="1"/>
    <xf numFmtId="166" fontId="16" fillId="0" borderId="0" xfId="2" applyNumberFormat="1" applyFont="1" applyFill="1" applyProtection="1"/>
    <xf numFmtId="0" fontId="1" fillId="0" borderId="0" xfId="0" applyFont="1"/>
    <xf numFmtId="0" fontId="8" fillId="0" borderId="0" xfId="2" applyFont="1" applyFill="1"/>
  </cellXfs>
  <cellStyles count="5">
    <cellStyle name="ANCLAS,REZONES Y SUS PARTES,DE FUNDICION,DE HIERRO O DE ACERO 2 2" xfId="2" xr:uid="{41920AA3-23F1-4897-8739-07DD61E55629}"/>
    <cellStyle name="Hipervínculo" xfId="1" builtinId="8"/>
    <cellStyle name="Normal" xfId="0" builtinId="0"/>
    <cellStyle name="Normal_APENDICE ESTADÍSTICO Ene99" xfId="3" xr:uid="{D7B9F10A-CC37-4139-995B-28F8DDBEA52C}"/>
    <cellStyle name="Normal_APENDICE ESTADÍSTICO Ene99 2" xfId="4" xr:uid="{31C23528-A7F9-4A21-9F4B-3754A6D93D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CP%20para%20correcciones,%20exportacione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.1"/>
      <sheetName val="8.2.1 (2)"/>
      <sheetName val="Gráf-08.2.1"/>
      <sheetName val="Gráf-08.2.1 (2)"/>
      <sheetName val="8.2.2"/>
      <sheetName val="8.2.2 (2)"/>
      <sheetName val="8.2.9..."/>
      <sheetName val="8.2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A3D9D-7259-4B63-8883-B5522E64A5F0}">
  <dimension ref="A1:Y68"/>
  <sheetViews>
    <sheetView showGridLines="0" tabSelected="1" zoomScale="70" zoomScaleNormal="70" workbookViewId="0"/>
  </sheetViews>
  <sheetFormatPr baseColWidth="10" defaultRowHeight="15"/>
  <cols>
    <col min="1" max="1" width="2.85546875" style="3" customWidth="1"/>
    <col min="2" max="2" width="21" style="2" customWidth="1"/>
    <col min="3" max="3" width="13.5703125" style="2" customWidth="1"/>
    <col min="4" max="4" width="13.42578125" style="2" customWidth="1"/>
    <col min="5" max="6" width="12.140625" style="2" customWidth="1"/>
    <col min="7" max="7" width="14" style="2" customWidth="1"/>
    <col min="8" max="8" width="13.85546875" style="2" customWidth="1"/>
    <col min="9" max="9" width="15.28515625" style="2" customWidth="1"/>
    <col min="10" max="10" width="13.140625" style="2" customWidth="1"/>
    <col min="11" max="12" width="11.42578125" style="31"/>
    <col min="13" max="17" width="0" style="31" hidden="1" customWidth="1"/>
    <col min="18" max="18" width="11.42578125" style="31"/>
    <col min="19" max="19" width="11.42578125" style="31" customWidth="1"/>
    <col min="20" max="25" width="11.42578125" style="31"/>
    <col min="26" max="16384" width="11.42578125" style="2"/>
  </cols>
  <sheetData>
    <row r="1" spans="1:22">
      <c r="A1" s="1"/>
    </row>
    <row r="2" spans="1:22">
      <c r="B2" s="2" t="s">
        <v>0</v>
      </c>
    </row>
    <row r="3" spans="1:22" ht="5.0999999999999996" customHeight="1">
      <c r="A3" s="2"/>
      <c r="B3" s="4"/>
    </row>
    <row r="4" spans="1:22">
      <c r="B4" s="5" t="s">
        <v>1</v>
      </c>
      <c r="C4" s="6" t="s">
        <v>2</v>
      </c>
      <c r="D4" s="7" t="s">
        <v>3</v>
      </c>
      <c r="E4" s="8"/>
      <c r="F4" s="8"/>
      <c r="G4" s="9"/>
      <c r="H4" s="10" t="s">
        <v>4</v>
      </c>
      <c r="I4" s="11" t="s">
        <v>5</v>
      </c>
      <c r="J4" s="12" t="s">
        <v>6</v>
      </c>
    </row>
    <row r="5" spans="1:22">
      <c r="B5" s="13"/>
      <c r="C5" s="6"/>
      <c r="D5" s="6" t="s">
        <v>7</v>
      </c>
      <c r="E5" s="6" t="s">
        <v>8</v>
      </c>
      <c r="F5" s="6" t="s">
        <v>9</v>
      </c>
      <c r="G5" s="10" t="s">
        <v>10</v>
      </c>
      <c r="H5" s="14"/>
      <c r="I5" s="12"/>
      <c r="J5" s="12"/>
    </row>
    <row r="6" spans="1:22">
      <c r="B6" s="15"/>
      <c r="C6" s="6"/>
      <c r="D6" s="16"/>
      <c r="E6" s="16"/>
      <c r="F6" s="16"/>
      <c r="G6" s="17"/>
      <c r="H6" s="17"/>
      <c r="I6" s="12"/>
      <c r="J6" s="12"/>
    </row>
    <row r="7" spans="1:22" ht="5.0999999999999996" customHeight="1">
      <c r="B7" s="18"/>
      <c r="C7" s="19"/>
      <c r="D7" s="19"/>
      <c r="E7" s="19"/>
      <c r="F7" s="19"/>
      <c r="G7" s="19"/>
      <c r="H7" s="19"/>
      <c r="I7" s="19"/>
      <c r="J7" s="19"/>
    </row>
    <row r="8" spans="1:22" ht="16.5">
      <c r="B8" s="20" t="s">
        <v>11</v>
      </c>
      <c r="C8" s="21">
        <f t="shared" ref="C8:J8" si="0">SUM(C10:C21)</f>
        <v>8517931.5820000023</v>
      </c>
      <c r="D8" s="22">
        <f t="shared" si="0"/>
        <v>2135103.8870000001</v>
      </c>
      <c r="E8" s="21">
        <f t="shared" si="0"/>
        <v>3023937.0659999996</v>
      </c>
      <c r="F8" s="21">
        <f t="shared" si="0"/>
        <v>104704.086</v>
      </c>
      <c r="G8" s="23">
        <f t="shared" si="0"/>
        <v>9660.3070000000007</v>
      </c>
      <c r="H8" s="22">
        <f t="shared" si="0"/>
        <v>5273405.345999999</v>
      </c>
      <c r="I8" s="22">
        <f t="shared" si="0"/>
        <v>724537.11499999999</v>
      </c>
      <c r="J8" s="21">
        <f t="shared" si="0"/>
        <v>2519989.1210000007</v>
      </c>
      <c r="K8" s="57"/>
      <c r="L8" s="30"/>
      <c r="M8" s="24"/>
      <c r="N8" s="24"/>
      <c r="O8" s="24"/>
      <c r="P8" s="24"/>
      <c r="Q8" s="24"/>
      <c r="R8" s="58"/>
    </row>
    <row r="9" spans="1:22" ht="5.0999999999999996" customHeight="1">
      <c r="B9" s="25"/>
      <c r="C9" s="26"/>
      <c r="D9" s="27"/>
      <c r="E9" s="26"/>
      <c r="F9" s="26"/>
      <c r="G9" s="28"/>
      <c r="H9" s="29"/>
      <c r="I9" s="27"/>
      <c r="J9" s="26"/>
      <c r="K9" s="57"/>
      <c r="L9" s="30"/>
      <c r="M9" s="30"/>
      <c r="N9" s="30"/>
      <c r="O9" s="30"/>
      <c r="P9" s="30"/>
      <c r="R9" s="58"/>
    </row>
    <row r="10" spans="1:22">
      <c r="B10" s="32" t="s">
        <v>12</v>
      </c>
      <c r="C10" s="33">
        <f t="shared" ref="C10:C21" si="1">H10+I10+J10</f>
        <v>487580.07799999998</v>
      </c>
      <c r="D10" s="34">
        <v>74047.698000000004</v>
      </c>
      <c r="E10" s="35">
        <v>221825.12599999999</v>
      </c>
      <c r="F10" s="35">
        <v>6456.8459999999995</v>
      </c>
      <c r="G10" s="36">
        <v>672.53899999999999</v>
      </c>
      <c r="H10" s="37">
        <f t="shared" ref="H10:H21" si="2">SUM(D10:G10)</f>
        <v>303002.20900000003</v>
      </c>
      <c r="I10" s="34">
        <v>41788.020000000004</v>
      </c>
      <c r="J10" s="35">
        <v>142789.84899999996</v>
      </c>
      <c r="K10" s="57"/>
      <c r="L10" s="38"/>
      <c r="R10" s="58"/>
      <c r="S10" s="38"/>
      <c r="T10" s="38"/>
      <c r="U10" s="38"/>
      <c r="V10" s="59"/>
    </row>
    <row r="11" spans="1:22" ht="15.75">
      <c r="B11" s="32" t="s">
        <v>13</v>
      </c>
      <c r="C11" s="33">
        <f t="shared" si="1"/>
        <v>703183.47900000005</v>
      </c>
      <c r="D11" s="34">
        <v>262345.95299999998</v>
      </c>
      <c r="E11" s="35">
        <v>226801.86300000001</v>
      </c>
      <c r="F11" s="35">
        <v>11690.536</v>
      </c>
      <c r="G11" s="39">
        <v>297.57299999999998</v>
      </c>
      <c r="H11" s="37">
        <f t="shared" si="2"/>
        <v>501135.92499999999</v>
      </c>
      <c r="I11" s="34">
        <v>42726.971999999994</v>
      </c>
      <c r="J11" s="35">
        <v>159320.58200000008</v>
      </c>
      <c r="K11" s="57"/>
      <c r="L11" s="38"/>
      <c r="M11" s="40"/>
      <c r="N11" s="40"/>
      <c r="O11" s="40"/>
      <c r="P11" s="40"/>
      <c r="R11" s="38"/>
      <c r="S11" s="38"/>
      <c r="T11" s="38"/>
      <c r="U11" s="38"/>
      <c r="V11" s="59"/>
    </row>
    <row r="12" spans="1:22" ht="15.75">
      <c r="B12" s="32" t="s">
        <v>14</v>
      </c>
      <c r="C12" s="33">
        <f t="shared" si="1"/>
        <v>736991.73100000003</v>
      </c>
      <c r="D12" s="34">
        <v>258481.98199999999</v>
      </c>
      <c r="E12" s="35">
        <v>225972.451</v>
      </c>
      <c r="F12" s="35">
        <v>7465.5020000000004</v>
      </c>
      <c r="G12" s="36">
        <v>148.45699999999999</v>
      </c>
      <c r="H12" s="37">
        <f t="shared" si="2"/>
        <v>492068.39199999993</v>
      </c>
      <c r="I12" s="34">
        <v>48798.731999999996</v>
      </c>
      <c r="J12" s="35">
        <v>196124.60700000011</v>
      </c>
      <c r="K12" s="57"/>
      <c r="L12" s="38"/>
      <c r="M12" s="40"/>
      <c r="N12" s="40"/>
      <c r="O12" s="40"/>
      <c r="P12" s="40"/>
      <c r="R12" s="38"/>
      <c r="S12" s="38"/>
      <c r="T12" s="38"/>
      <c r="U12" s="38"/>
      <c r="V12" s="59"/>
    </row>
    <row r="13" spans="1:22" ht="15.75">
      <c r="B13" s="32" t="s">
        <v>15</v>
      </c>
      <c r="C13" s="33">
        <f t="shared" si="1"/>
        <v>578121.451</v>
      </c>
      <c r="D13" s="34">
        <v>204790.48199999999</v>
      </c>
      <c r="E13" s="35">
        <v>167218.791</v>
      </c>
      <c r="F13" s="35">
        <v>6141.857</v>
      </c>
      <c r="G13" s="36">
        <v>449.19600000000003</v>
      </c>
      <c r="H13" s="37">
        <f t="shared" si="2"/>
        <v>378600.326</v>
      </c>
      <c r="I13" s="34">
        <v>37317.031999999999</v>
      </c>
      <c r="J13" s="35">
        <v>162204.09299999999</v>
      </c>
      <c r="K13" s="57"/>
      <c r="L13" s="38"/>
      <c r="M13" s="40"/>
      <c r="N13" s="40"/>
      <c r="O13" s="40"/>
      <c r="P13" s="40"/>
      <c r="R13" s="38"/>
      <c r="S13" s="38"/>
      <c r="T13" s="38"/>
      <c r="U13" s="38"/>
      <c r="V13" s="59"/>
    </row>
    <row r="14" spans="1:22" ht="15.75">
      <c r="B14" s="32" t="s">
        <v>16</v>
      </c>
      <c r="C14" s="33">
        <f t="shared" si="1"/>
        <v>684230.70399999991</v>
      </c>
      <c r="D14" s="34">
        <v>234990.23699999999</v>
      </c>
      <c r="E14" s="35">
        <v>201332.56599999999</v>
      </c>
      <c r="F14" s="35">
        <v>7555.0469999999996</v>
      </c>
      <c r="G14" s="36">
        <v>703.30200000000002</v>
      </c>
      <c r="H14" s="37">
        <f t="shared" si="2"/>
        <v>444581.152</v>
      </c>
      <c r="I14" s="34">
        <v>59635.796999999999</v>
      </c>
      <c r="J14" s="35">
        <v>180013.75499999992</v>
      </c>
      <c r="K14" s="57"/>
      <c r="L14" s="38"/>
      <c r="M14" s="40"/>
      <c r="N14" s="40"/>
      <c r="O14" s="40"/>
      <c r="P14" s="40"/>
      <c r="R14" s="38"/>
      <c r="S14" s="38"/>
      <c r="T14" s="38"/>
      <c r="U14" s="38"/>
      <c r="V14" s="59"/>
    </row>
    <row r="15" spans="1:22" ht="15.75">
      <c r="B15" s="32" t="s">
        <v>17</v>
      </c>
      <c r="C15" s="33">
        <f t="shared" si="1"/>
        <v>777202.90500000003</v>
      </c>
      <c r="D15" s="34">
        <v>195670.70699999999</v>
      </c>
      <c r="E15" s="35">
        <v>257124.745</v>
      </c>
      <c r="F15" s="35">
        <v>9416.5069999999996</v>
      </c>
      <c r="G15" s="36">
        <v>104.37</v>
      </c>
      <c r="H15" s="37">
        <f t="shared" si="2"/>
        <v>462316.32899999997</v>
      </c>
      <c r="I15" s="34">
        <v>52304.036</v>
      </c>
      <c r="J15" s="35">
        <v>262582.5400000001</v>
      </c>
      <c r="K15" s="57"/>
      <c r="L15" s="38"/>
      <c r="M15" s="40"/>
      <c r="N15" s="40"/>
      <c r="O15" s="40"/>
      <c r="P15" s="40"/>
      <c r="R15" s="38"/>
      <c r="S15" s="38"/>
      <c r="T15" s="38"/>
      <c r="U15" s="38"/>
      <c r="V15" s="59"/>
    </row>
    <row r="16" spans="1:22" ht="15.75">
      <c r="B16" s="32" t="s">
        <v>18</v>
      </c>
      <c r="C16" s="33">
        <f t="shared" si="1"/>
        <v>872699.103</v>
      </c>
      <c r="D16" s="34">
        <v>254889.872</v>
      </c>
      <c r="E16" s="35">
        <v>282228.36099999998</v>
      </c>
      <c r="F16" s="35">
        <v>9114.3989999999994</v>
      </c>
      <c r="G16" s="36">
        <v>141.74600000000001</v>
      </c>
      <c r="H16" s="37">
        <f t="shared" si="2"/>
        <v>546374.37800000003</v>
      </c>
      <c r="I16" s="34">
        <v>98835.26</v>
      </c>
      <c r="J16" s="35">
        <v>227489.465</v>
      </c>
      <c r="K16" s="57"/>
      <c r="L16" s="38"/>
      <c r="M16" s="40"/>
      <c r="N16" s="40"/>
      <c r="O16" s="40"/>
      <c r="P16" s="40"/>
      <c r="R16" s="38"/>
      <c r="S16" s="38"/>
      <c r="T16" s="38"/>
      <c r="U16" s="38"/>
      <c r="V16" s="59"/>
    </row>
    <row r="17" spans="2:23" ht="15.75">
      <c r="B17" s="32" t="s">
        <v>19</v>
      </c>
      <c r="C17" s="33">
        <f t="shared" si="1"/>
        <v>715205.48600000003</v>
      </c>
      <c r="D17" s="34">
        <v>124873.277</v>
      </c>
      <c r="E17" s="35">
        <v>256783.65700000001</v>
      </c>
      <c r="F17" s="35">
        <v>8597.0419999999995</v>
      </c>
      <c r="G17" s="36">
        <v>6595.1310000000003</v>
      </c>
      <c r="H17" s="37">
        <f t="shared" si="2"/>
        <v>396849.10700000002</v>
      </c>
      <c r="I17" s="34">
        <v>73433.36</v>
      </c>
      <c r="J17" s="35">
        <v>244923.01900000003</v>
      </c>
      <c r="K17" s="57"/>
      <c r="L17" s="38"/>
      <c r="M17" s="40"/>
      <c r="N17" s="40"/>
      <c r="O17" s="40"/>
      <c r="P17" s="40"/>
      <c r="R17" s="38"/>
      <c r="S17" s="38"/>
      <c r="T17" s="38"/>
      <c r="U17" s="38"/>
      <c r="V17" s="59"/>
    </row>
    <row r="18" spans="2:23" ht="15.75">
      <c r="B18" s="32" t="s">
        <v>20</v>
      </c>
      <c r="C18" s="33">
        <f t="shared" si="1"/>
        <v>773295.83700000017</v>
      </c>
      <c r="D18" s="34">
        <v>171153.049</v>
      </c>
      <c r="E18" s="35">
        <v>290766.45699999999</v>
      </c>
      <c r="F18" s="35">
        <v>7993.9750000000004</v>
      </c>
      <c r="G18" s="36">
        <v>148.41200000000001</v>
      </c>
      <c r="H18" s="37">
        <f t="shared" si="2"/>
        <v>470061.89299999998</v>
      </c>
      <c r="I18" s="34">
        <v>74998.976999999999</v>
      </c>
      <c r="J18" s="35">
        <v>228234.96700000015</v>
      </c>
      <c r="K18" s="57"/>
      <c r="L18" s="38"/>
      <c r="M18" s="40"/>
      <c r="N18" s="40"/>
      <c r="O18" s="40"/>
      <c r="P18" s="40"/>
      <c r="R18" s="38"/>
      <c r="S18" s="38"/>
      <c r="T18" s="38"/>
      <c r="U18" s="38"/>
      <c r="V18" s="59"/>
    </row>
    <row r="19" spans="2:23" ht="15.75">
      <c r="B19" s="32" t="s">
        <v>21</v>
      </c>
      <c r="C19" s="33">
        <f t="shared" si="1"/>
        <v>788860.72199999995</v>
      </c>
      <c r="D19" s="34">
        <v>154182.49299999999</v>
      </c>
      <c r="E19" s="35">
        <v>292017.71999999997</v>
      </c>
      <c r="F19" s="35">
        <v>10464.040000000001</v>
      </c>
      <c r="G19" s="36">
        <v>134.98099999999999</v>
      </c>
      <c r="H19" s="37">
        <f t="shared" si="2"/>
        <v>456799.234</v>
      </c>
      <c r="I19" s="34">
        <v>89362.347999999998</v>
      </c>
      <c r="J19" s="35">
        <v>242699.13999999998</v>
      </c>
      <c r="K19" s="57"/>
      <c r="L19" s="38"/>
      <c r="M19" s="40"/>
      <c r="N19" s="40"/>
      <c r="O19" s="40"/>
      <c r="P19" s="40"/>
      <c r="R19" s="38"/>
      <c r="S19" s="38"/>
      <c r="T19" s="38"/>
      <c r="U19" s="38"/>
      <c r="V19" s="59"/>
    </row>
    <row r="20" spans="2:23" ht="15.75">
      <c r="B20" s="41" t="s">
        <v>22</v>
      </c>
      <c r="C20" s="33">
        <f t="shared" si="1"/>
        <v>722488.45499999996</v>
      </c>
      <c r="D20" s="34">
        <v>83577.88</v>
      </c>
      <c r="E20" s="35">
        <v>313947.90700000001</v>
      </c>
      <c r="F20" s="35">
        <v>8207.5769999999993</v>
      </c>
      <c r="G20" s="36">
        <v>150.31200000000001</v>
      </c>
      <c r="H20" s="37">
        <f t="shared" si="2"/>
        <v>405883.67599999998</v>
      </c>
      <c r="I20" s="34">
        <v>59452.484999999993</v>
      </c>
      <c r="J20" s="35">
        <v>257152.29399999999</v>
      </c>
      <c r="K20" s="57"/>
      <c r="L20" s="38"/>
      <c r="M20" s="40"/>
      <c r="N20" s="40"/>
      <c r="O20" s="40"/>
      <c r="P20" s="40"/>
      <c r="R20" s="38"/>
      <c r="S20" s="38"/>
      <c r="T20" s="38"/>
      <c r="U20" s="38"/>
      <c r="V20" s="59"/>
    </row>
    <row r="21" spans="2:23" ht="15.75">
      <c r="B21" s="41" t="s">
        <v>23</v>
      </c>
      <c r="C21" s="33">
        <f t="shared" si="1"/>
        <v>678071.63100000017</v>
      </c>
      <c r="D21" s="34">
        <v>116100.257</v>
      </c>
      <c r="E21" s="35">
        <v>287917.42200000002</v>
      </c>
      <c r="F21" s="35">
        <v>11600.758</v>
      </c>
      <c r="G21" s="36">
        <v>114.288</v>
      </c>
      <c r="H21" s="37">
        <f t="shared" si="2"/>
        <v>415732.72499999998</v>
      </c>
      <c r="I21" s="34">
        <v>45884.096000000005</v>
      </c>
      <c r="J21" s="35">
        <v>216454.81000000014</v>
      </c>
      <c r="K21" s="57"/>
      <c r="L21" s="38"/>
      <c r="M21" s="40"/>
      <c r="N21" s="40"/>
      <c r="O21" s="40"/>
      <c r="P21" s="40"/>
      <c r="R21" s="38"/>
      <c r="S21" s="38"/>
      <c r="T21" s="38"/>
      <c r="U21" s="38"/>
      <c r="V21" s="59"/>
    </row>
    <row r="22" spans="2:23" ht="4.5" customHeight="1">
      <c r="B22" s="41"/>
      <c r="C22" s="33"/>
      <c r="D22" s="34"/>
      <c r="E22" s="35"/>
      <c r="F22" s="35"/>
      <c r="G22" s="36"/>
      <c r="H22" s="37"/>
      <c r="I22" s="34"/>
      <c r="J22" s="35"/>
      <c r="K22" s="57"/>
      <c r="L22" s="40"/>
      <c r="M22" s="40"/>
      <c r="N22" s="40"/>
      <c r="O22" s="40"/>
      <c r="P22" s="40"/>
      <c r="Q22" s="40"/>
    </row>
    <row r="23" spans="2:23" ht="16.5">
      <c r="B23" s="20" t="s">
        <v>24</v>
      </c>
      <c r="C23" s="21">
        <f t="shared" ref="C23:J23" si="3">SUM(C25:C36)</f>
        <v>10570969.861</v>
      </c>
      <c r="D23" s="22">
        <f t="shared" si="3"/>
        <v>2639549.8080000002</v>
      </c>
      <c r="E23" s="21">
        <f t="shared" si="3"/>
        <v>3557458.4699999997</v>
      </c>
      <c r="F23" s="21">
        <f t="shared" si="3"/>
        <v>115819.815</v>
      </c>
      <c r="G23" s="23">
        <f t="shared" si="3"/>
        <v>1365.4</v>
      </c>
      <c r="H23" s="22">
        <f t="shared" si="3"/>
        <v>6314193.4929999989</v>
      </c>
      <c r="I23" s="22">
        <f t="shared" si="3"/>
        <v>1047992.485</v>
      </c>
      <c r="J23" s="21">
        <f t="shared" si="3"/>
        <v>3208783.8829999999</v>
      </c>
      <c r="K23" s="57"/>
      <c r="L23" s="30"/>
      <c r="M23" s="24"/>
      <c r="N23" s="24"/>
      <c r="O23" s="24"/>
      <c r="P23" s="24"/>
      <c r="Q23" s="24"/>
    </row>
    <row r="24" spans="2:23" ht="5.0999999999999996" customHeight="1">
      <c r="B24" s="25"/>
      <c r="C24" s="26"/>
      <c r="D24" s="27"/>
      <c r="E24" s="26"/>
      <c r="F24" s="26"/>
      <c r="G24" s="28"/>
      <c r="H24" s="29"/>
      <c r="I24" s="27"/>
      <c r="J24" s="26"/>
      <c r="K24" s="57"/>
      <c r="L24" s="30"/>
      <c r="M24" s="30" t="s">
        <v>25</v>
      </c>
      <c r="N24" s="30" t="s">
        <v>26</v>
      </c>
      <c r="O24" s="30" t="s">
        <v>27</v>
      </c>
      <c r="P24" s="30" t="s">
        <v>28</v>
      </c>
      <c r="Q24" s="31" t="s">
        <v>29</v>
      </c>
    </row>
    <row r="25" spans="2:23">
      <c r="B25" s="32" t="s">
        <v>12</v>
      </c>
      <c r="C25" s="33">
        <f t="shared" ref="C25:C36" si="4">H25+I25+J25</f>
        <v>543955.49300000002</v>
      </c>
      <c r="D25" s="34">
        <v>36728.273999999998</v>
      </c>
      <c r="E25" s="35">
        <v>265553.65500000003</v>
      </c>
      <c r="F25" s="35">
        <v>7295.8720000000003</v>
      </c>
      <c r="G25" s="36">
        <v>6.625</v>
      </c>
      <c r="H25" s="37">
        <f t="shared" ref="H25:H36" si="5">SUM(D25:G25)</f>
        <v>309584.42599999998</v>
      </c>
      <c r="I25" s="34">
        <v>54123.450999999994</v>
      </c>
      <c r="J25" s="35">
        <v>180247.61600000001</v>
      </c>
      <c r="K25" s="57"/>
      <c r="L25" s="60"/>
      <c r="M25" s="42">
        <v>65564.275257279005</v>
      </c>
      <c r="N25" s="42">
        <v>93194.495117792991</v>
      </c>
      <c r="O25" s="42">
        <v>27695.894451585798</v>
      </c>
      <c r="P25" s="42">
        <v>90092.232708628217</v>
      </c>
      <c r="Q25" s="42">
        <f t="shared" ref="Q25:Q36" si="6">SUM(M25:P25)</f>
        <v>276546.89753528603</v>
      </c>
      <c r="R25" s="38"/>
      <c r="S25" s="38"/>
      <c r="T25" s="38"/>
      <c r="U25" s="38"/>
      <c r="V25" s="38"/>
      <c r="W25" s="59"/>
    </row>
    <row r="26" spans="2:23">
      <c r="B26" s="32" t="s">
        <v>13</v>
      </c>
      <c r="C26" s="33">
        <f t="shared" si="4"/>
        <v>558430.80000000005</v>
      </c>
      <c r="D26" s="34">
        <v>56094.400999999998</v>
      </c>
      <c r="E26" s="35">
        <v>284572.14199999999</v>
      </c>
      <c r="F26" s="35">
        <v>9474.59</v>
      </c>
      <c r="G26" s="36">
        <v>26.61</v>
      </c>
      <c r="H26" s="37">
        <f t="shared" si="5"/>
        <v>350167.74300000002</v>
      </c>
      <c r="I26" s="34">
        <v>47680.928999999996</v>
      </c>
      <c r="J26" s="35">
        <v>160582.12800000006</v>
      </c>
      <c r="K26" s="57"/>
      <c r="L26" s="60"/>
      <c r="M26" s="43">
        <v>54333.681733266007</v>
      </c>
      <c r="N26" s="43">
        <v>114619.361860095</v>
      </c>
      <c r="O26" s="43">
        <v>52940.7435990171</v>
      </c>
      <c r="P26" s="43">
        <v>118764.50092339545</v>
      </c>
      <c r="Q26" s="42">
        <f t="shared" si="6"/>
        <v>340658.28811577358</v>
      </c>
      <c r="R26" s="38"/>
      <c r="S26" s="38"/>
      <c r="T26" s="38"/>
      <c r="U26" s="38"/>
      <c r="V26" s="38"/>
      <c r="W26" s="59"/>
    </row>
    <row r="27" spans="2:23">
      <c r="B27" s="32" t="s">
        <v>14</v>
      </c>
      <c r="C27" s="33">
        <f t="shared" si="4"/>
        <v>1192735.6440000001</v>
      </c>
      <c r="D27" s="34">
        <v>532743.321</v>
      </c>
      <c r="E27" s="35">
        <v>277727.95600000001</v>
      </c>
      <c r="F27" s="35">
        <v>13177.954</v>
      </c>
      <c r="G27" s="36">
        <v>107.97</v>
      </c>
      <c r="H27" s="37">
        <f t="shared" si="5"/>
        <v>823757.201</v>
      </c>
      <c r="I27" s="34">
        <v>60003.755000000005</v>
      </c>
      <c r="J27" s="35">
        <v>308974.68800000002</v>
      </c>
      <c r="K27" s="57"/>
      <c r="L27" s="60"/>
      <c r="M27" s="43">
        <v>78682.449468639999</v>
      </c>
      <c r="N27" s="43">
        <v>184587.614929117</v>
      </c>
      <c r="O27" s="43">
        <v>44802.537736936705</v>
      </c>
      <c r="P27" s="43">
        <v>92444.748388190754</v>
      </c>
      <c r="Q27" s="42">
        <f t="shared" si="6"/>
        <v>400517.35052288446</v>
      </c>
      <c r="R27" s="38"/>
      <c r="S27" s="38"/>
      <c r="T27" s="38"/>
      <c r="U27" s="38"/>
      <c r="V27" s="38"/>
      <c r="W27" s="59"/>
    </row>
    <row r="28" spans="2:23">
      <c r="B28" s="32" t="s">
        <v>15</v>
      </c>
      <c r="C28" s="33">
        <f t="shared" si="4"/>
        <v>936743.29400000023</v>
      </c>
      <c r="D28" s="34">
        <v>270760.79399999999</v>
      </c>
      <c r="E28" s="35">
        <v>282390.43599999999</v>
      </c>
      <c r="F28" s="35">
        <v>8855.7099999999991</v>
      </c>
      <c r="G28" s="36">
        <v>95.456999999999994</v>
      </c>
      <c r="H28" s="37">
        <f t="shared" si="5"/>
        <v>562102.397</v>
      </c>
      <c r="I28" s="34">
        <v>58249.688999999998</v>
      </c>
      <c r="J28" s="35">
        <v>316391.20800000016</v>
      </c>
      <c r="K28" s="57"/>
      <c r="L28" s="60"/>
      <c r="M28" s="43">
        <v>84064.189447005992</v>
      </c>
      <c r="N28" s="43">
        <v>86343.408557365998</v>
      </c>
      <c r="O28" s="43">
        <v>58976.353662436595</v>
      </c>
      <c r="P28" s="43">
        <v>69446.600424162476</v>
      </c>
      <c r="Q28" s="42">
        <f t="shared" si="6"/>
        <v>298830.55209097103</v>
      </c>
      <c r="R28" s="38"/>
      <c r="S28" s="38"/>
      <c r="T28" s="38"/>
      <c r="U28" s="38"/>
      <c r="V28" s="38"/>
      <c r="W28" s="59"/>
    </row>
    <row r="29" spans="2:23">
      <c r="B29" s="32" t="s">
        <v>16</v>
      </c>
      <c r="C29" s="33">
        <f t="shared" si="4"/>
        <v>1001751.1569999999</v>
      </c>
      <c r="D29" s="34">
        <v>269172.86</v>
      </c>
      <c r="E29" s="35">
        <v>330925.98300000001</v>
      </c>
      <c r="F29" s="35">
        <v>8635.7369999999992</v>
      </c>
      <c r="G29" s="36">
        <v>216.19</v>
      </c>
      <c r="H29" s="37">
        <f t="shared" si="5"/>
        <v>608950.7699999999</v>
      </c>
      <c r="I29" s="34">
        <v>97427.664000000004</v>
      </c>
      <c r="J29" s="35">
        <v>295372.72299999994</v>
      </c>
      <c r="K29" s="57"/>
      <c r="L29" s="60"/>
      <c r="M29" s="43">
        <v>83073.744487670003</v>
      </c>
      <c r="N29" s="43">
        <v>146165.249274459</v>
      </c>
      <c r="O29" s="43">
        <v>56641.9012372699</v>
      </c>
      <c r="P29" s="43">
        <v>73430.874431608128</v>
      </c>
      <c r="Q29" s="42">
        <f t="shared" si="6"/>
        <v>359311.76943100704</v>
      </c>
      <c r="R29" s="38"/>
      <c r="S29" s="38"/>
      <c r="T29" s="38"/>
      <c r="U29" s="38"/>
      <c r="V29" s="38"/>
      <c r="W29" s="59"/>
    </row>
    <row r="30" spans="2:23">
      <c r="B30" s="32" t="s">
        <v>17</v>
      </c>
      <c r="C30" s="33">
        <f t="shared" si="4"/>
        <v>1064101.7379999999</v>
      </c>
      <c r="D30" s="34">
        <v>283394.685</v>
      </c>
      <c r="E30" s="35">
        <v>317727.08399999997</v>
      </c>
      <c r="F30" s="35">
        <v>16954.982</v>
      </c>
      <c r="G30" s="36">
        <v>59.704999999999998</v>
      </c>
      <c r="H30" s="37">
        <f t="shared" si="5"/>
        <v>618136.45599999989</v>
      </c>
      <c r="I30" s="34">
        <v>116532.42200000001</v>
      </c>
      <c r="J30" s="35">
        <v>329432.85999999993</v>
      </c>
      <c r="K30" s="57"/>
      <c r="L30" s="60"/>
      <c r="M30" s="43">
        <v>72389.186618626991</v>
      </c>
      <c r="N30" s="43">
        <v>155740.28869047799</v>
      </c>
      <c r="O30" s="43">
        <v>71637.071364333606</v>
      </c>
      <c r="P30" s="43">
        <v>61223.956024621075</v>
      </c>
      <c r="Q30" s="42">
        <f t="shared" si="6"/>
        <v>360990.50269805966</v>
      </c>
      <c r="R30" s="38"/>
      <c r="S30" s="38"/>
      <c r="T30" s="38"/>
      <c r="U30" s="38"/>
      <c r="V30" s="38"/>
      <c r="W30" s="59"/>
    </row>
    <row r="31" spans="2:23">
      <c r="B31" s="32" t="s">
        <v>18</v>
      </c>
      <c r="C31" s="33">
        <f t="shared" si="4"/>
        <v>1122758.7779999999</v>
      </c>
      <c r="D31" s="34">
        <v>336546.78100000002</v>
      </c>
      <c r="E31" s="35">
        <v>323924.30699999997</v>
      </c>
      <c r="F31" s="35">
        <v>8894.7350000000006</v>
      </c>
      <c r="G31" s="36">
        <v>199.108</v>
      </c>
      <c r="H31" s="37">
        <f t="shared" si="5"/>
        <v>669564.93099999998</v>
      </c>
      <c r="I31" s="34">
        <v>105008.18000000001</v>
      </c>
      <c r="J31" s="35">
        <v>348185.66699999996</v>
      </c>
      <c r="K31" s="57"/>
      <c r="L31" s="60"/>
      <c r="M31" s="43">
        <v>68690.747514162998</v>
      </c>
      <c r="N31" s="43">
        <v>107056.04382505301</v>
      </c>
      <c r="O31" s="43">
        <v>69605.699757540104</v>
      </c>
      <c r="P31" s="43">
        <v>72061.295847638918</v>
      </c>
      <c r="Q31" s="42">
        <f t="shared" si="6"/>
        <v>317413.78694439505</v>
      </c>
      <c r="R31" s="38"/>
      <c r="S31" s="38"/>
      <c r="T31" s="38"/>
      <c r="U31" s="38"/>
      <c r="V31" s="38"/>
      <c r="W31" s="59"/>
    </row>
    <row r="32" spans="2:23">
      <c r="B32" s="32" t="s">
        <v>19</v>
      </c>
      <c r="C32" s="33">
        <f t="shared" si="4"/>
        <v>885426.15800000005</v>
      </c>
      <c r="D32" s="34">
        <v>214265.56599999999</v>
      </c>
      <c r="E32" s="35">
        <v>291951.20299999998</v>
      </c>
      <c r="F32" s="35">
        <v>8570.2219999999998</v>
      </c>
      <c r="G32" s="36">
        <v>190.59</v>
      </c>
      <c r="H32" s="37">
        <f t="shared" si="5"/>
        <v>514977.58100000001</v>
      </c>
      <c r="I32" s="34">
        <v>82999.759999999995</v>
      </c>
      <c r="J32" s="35">
        <v>287448.81700000004</v>
      </c>
      <c r="K32" s="57"/>
      <c r="L32" s="60"/>
      <c r="M32" s="43">
        <v>90441.701805867997</v>
      </c>
      <c r="N32" s="43">
        <v>89243.648085047011</v>
      </c>
      <c r="O32" s="43">
        <v>69698.078539583803</v>
      </c>
      <c r="P32" s="43">
        <v>29046.038983230072</v>
      </c>
      <c r="Q32" s="42">
        <f t="shared" si="6"/>
        <v>278429.46741372888</v>
      </c>
      <c r="R32" s="38"/>
      <c r="S32" s="38"/>
      <c r="T32" s="38"/>
      <c r="U32" s="38"/>
      <c r="V32" s="38"/>
      <c r="W32" s="59"/>
    </row>
    <row r="33" spans="1:25">
      <c r="B33" s="32" t="s">
        <v>20</v>
      </c>
      <c r="C33" s="33">
        <f t="shared" si="4"/>
        <v>861988.53399999999</v>
      </c>
      <c r="D33" s="34">
        <v>189005.41800000001</v>
      </c>
      <c r="E33" s="35">
        <v>311078.625</v>
      </c>
      <c r="F33" s="35">
        <v>7776.4889999999996</v>
      </c>
      <c r="G33" s="36">
        <v>216.22900000000001</v>
      </c>
      <c r="H33" s="37">
        <f t="shared" si="5"/>
        <v>508076.761</v>
      </c>
      <c r="I33" s="34">
        <v>59437.977999999996</v>
      </c>
      <c r="J33" s="35">
        <v>294473.7950000001</v>
      </c>
      <c r="K33" s="57"/>
      <c r="L33" s="60"/>
      <c r="M33" s="43">
        <v>65351.015997171999</v>
      </c>
      <c r="N33" s="43">
        <v>80144.816410802014</v>
      </c>
      <c r="O33" s="43">
        <v>100391.7651295</v>
      </c>
      <c r="P33" s="43">
        <v>31585.39724000181</v>
      </c>
      <c r="Q33" s="42">
        <f t="shared" si="6"/>
        <v>277472.99477747583</v>
      </c>
      <c r="R33" s="38"/>
      <c r="S33" s="38"/>
      <c r="T33" s="38"/>
      <c r="U33" s="38"/>
      <c r="V33" s="38"/>
      <c r="W33" s="59"/>
    </row>
    <row r="34" spans="1:25">
      <c r="B34" s="32" t="s">
        <v>21</v>
      </c>
      <c r="C34" s="33">
        <f t="shared" si="4"/>
        <v>888381.33700000006</v>
      </c>
      <c r="D34" s="34">
        <v>154209.79199999999</v>
      </c>
      <c r="E34" s="35">
        <v>336141.37900000002</v>
      </c>
      <c r="F34" s="35">
        <v>9876.2150000000001</v>
      </c>
      <c r="G34" s="36">
        <v>68.843999999999994</v>
      </c>
      <c r="H34" s="37">
        <f t="shared" si="5"/>
        <v>500296.23</v>
      </c>
      <c r="I34" s="34">
        <v>145268.21500000003</v>
      </c>
      <c r="J34" s="35">
        <v>242816.89199999999</v>
      </c>
      <c r="K34" s="57"/>
      <c r="L34" s="60"/>
      <c r="M34" s="43">
        <v>59810.583252101998</v>
      </c>
      <c r="N34" s="43">
        <v>52679.627399998004</v>
      </c>
      <c r="O34" s="43">
        <v>61429.906990430201</v>
      </c>
      <c r="P34" s="43">
        <v>30083.82908546862</v>
      </c>
      <c r="Q34" s="42">
        <f t="shared" si="6"/>
        <v>204003.94672799885</v>
      </c>
      <c r="R34" s="38"/>
      <c r="S34" s="38"/>
      <c r="T34" s="38"/>
      <c r="U34" s="38"/>
      <c r="V34" s="38"/>
      <c r="W34" s="59"/>
    </row>
    <row r="35" spans="1:25">
      <c r="B35" s="41" t="s">
        <v>22</v>
      </c>
      <c r="C35" s="33">
        <f t="shared" si="4"/>
        <v>851214.28</v>
      </c>
      <c r="D35" s="34">
        <v>192239.345</v>
      </c>
      <c r="E35" s="35">
        <v>303928.94500000001</v>
      </c>
      <c r="F35" s="35">
        <v>8546.8150000000005</v>
      </c>
      <c r="G35" s="36">
        <v>87.025000000000006</v>
      </c>
      <c r="H35" s="37">
        <f t="shared" si="5"/>
        <v>504802.13000000006</v>
      </c>
      <c r="I35" s="34">
        <v>110055.99399999999</v>
      </c>
      <c r="J35" s="35">
        <v>236356.15599999996</v>
      </c>
      <c r="K35" s="57"/>
      <c r="L35" s="60"/>
      <c r="M35" s="43">
        <v>59963.502743887999</v>
      </c>
      <c r="N35" s="43">
        <v>76561.138754539003</v>
      </c>
      <c r="O35" s="43">
        <v>13769.225</v>
      </c>
      <c r="P35" s="43">
        <v>26402.892521737303</v>
      </c>
      <c r="Q35" s="42">
        <f t="shared" si="6"/>
        <v>176696.75902016432</v>
      </c>
      <c r="R35" s="38"/>
      <c r="S35" s="38"/>
      <c r="T35" s="38"/>
      <c r="U35" s="38"/>
      <c r="V35" s="38"/>
      <c r="W35" s="59"/>
    </row>
    <row r="36" spans="1:25">
      <c r="B36" s="41" t="s">
        <v>23</v>
      </c>
      <c r="C36" s="33">
        <f t="shared" si="4"/>
        <v>663482.64800000004</v>
      </c>
      <c r="D36" s="34">
        <v>104388.571</v>
      </c>
      <c r="E36" s="35">
        <v>231536.755</v>
      </c>
      <c r="F36" s="35">
        <v>7760.4939999999997</v>
      </c>
      <c r="G36" s="36">
        <v>91.046999999999997</v>
      </c>
      <c r="H36" s="37">
        <f t="shared" si="5"/>
        <v>343776.86700000003</v>
      </c>
      <c r="I36" s="34">
        <v>111204.448</v>
      </c>
      <c r="J36" s="35">
        <v>208501.33300000004</v>
      </c>
      <c r="K36" s="57"/>
      <c r="L36" s="60"/>
      <c r="M36" s="43">
        <v>57185.485665991</v>
      </c>
      <c r="N36" s="43">
        <v>35285.987760840995</v>
      </c>
      <c r="O36" s="43">
        <v>27679.400458065698</v>
      </c>
      <c r="P36" s="43">
        <v>27030.054099193978</v>
      </c>
      <c r="Q36" s="42">
        <f t="shared" si="6"/>
        <v>147180.92798409169</v>
      </c>
      <c r="R36" s="38"/>
      <c r="S36" s="38"/>
      <c r="T36" s="38"/>
      <c r="U36" s="38"/>
      <c r="V36" s="38"/>
      <c r="W36" s="59"/>
    </row>
    <row r="37" spans="1:25" ht="5.0999999999999996" customHeight="1" thickBot="1">
      <c r="B37" s="44"/>
      <c r="C37" s="45"/>
      <c r="D37" s="46"/>
      <c r="E37" s="46"/>
      <c r="F37" s="46"/>
      <c r="G37" s="46"/>
      <c r="H37" s="46"/>
      <c r="I37" s="46"/>
      <c r="J37" s="47"/>
      <c r="K37" s="57"/>
      <c r="L37" s="40"/>
      <c r="M37" s="40"/>
      <c r="N37" s="40"/>
      <c r="O37" s="40"/>
      <c r="P37" s="40"/>
      <c r="Q37" s="40"/>
    </row>
    <row r="38" spans="1:25" ht="5.0999999999999996" customHeight="1">
      <c r="C38" s="48"/>
      <c r="D38" s="48"/>
      <c r="E38" s="49"/>
      <c r="F38" s="48"/>
      <c r="G38" s="48"/>
      <c r="H38" s="48"/>
      <c r="I38" s="48"/>
      <c r="J38" s="48"/>
      <c r="K38" s="61"/>
      <c r="L38" s="62"/>
    </row>
    <row r="39" spans="1:25" s="52" customFormat="1" ht="12">
      <c r="A39" s="50"/>
      <c r="B39" s="51" t="s">
        <v>30</v>
      </c>
      <c r="D39" s="53"/>
      <c r="E39" s="53"/>
      <c r="F39" s="53"/>
      <c r="G39" s="53"/>
      <c r="H39" s="53"/>
      <c r="I39" s="53"/>
      <c r="J39" s="53"/>
      <c r="K39" s="63"/>
      <c r="L39" s="63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1:25" s="52" customFormat="1" ht="12">
      <c r="A40" s="50"/>
      <c r="B40" s="54" t="s">
        <v>31</v>
      </c>
      <c r="D40" s="53"/>
      <c r="E40" s="53"/>
      <c r="F40" s="53"/>
      <c r="G40" s="53"/>
      <c r="H40" s="53"/>
      <c r="I40" s="53"/>
      <c r="J40" s="53"/>
      <c r="K40" s="63"/>
      <c r="L40" s="63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s="52" customFormat="1" ht="5.0999999999999996" customHeight="1">
      <c r="A41" s="50"/>
      <c r="D41" s="53"/>
      <c r="E41" s="53"/>
      <c r="F41" s="53"/>
      <c r="G41" s="53"/>
      <c r="H41" s="53"/>
      <c r="I41" s="53"/>
      <c r="J41" s="53"/>
      <c r="K41" s="63"/>
      <c r="L41" s="63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1:25" s="52" customFormat="1" ht="12">
      <c r="A42" s="50"/>
      <c r="B42" s="55" t="s">
        <v>32</v>
      </c>
      <c r="C42" s="56"/>
      <c r="D42" s="56"/>
      <c r="E42" s="56"/>
      <c r="F42" s="55"/>
      <c r="G42" s="55"/>
      <c r="H42" s="55"/>
      <c r="I42" s="55"/>
      <c r="J42" s="55"/>
      <c r="K42" s="56"/>
      <c r="L42" s="56"/>
      <c r="M42" s="56"/>
      <c r="N42" s="56"/>
      <c r="O42" s="56"/>
      <c r="P42" s="56"/>
      <c r="Q42" s="56"/>
      <c r="R42" s="64"/>
      <c r="S42" s="64"/>
      <c r="T42" s="64"/>
      <c r="U42" s="64"/>
      <c r="V42" s="64"/>
      <c r="W42" s="64"/>
      <c r="X42" s="64"/>
      <c r="Y42" s="64"/>
    </row>
    <row r="43" spans="1:25" s="31" customFormat="1">
      <c r="A43" s="66"/>
      <c r="B43" s="67"/>
      <c r="C43" s="67"/>
      <c r="D43" s="62"/>
      <c r="E43" s="65"/>
      <c r="F43" s="65"/>
      <c r="G43" s="65"/>
      <c r="H43" s="65"/>
      <c r="I43" s="65"/>
      <c r="J43" s="65"/>
      <c r="K43" s="65"/>
      <c r="L43" s="62"/>
    </row>
    <row r="44" spans="1:25" s="31" customFormat="1">
      <c r="A44" s="66"/>
      <c r="D44" s="62"/>
      <c r="E44" s="62"/>
      <c r="F44" s="62"/>
      <c r="G44" s="62"/>
      <c r="H44" s="62"/>
      <c r="I44" s="62"/>
      <c r="J44" s="62"/>
      <c r="K44" s="62"/>
    </row>
    <row r="45" spans="1:25" s="31" customFormat="1">
      <c r="A45" s="66"/>
    </row>
    <row r="46" spans="1:25" s="31" customFormat="1">
      <c r="A46" s="66"/>
    </row>
    <row r="47" spans="1:25" s="31" customFormat="1">
      <c r="A47" s="66"/>
    </row>
    <row r="48" spans="1:25" s="31" customFormat="1">
      <c r="A48" s="66"/>
    </row>
    <row r="49" spans="1:1" s="31" customFormat="1">
      <c r="A49" s="66"/>
    </row>
    <row r="50" spans="1:1" s="31" customFormat="1">
      <c r="A50" s="66"/>
    </row>
    <row r="51" spans="1:1" s="31" customFormat="1">
      <c r="A51" s="66"/>
    </row>
    <row r="52" spans="1:1" s="31" customFormat="1">
      <c r="A52" s="66"/>
    </row>
    <row r="53" spans="1:1" s="31" customFormat="1">
      <c r="A53" s="66"/>
    </row>
    <row r="54" spans="1:1" s="31" customFormat="1">
      <c r="A54" s="66"/>
    </row>
    <row r="55" spans="1:1" s="31" customFormat="1">
      <c r="A55" s="66"/>
    </row>
    <row r="56" spans="1:1" s="31" customFormat="1">
      <c r="A56" s="66"/>
    </row>
    <row r="57" spans="1:1" s="31" customFormat="1">
      <c r="A57" s="66"/>
    </row>
    <row r="58" spans="1:1" s="31" customFormat="1">
      <c r="A58" s="66"/>
    </row>
    <row r="59" spans="1:1" s="31" customFormat="1">
      <c r="A59" s="66"/>
    </row>
    <row r="60" spans="1:1" s="31" customFormat="1">
      <c r="A60" s="66"/>
    </row>
    <row r="61" spans="1:1" s="31" customFormat="1">
      <c r="A61" s="66"/>
    </row>
    <row r="62" spans="1:1" s="31" customFormat="1">
      <c r="A62" s="66"/>
    </row>
    <row r="63" spans="1:1" s="31" customFormat="1">
      <c r="A63" s="66"/>
    </row>
    <row r="64" spans="1:1" s="31" customFormat="1">
      <c r="A64" s="66"/>
    </row>
    <row r="65" spans="1:1" s="31" customFormat="1">
      <c r="A65" s="66"/>
    </row>
    <row r="66" spans="1:1" s="31" customFormat="1">
      <c r="A66" s="66"/>
    </row>
    <row r="67" spans="1:1" s="31" customFormat="1">
      <c r="A67" s="66"/>
    </row>
    <row r="68" spans="1:1" s="31" customFormat="1">
      <c r="A68" s="66"/>
    </row>
  </sheetData>
  <mergeCells count="12">
    <mergeCell ref="M8:Q8"/>
    <mergeCell ref="M23:Q23"/>
    <mergeCell ref="B4:B6"/>
    <mergeCell ref="C4:C6"/>
    <mergeCell ref="D4:G4"/>
    <mergeCell ref="H4:H6"/>
    <mergeCell ref="I4:I6"/>
    <mergeCell ref="J4:J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Benítez</dc:creator>
  <cp:lastModifiedBy>Delia Benítez</cp:lastModifiedBy>
  <dcterms:created xsi:type="dcterms:W3CDTF">2023-12-04T11:44:44Z</dcterms:created>
  <dcterms:modified xsi:type="dcterms:W3CDTF">2023-12-04T11:45:33Z</dcterms:modified>
</cp:coreProperties>
</file>