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E9" i="1" s="1"/>
  <c r="D9" i="1"/>
  <c r="F9" i="1"/>
  <c r="G9" i="1"/>
  <c r="H9" i="1"/>
  <c r="I9" i="1"/>
  <c r="K9" i="1" s="1"/>
  <c r="J9" i="1"/>
  <c r="E11" i="1"/>
  <c r="H11" i="1"/>
  <c r="K11" i="1"/>
  <c r="L11" i="1"/>
  <c r="E12" i="1"/>
  <c r="L12" i="1" s="1"/>
  <c r="H12" i="1"/>
  <c r="K12" i="1"/>
  <c r="E13" i="1"/>
  <c r="H13" i="1"/>
  <c r="K13" i="1"/>
  <c r="L13" i="1"/>
  <c r="E14" i="1"/>
  <c r="L14" i="1" s="1"/>
  <c r="H14" i="1"/>
  <c r="K14" i="1"/>
  <c r="E15" i="1"/>
  <c r="H15" i="1"/>
  <c r="K15" i="1"/>
  <c r="L15" i="1"/>
  <c r="E16" i="1"/>
  <c r="L16" i="1" s="1"/>
  <c r="H16" i="1"/>
  <c r="K16" i="1"/>
  <c r="E17" i="1"/>
  <c r="H17" i="1"/>
  <c r="K17" i="1"/>
  <c r="L17" i="1"/>
  <c r="E18" i="1"/>
  <c r="L18" i="1" s="1"/>
  <c r="H18" i="1"/>
  <c r="K18" i="1"/>
  <c r="E19" i="1"/>
  <c r="H19" i="1"/>
  <c r="K19" i="1"/>
  <c r="L19" i="1"/>
  <c r="E20" i="1"/>
  <c r="L20" i="1" s="1"/>
  <c r="H20" i="1"/>
  <c r="K20" i="1"/>
  <c r="E21" i="1"/>
  <c r="H21" i="1"/>
  <c r="K21" i="1"/>
  <c r="L21" i="1"/>
  <c r="E22" i="1"/>
  <c r="L22" i="1" s="1"/>
  <c r="H22" i="1"/>
  <c r="K22" i="1"/>
  <c r="L9" i="1" l="1"/>
</calcChain>
</file>

<file path=xl/sharedStrings.xml><?xml version="1.0" encoding="utf-8"?>
<sst xmlns="http://schemas.openxmlformats.org/spreadsheetml/2006/main" count="35" uniqueCount="29">
  <si>
    <t xml:space="preserve">Fuente: Banco Central del Paraguay. Informe Económico Julio 2022. </t>
  </si>
  <si>
    <t xml:space="preserve">Nota: Las sumas totales pueden presentar variaciones por redondeos decimales.
</t>
  </si>
  <si>
    <t>1/ Incluye Entidades Binacionales, Organizaciones Multilaterales y Banco Central del Paraguay.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</si>
  <si>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</si>
  <si>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</si>
  <si>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</si>
  <si>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</si>
  <si>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</si>
  <si>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</si>
  <si>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</si>
  <si>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</si>
  <si>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</si>
  <si>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</si>
  <si>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</si>
  <si>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</si>
  <si>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</si>
  <si>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10 = 3+6+9</t>
  </si>
  <si>
    <t>9 = 7+8</t>
  </si>
  <si>
    <t>6 = 4+5</t>
  </si>
  <si>
    <t>3 = 1+2</t>
  </si>
  <si>
    <t>Total neto</t>
  </si>
  <si>
    <t>Venta</t>
  </si>
  <si>
    <t>Compra</t>
  </si>
  <si>
    <t>Operaciones netas totales</t>
  </si>
  <si>
    <r>
      <t>Otras operaciones</t>
    </r>
    <r>
      <rPr>
        <vertAlign val="superscript"/>
        <sz val="10"/>
        <rFont val="Times New Roman"/>
        <family val="1"/>
      </rPr>
      <t>1/</t>
    </r>
  </si>
  <si>
    <t>Sector público</t>
  </si>
  <si>
    <t>Sector financiero</t>
  </si>
  <si>
    <t>Mes</t>
  </si>
  <si>
    <t>Cuadro 7.1.2. Operaciones cambiarias, según mes (en millones de dólares).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</si>
</sst>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0.0_)"/>
    <numFmt numFmtId="166" formatCode="#,##0.0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2" formatCode="_(* #,##0.00_);_(* \(#,##0.00\);_(* &quot;-&quot;??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17" fillId="12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7" fillId="16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7" fillId="20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4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8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168" fontId="17" fillId="32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6" fillId="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168" fontId="11" fillId="6" borderId="4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168" fontId="13" fillId="7" borderId="7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168" fontId="12" fillId="0" borderId="6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169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168" fontId="17" fillId="9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168" fontId="17" fillId="13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168" fontId="17" fillId="17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1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5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168" fontId="17" fillId="29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168" fontId="9" fillId="5" borderId="4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4" fillId="54" borderId="0" applyNumberFormat="0" applyFont="0" applyBorder="0" applyProtection="0"/>
    <xf numFmtId="176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68" fontId="7" fillId="3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78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18" fillId="0" borderId="0" applyFill="0" applyBorder="0" applyAlignment="0" applyProtection="0"/>
    <xf numFmtId="177" fontId="18" fillId="0" borderId="0" applyFill="0" applyBorder="0" applyAlignment="0" applyProtection="0"/>
    <xf numFmtId="4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35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8" fillId="0" borderId="0" applyFill="0" applyBorder="0" applyAlignment="0" applyProtection="0"/>
    <xf numFmtId="186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2" fontId="43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2" fontId="19" fillId="0" borderId="0" applyFont="0" applyFill="0" applyBorder="0" applyAlignment="0" applyProtection="0"/>
    <xf numFmtId="182" fontId="18" fillId="0" borderId="0" applyFont="0" applyFill="0" applyBorder="0" applyAlignment="0" applyProtection="0"/>
    <xf numFmtId="189" fontId="18" fillId="0" borderId="0" applyFill="0" applyBorder="0" applyAlignment="0" applyProtection="0"/>
    <xf numFmtId="43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41" fillId="0" borderId="0" applyFont="0" applyFill="0" applyBorder="0" applyAlignment="0" applyProtection="0"/>
    <xf numFmtId="191" fontId="26" fillId="0" borderId="0" applyFont="0" applyFill="0" applyBorder="0" applyAlignment="0" applyProtection="0"/>
    <xf numFmtId="182" fontId="41" fillId="0" borderId="0" applyFont="0" applyFill="0" applyBorder="0" applyAlignment="0" applyProtection="0"/>
    <xf numFmtId="184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7" fontId="18" fillId="0" borderId="0" applyFill="0" applyBorder="0" applyAlignment="0" applyProtection="0"/>
    <xf numFmtId="184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8" fillId="0" borderId="0" applyFill="0" applyBorder="0" applyAlignment="0" applyProtection="0"/>
    <xf numFmtId="184" fontId="1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9" fontId="18" fillId="0" borderId="0" applyFill="0" applyBorder="0" applyAlignment="0" applyProtection="0"/>
    <xf numFmtId="184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2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8" fillId="0" borderId="0" applyFill="0" applyBorder="0" applyAlignment="0" applyProtection="0"/>
    <xf numFmtId="193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0" fontId="44" fillId="0" borderId="0" applyNumberFormat="0" applyBorder="0" applyProtection="0"/>
    <xf numFmtId="193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4" fillId="0" borderId="0" applyNumberFormat="0" applyBorder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7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0" fontId="42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168" fontId="8" fillId="4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7" fontId="46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37" fontId="43" fillId="0" borderId="0"/>
    <xf numFmtId="198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9" fillId="0" borderId="0" applyNumberFormat="0" applyFill="0" applyBorder="0" applyAlignment="0" applyProtection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18" fillId="56" borderId="18" applyNumberFormat="0" applyFont="0" applyAlignment="0" applyProtection="0"/>
    <xf numFmtId="168" fontId="18" fillId="56" borderId="18" applyNumberFormat="0" applyFont="0" applyAlignment="0" applyProtection="0"/>
    <xf numFmtId="168" fontId="18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0" fontId="26" fillId="56" borderId="18" applyNumberFormat="0" applyFont="0" applyAlignment="0" applyProtection="0"/>
    <xf numFmtId="168" fontId="26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168" fontId="10" fillId="6" borderId="5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168" fontId="3" fillId="0" borderId="1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4" fillId="0" borderId="2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168" fontId="5" fillId="0" borderId="3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168" fontId="16" fillId="0" borderId="9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</cellStyleXfs>
  <cellXfs count="46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22" fillId="0" borderId="0" xfId="1" applyFont="1" applyFill="1" applyBorder="1" applyAlignment="1"/>
    <xf numFmtId="0" fontId="22" fillId="0" borderId="0" xfId="1" applyFont="1" applyFill="1"/>
    <xf numFmtId="0" fontId="19" fillId="0" borderId="0" xfId="1" quotePrefix="1" applyFont="1" applyFill="1" applyAlignment="1" applyProtection="1">
      <alignment horizontal="left"/>
    </xf>
    <xf numFmtId="0" fontId="23" fillId="0" borderId="0" xfId="1" applyFont="1" applyFill="1"/>
    <xf numFmtId="0" fontId="23" fillId="0" borderId="0" xfId="1" quotePrefix="1" applyFont="1" applyFill="1" applyAlignment="1" applyProtection="1">
      <alignment horizontal="left"/>
    </xf>
    <xf numFmtId="0" fontId="23" fillId="0" borderId="0" xfId="2" applyFont="1" applyFill="1" applyBorder="1" applyAlignment="1">
      <alignment horizontal="left"/>
    </xf>
    <xf numFmtId="164" fontId="19" fillId="0" borderId="0" xfId="1" applyNumberFormat="1" applyFont="1" applyFill="1" applyProtection="1"/>
    <xf numFmtId="165" fontId="19" fillId="0" borderId="0" xfId="1" applyNumberFormat="1" applyFont="1" applyFill="1" applyProtection="1"/>
    <xf numFmtId="166" fontId="19" fillId="0" borderId="0" xfId="1" applyNumberFormat="1" applyFont="1" applyFill="1" applyAlignment="1" applyProtection="1">
      <alignment horizontal="right"/>
    </xf>
    <xf numFmtId="166" fontId="19" fillId="0" borderId="10" xfId="1" applyNumberFormat="1" applyFont="1" applyFill="1" applyBorder="1" applyAlignment="1" applyProtection="1">
      <alignment horizontal="right"/>
    </xf>
    <xf numFmtId="167" fontId="19" fillId="0" borderId="10" xfId="3" applyNumberFormat="1" applyFont="1" applyFill="1" applyBorder="1" applyAlignment="1">
      <alignment horizontal="right"/>
    </xf>
    <xf numFmtId="0" fontId="19" fillId="0" borderId="10" xfId="1" applyFont="1" applyFill="1" applyBorder="1" applyAlignment="1" applyProtection="1">
      <alignment horizontal="left"/>
    </xf>
    <xf numFmtId="166" fontId="19" fillId="0" borderId="0" xfId="1" applyNumberFormat="1" applyFont="1" applyFill="1" applyAlignment="1" applyProtection="1">
      <alignment horizontal="right" indent="2"/>
    </xf>
    <xf numFmtId="167" fontId="19" fillId="0" borderId="0" xfId="4" applyNumberFormat="1" applyFont="1" applyFill="1" applyBorder="1" applyAlignment="1">
      <alignment horizontal="right" indent="2"/>
    </xf>
    <xf numFmtId="0" fontId="19" fillId="0" borderId="0" xfId="1" applyFont="1" applyFill="1" applyAlignment="1" applyProtection="1">
      <alignment horizontal="left" indent="1"/>
    </xf>
    <xf numFmtId="166" fontId="22" fillId="0" borderId="0" xfId="1" applyNumberFormat="1" applyFont="1" applyFill="1" applyAlignment="1" applyProtection="1">
      <alignment horizontal="right" indent="2"/>
    </xf>
    <xf numFmtId="164" fontId="19" fillId="0" borderId="0" xfId="1" applyNumberFormat="1" applyFont="1" applyFill="1" applyAlignment="1" applyProtection="1">
      <alignment horizontal="left" indent="3"/>
    </xf>
    <xf numFmtId="165" fontId="19" fillId="0" borderId="0" xfId="1" applyNumberFormat="1" applyFont="1" applyFill="1" applyAlignment="1" applyProtection="1">
      <alignment horizontal="center"/>
    </xf>
    <xf numFmtId="165" fontId="19" fillId="0" borderId="0" xfId="1" applyNumberFormat="1" applyFont="1" applyFill="1" applyAlignment="1" applyProtection="1">
      <alignment horizontal="left" indent="3"/>
    </xf>
    <xf numFmtId="165" fontId="19" fillId="0" borderId="0" xfId="1" applyNumberFormat="1" applyFont="1" applyFill="1" applyAlignment="1" applyProtection="1">
      <alignment horizontal="right" indent="2"/>
    </xf>
    <xf numFmtId="165" fontId="19" fillId="0" borderId="0" xfId="1" applyNumberFormat="1" applyFont="1" applyFill="1" applyAlignment="1" applyProtection="1">
      <alignment horizontal="right" indent="3"/>
    </xf>
    <xf numFmtId="0" fontId="19" fillId="0" borderId="0" xfId="1" applyFont="1" applyFill="1" applyAlignment="1">
      <alignment horizontal="left" indent="1"/>
    </xf>
    <xf numFmtId="166" fontId="22" fillId="33" borderId="0" xfId="1" applyNumberFormat="1" applyFont="1" applyFill="1" applyAlignment="1" applyProtection="1">
      <alignment horizontal="right" indent="2"/>
    </xf>
    <xf numFmtId="166" fontId="22" fillId="33" borderId="0" xfId="1" applyNumberFormat="1" applyFont="1" applyFill="1" applyAlignment="1" applyProtection="1">
      <alignment horizontal="left" indent="3"/>
    </xf>
    <xf numFmtId="166" fontId="22" fillId="33" borderId="0" xfId="1" applyNumberFormat="1" applyFont="1" applyFill="1" applyAlignment="1" applyProtection="1">
      <alignment horizontal="center"/>
    </xf>
    <xf numFmtId="166" fontId="22" fillId="33" borderId="0" xfId="1" applyNumberFormat="1" applyFont="1" applyFill="1" applyAlignment="1" applyProtection="1">
      <alignment horizontal="right" indent="3"/>
    </xf>
    <xf numFmtId="0" fontId="22" fillId="33" borderId="0" xfId="1" applyFont="1" applyFill="1" applyAlignment="1" applyProtection="1">
      <alignment horizontal="left" indent="1"/>
    </xf>
    <xf numFmtId="0" fontId="19" fillId="0" borderId="0" xfId="1" applyFont="1" applyFill="1" applyAlignment="1">
      <alignment horizontal="left" indent="7"/>
    </xf>
    <xf numFmtId="0" fontId="19" fillId="0" borderId="0" xfId="1" applyFont="1" applyFill="1" applyAlignment="1">
      <alignment vertical="center"/>
    </xf>
    <xf numFmtId="0" fontId="19" fillId="0" borderId="11" xfId="1" quotePrefix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25" fillId="0" borderId="0" xfId="5" applyFill="1"/>
    <xf numFmtId="0" fontId="19" fillId="0" borderId="13" xfId="1" applyFont="1" applyFill="1" applyBorder="1" applyAlignment="1" applyProtection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23" fillId="0" borderId="0" xfId="1" quotePrefix="1" applyFont="1" applyFill="1" applyAlignment="1" applyProtection="1">
      <alignment horizontal="left"/>
    </xf>
    <xf numFmtId="0" fontId="19" fillId="0" borderId="13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 applyProtection="1">
      <alignment horizontal="center"/>
    </xf>
    <xf numFmtId="0" fontId="19" fillId="0" borderId="14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 vertical="center" wrapText="1"/>
    </xf>
  </cellXfs>
  <cellStyles count="42809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5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4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Monetario Ene'09" xfId="3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17.140625" style="1" customWidth="1"/>
    <col min="3" max="3" width="10.7109375" style="1" customWidth="1"/>
    <col min="4" max="4" width="12.7109375" style="1" bestFit="1" customWidth="1"/>
    <col min="5" max="5" width="13.42578125" style="1" bestFit="1" customWidth="1"/>
    <col min="6" max="6" width="11.42578125" style="1" customWidth="1"/>
    <col min="7" max="7" width="11.5703125" style="1" bestFit="1" customWidth="1"/>
    <col min="8" max="8" width="11.5703125" style="1" customWidth="1"/>
    <col min="9" max="11" width="10.7109375" style="1" customWidth="1"/>
    <col min="12" max="12" width="15.28515625" style="1" customWidth="1"/>
    <col min="13" max="13" width="6.42578125" style="1" customWidth="1"/>
    <col min="14" max="16384" width="11" style="1"/>
  </cols>
  <sheetData>
    <row r="1" spans="1:13" ht="15">
      <c r="A1" s="35"/>
    </row>
    <row r="2" spans="1:13">
      <c r="B2" s="1" t="s">
        <v>28</v>
      </c>
    </row>
    <row r="3" spans="1:13" ht="5.0999999999999996" customHeight="1">
      <c r="B3" s="31"/>
    </row>
    <row r="4" spans="1:13" ht="15.75">
      <c r="B4" s="41" t="s">
        <v>27</v>
      </c>
      <c r="C4" s="43" t="s">
        <v>26</v>
      </c>
      <c r="D4" s="43"/>
      <c r="E4" s="43"/>
      <c r="F4" s="44" t="s">
        <v>25</v>
      </c>
      <c r="G4" s="44"/>
      <c r="H4" s="44"/>
      <c r="I4" s="43" t="s">
        <v>24</v>
      </c>
      <c r="J4" s="43"/>
      <c r="K4" s="43"/>
      <c r="L4" s="45" t="s">
        <v>23</v>
      </c>
    </row>
    <row r="5" spans="1:13" ht="12.75" customHeight="1">
      <c r="B5" s="37"/>
      <c r="C5" s="36" t="s">
        <v>22</v>
      </c>
      <c r="D5" s="36" t="s">
        <v>21</v>
      </c>
      <c r="E5" s="38" t="s">
        <v>20</v>
      </c>
      <c r="F5" s="36" t="s">
        <v>22</v>
      </c>
      <c r="G5" s="36" t="s">
        <v>21</v>
      </c>
      <c r="H5" s="38" t="s">
        <v>20</v>
      </c>
      <c r="I5" s="36" t="s">
        <v>22</v>
      </c>
      <c r="J5" s="36" t="s">
        <v>21</v>
      </c>
      <c r="K5" s="38" t="s">
        <v>20</v>
      </c>
      <c r="L5" s="39"/>
    </row>
    <row r="6" spans="1:13" ht="12.75" customHeight="1">
      <c r="B6" s="37"/>
      <c r="C6" s="37"/>
      <c r="D6" s="37"/>
      <c r="E6" s="39"/>
      <c r="F6" s="37"/>
      <c r="G6" s="37"/>
      <c r="H6" s="39"/>
      <c r="I6" s="37"/>
      <c r="J6" s="37"/>
      <c r="K6" s="39"/>
      <c r="L6" s="39"/>
    </row>
    <row r="7" spans="1:13" s="32" customFormat="1" ht="12.75" customHeight="1">
      <c r="B7" s="42"/>
      <c r="C7" s="34">
        <v>1</v>
      </c>
      <c r="D7" s="34">
        <v>2</v>
      </c>
      <c r="E7" s="33" t="s">
        <v>19</v>
      </c>
      <c r="F7" s="34">
        <v>4</v>
      </c>
      <c r="G7" s="34">
        <v>5</v>
      </c>
      <c r="H7" s="33" t="s">
        <v>18</v>
      </c>
      <c r="I7" s="34">
        <v>7</v>
      </c>
      <c r="J7" s="34">
        <v>8</v>
      </c>
      <c r="K7" s="33" t="s">
        <v>17</v>
      </c>
      <c r="L7" s="33" t="s">
        <v>16</v>
      </c>
    </row>
    <row r="8" spans="1:13" ht="5.0999999999999996" customHeight="1">
      <c r="B8" s="31"/>
      <c r="C8" s="11"/>
      <c r="D8" s="11"/>
      <c r="E8" s="11"/>
      <c r="F8" s="11"/>
      <c r="G8" s="11"/>
      <c r="H8" s="11"/>
      <c r="I8" s="11"/>
      <c r="J8" s="11"/>
      <c r="K8" s="10"/>
      <c r="L8" s="10"/>
    </row>
    <row r="9" spans="1:13">
      <c r="B9" s="30" t="s">
        <v>15</v>
      </c>
      <c r="C9" s="27">
        <f>SUM(C11:C22)</f>
        <v>0</v>
      </c>
      <c r="D9" s="26">
        <f>SUM(D11:D22)</f>
        <v>-1502.3</v>
      </c>
      <c r="E9" s="26">
        <f>SUM(C9:D9)</f>
        <v>-1502.3</v>
      </c>
      <c r="F9" s="26">
        <f>SUM(F11:F22)</f>
        <v>1793.4556266899999</v>
      </c>
      <c r="G9" s="29">
        <f>SUM(G11:G22)</f>
        <v>-212.26147478999999</v>
      </c>
      <c r="H9" s="26">
        <f>SUM(F9:G9)</f>
        <v>1581.1941519</v>
      </c>
      <c r="I9" s="27">
        <f>SUM(I11:I22)</f>
        <v>102.91680115999999</v>
      </c>
      <c r="J9" s="28">
        <f>SUM(J11:J22)</f>
        <v>-62.588425520000001</v>
      </c>
      <c r="K9" s="27">
        <f>SUM(I9:J9)</f>
        <v>40.32837563999999</v>
      </c>
      <c r="L9" s="26">
        <f>+E9+H9+K9</f>
        <v>119.22252753999999</v>
      </c>
    </row>
    <row r="10" spans="1:13" ht="4.5" customHeight="1">
      <c r="B10" s="25"/>
      <c r="C10" s="22"/>
      <c r="D10" s="23"/>
      <c r="E10" s="19"/>
      <c r="F10" s="23"/>
      <c r="G10" s="24"/>
      <c r="H10" s="23"/>
      <c r="I10" s="22"/>
      <c r="J10" s="21"/>
      <c r="K10" s="20"/>
      <c r="L10" s="19"/>
    </row>
    <row r="11" spans="1:13">
      <c r="B11" s="18" t="s">
        <v>14</v>
      </c>
      <c r="C11" s="17">
        <v>0</v>
      </c>
      <c r="D11" s="17">
        <v>-130.30000000000001</v>
      </c>
      <c r="E11" s="16">
        <f t="shared" ref="E11:E22" si="0">SUM(C11:D11)</f>
        <v>-130.30000000000001</v>
      </c>
      <c r="F11" s="17">
        <v>222.65064330999999</v>
      </c>
      <c r="G11" s="17">
        <v>-8.9897899999999992E-3</v>
      </c>
      <c r="H11" s="17">
        <f t="shared" ref="H11:H22" si="1">+G11+F11</f>
        <v>222.64165352000001</v>
      </c>
      <c r="I11" s="17">
        <v>0.64537818000000002</v>
      </c>
      <c r="J11" s="17">
        <v>0</v>
      </c>
      <c r="K11" s="17">
        <f t="shared" ref="K11:K22" si="2">+J11+I11</f>
        <v>0.64537818000000002</v>
      </c>
      <c r="L11" s="16">
        <f t="shared" ref="L11:L22" si="3">E11+H11+K11</f>
        <v>92.987031699999989</v>
      </c>
      <c r="M11" s="12"/>
    </row>
    <row r="12" spans="1:13">
      <c r="B12" s="18" t="s">
        <v>13</v>
      </c>
      <c r="C12" s="17">
        <v>0</v>
      </c>
      <c r="D12" s="17">
        <v>-95.1</v>
      </c>
      <c r="E12" s="16">
        <f t="shared" si="0"/>
        <v>-95.1</v>
      </c>
      <c r="F12" s="17">
        <v>45.835281770000002</v>
      </c>
      <c r="G12" s="17">
        <v>-0.37921547</v>
      </c>
      <c r="H12" s="17">
        <f t="shared" si="1"/>
        <v>45.456066300000003</v>
      </c>
      <c r="I12" s="17">
        <v>23.812166449999999</v>
      </c>
      <c r="J12" s="17">
        <v>0</v>
      </c>
      <c r="K12" s="17">
        <f t="shared" si="2"/>
        <v>23.812166449999999</v>
      </c>
      <c r="L12" s="16">
        <f t="shared" si="3"/>
        <v>-25.831767249999992</v>
      </c>
      <c r="M12" s="12"/>
    </row>
    <row r="13" spans="1:13">
      <c r="B13" s="18" t="s">
        <v>12</v>
      </c>
      <c r="C13" s="17">
        <v>0</v>
      </c>
      <c r="D13" s="17">
        <v>-95.5</v>
      </c>
      <c r="E13" s="16">
        <f t="shared" si="0"/>
        <v>-95.5</v>
      </c>
      <c r="F13" s="17">
        <v>91.853758049999996</v>
      </c>
      <c r="G13" s="17">
        <v>-40.556967409999999</v>
      </c>
      <c r="H13" s="17">
        <f t="shared" si="1"/>
        <v>51.296790639999998</v>
      </c>
      <c r="I13" s="17">
        <v>2.03645648</v>
      </c>
      <c r="J13" s="17">
        <v>0</v>
      </c>
      <c r="K13" s="17">
        <f t="shared" si="2"/>
        <v>2.03645648</v>
      </c>
      <c r="L13" s="16">
        <f t="shared" si="3"/>
        <v>-42.166752880000004</v>
      </c>
      <c r="M13" s="12"/>
    </row>
    <row r="14" spans="1:13">
      <c r="B14" s="18" t="s">
        <v>11</v>
      </c>
      <c r="C14" s="17">
        <v>0</v>
      </c>
      <c r="D14" s="17">
        <v>-24</v>
      </c>
      <c r="E14" s="16">
        <f t="shared" si="0"/>
        <v>-24</v>
      </c>
      <c r="F14" s="17">
        <v>116.53630953</v>
      </c>
      <c r="G14" s="17">
        <v>-8.0490584500000004</v>
      </c>
      <c r="H14" s="17">
        <f t="shared" si="1"/>
        <v>108.48725107999999</v>
      </c>
      <c r="I14" s="17">
        <v>3.1641452999999999</v>
      </c>
      <c r="J14" s="17">
        <v>0</v>
      </c>
      <c r="K14" s="17">
        <f t="shared" si="2"/>
        <v>3.1641452999999999</v>
      </c>
      <c r="L14" s="16">
        <f t="shared" si="3"/>
        <v>87.651396379999994</v>
      </c>
      <c r="M14" s="12"/>
    </row>
    <row r="15" spans="1:13">
      <c r="B15" s="18" t="s">
        <v>10</v>
      </c>
      <c r="C15" s="17">
        <v>0</v>
      </c>
      <c r="D15" s="17">
        <v>-92.2</v>
      </c>
      <c r="E15" s="16">
        <f t="shared" si="0"/>
        <v>-92.2</v>
      </c>
      <c r="F15" s="17">
        <v>123.99673681</v>
      </c>
      <c r="G15" s="17">
        <v>-2.5371700000000001E-3</v>
      </c>
      <c r="H15" s="17">
        <f t="shared" si="1"/>
        <v>123.99419964000001</v>
      </c>
      <c r="I15" s="17">
        <v>1.9197022399999999</v>
      </c>
      <c r="J15" s="17">
        <v>-0.18172605999999999</v>
      </c>
      <c r="K15" s="17">
        <f t="shared" si="2"/>
        <v>1.73797618</v>
      </c>
      <c r="L15" s="16">
        <f t="shared" si="3"/>
        <v>33.532175819999999</v>
      </c>
      <c r="M15" s="12"/>
    </row>
    <row r="16" spans="1:13">
      <c r="B16" s="18" t="s">
        <v>9</v>
      </c>
      <c r="C16" s="17">
        <v>0</v>
      </c>
      <c r="D16" s="17">
        <v>-107.9</v>
      </c>
      <c r="E16" s="16">
        <f t="shared" si="0"/>
        <v>-107.9</v>
      </c>
      <c r="F16" s="17">
        <v>90.639686330000004</v>
      </c>
      <c r="G16" s="17">
        <v>-100.54910552</v>
      </c>
      <c r="H16" s="17">
        <f t="shared" si="1"/>
        <v>-9.9094191899999942</v>
      </c>
      <c r="I16" s="17">
        <v>6.6647593799999996</v>
      </c>
      <c r="J16" s="17">
        <v>-0.20442705999999999</v>
      </c>
      <c r="K16" s="17">
        <f t="shared" si="2"/>
        <v>6.4603323199999991</v>
      </c>
      <c r="L16" s="16">
        <f t="shared" si="3"/>
        <v>-111.34908687000001</v>
      </c>
      <c r="M16" s="12"/>
    </row>
    <row r="17" spans="2:13">
      <c r="B17" s="18" t="s">
        <v>8</v>
      </c>
      <c r="C17" s="17">
        <v>0</v>
      </c>
      <c r="D17" s="17">
        <v>-113.5</v>
      </c>
      <c r="E17" s="16">
        <f t="shared" si="0"/>
        <v>-113.5</v>
      </c>
      <c r="F17" s="17">
        <v>144.71976151000001</v>
      </c>
      <c r="G17" s="17">
        <v>-3.9338999999999997E-3</v>
      </c>
      <c r="H17" s="17">
        <f t="shared" si="1"/>
        <v>144.71582761000002</v>
      </c>
      <c r="I17" s="17">
        <v>5.62164252</v>
      </c>
      <c r="J17" s="17">
        <v>-38.533759410000002</v>
      </c>
      <c r="K17" s="17">
        <f t="shared" si="2"/>
        <v>-32.91211689</v>
      </c>
      <c r="L17" s="16">
        <f t="shared" si="3"/>
        <v>-1.6962892799999807</v>
      </c>
      <c r="M17" s="12"/>
    </row>
    <row r="18" spans="2:13">
      <c r="B18" s="18" t="s">
        <v>7</v>
      </c>
      <c r="C18" s="17">
        <v>0</v>
      </c>
      <c r="D18" s="17">
        <v>-172.4</v>
      </c>
      <c r="E18" s="16">
        <f t="shared" si="0"/>
        <v>-172.4</v>
      </c>
      <c r="F18" s="17">
        <v>90.8405226</v>
      </c>
      <c r="G18" s="17">
        <v>-2.1260782900000001</v>
      </c>
      <c r="H18" s="17">
        <f t="shared" si="1"/>
        <v>88.714444310000005</v>
      </c>
      <c r="I18" s="17">
        <v>5.9491162099999997</v>
      </c>
      <c r="J18" s="17">
        <v>0</v>
      </c>
      <c r="K18" s="17">
        <f t="shared" si="2"/>
        <v>5.9491162099999997</v>
      </c>
      <c r="L18" s="16">
        <f t="shared" si="3"/>
        <v>-77.736439480000001</v>
      </c>
      <c r="M18" s="12"/>
    </row>
    <row r="19" spans="2:13">
      <c r="B19" s="18" t="s">
        <v>6</v>
      </c>
      <c r="C19" s="17">
        <v>0</v>
      </c>
      <c r="D19" s="17">
        <v>-172.1</v>
      </c>
      <c r="E19" s="16">
        <f t="shared" si="0"/>
        <v>-172.1</v>
      </c>
      <c r="F19" s="17">
        <v>95.091945899999999</v>
      </c>
      <c r="G19" s="17">
        <v>-0.56428053</v>
      </c>
      <c r="H19" s="17">
        <f t="shared" si="1"/>
        <v>94.527665369999994</v>
      </c>
      <c r="I19" s="17">
        <v>7.4638156100000002</v>
      </c>
      <c r="J19" s="17">
        <v>0</v>
      </c>
      <c r="K19" s="17">
        <f t="shared" si="2"/>
        <v>7.4638156100000002</v>
      </c>
      <c r="L19" s="16">
        <f t="shared" si="3"/>
        <v>-70.108519020000003</v>
      </c>
      <c r="M19" s="12"/>
    </row>
    <row r="20" spans="2:13">
      <c r="B20" s="18" t="s">
        <v>5</v>
      </c>
      <c r="C20" s="17">
        <v>0</v>
      </c>
      <c r="D20" s="17">
        <v>-232.5</v>
      </c>
      <c r="E20" s="16">
        <f t="shared" si="0"/>
        <v>-232.5</v>
      </c>
      <c r="F20" s="17">
        <v>132.1839344</v>
      </c>
      <c r="G20" s="17">
        <v>0</v>
      </c>
      <c r="H20" s="17">
        <f t="shared" si="1"/>
        <v>132.1839344</v>
      </c>
      <c r="I20" s="17">
        <v>5.3401473599999996</v>
      </c>
      <c r="J20" s="17">
        <v>-23.43271863</v>
      </c>
      <c r="K20" s="17">
        <f t="shared" si="2"/>
        <v>-18.092571270000001</v>
      </c>
      <c r="L20" s="16">
        <f t="shared" si="3"/>
        <v>-118.40863687000001</v>
      </c>
      <c r="M20" s="12"/>
    </row>
    <row r="21" spans="2:13">
      <c r="B21" s="18" t="s">
        <v>4</v>
      </c>
      <c r="C21" s="17">
        <v>0</v>
      </c>
      <c r="D21" s="17">
        <v>-228.8</v>
      </c>
      <c r="E21" s="16">
        <f t="shared" si="0"/>
        <v>-228.8</v>
      </c>
      <c r="F21" s="17">
        <v>292.56292857</v>
      </c>
      <c r="G21" s="17">
        <v>-30.021268989999999</v>
      </c>
      <c r="H21" s="17">
        <f t="shared" si="1"/>
        <v>262.54165957999999</v>
      </c>
      <c r="I21" s="17">
        <v>7.1372244</v>
      </c>
      <c r="J21" s="17">
        <v>-6.0836400000000004E-3</v>
      </c>
      <c r="K21" s="17">
        <f t="shared" si="2"/>
        <v>7.1311407600000001</v>
      </c>
      <c r="L21" s="16">
        <f t="shared" si="3"/>
        <v>40.872800339999976</v>
      </c>
      <c r="M21" s="12"/>
    </row>
    <row r="22" spans="2:13">
      <c r="B22" s="18" t="s">
        <v>3</v>
      </c>
      <c r="C22" s="17">
        <v>0</v>
      </c>
      <c r="D22" s="17">
        <v>-38</v>
      </c>
      <c r="E22" s="16">
        <f t="shared" si="0"/>
        <v>-38</v>
      </c>
      <c r="F22" s="17">
        <v>346.54411791000001</v>
      </c>
      <c r="G22" s="17">
        <v>-30.000039269999998</v>
      </c>
      <c r="H22" s="17">
        <f t="shared" si="1"/>
        <v>316.54407864000001</v>
      </c>
      <c r="I22" s="17">
        <v>33.162247030000003</v>
      </c>
      <c r="J22" s="17">
        <v>-0.22971072000000001</v>
      </c>
      <c r="K22" s="17">
        <f t="shared" si="2"/>
        <v>32.932536310000003</v>
      </c>
      <c r="L22" s="16">
        <f t="shared" si="3"/>
        <v>311.47661495</v>
      </c>
      <c r="M22" s="12"/>
    </row>
    <row r="23" spans="2:13" ht="5.0999999999999996" customHeight="1" thickBot="1">
      <c r="B23" s="15"/>
      <c r="C23" s="14"/>
      <c r="D23" s="14"/>
      <c r="E23" s="13"/>
      <c r="F23" s="14"/>
      <c r="G23" s="14"/>
      <c r="H23" s="13"/>
      <c r="I23" s="14"/>
      <c r="J23" s="14"/>
      <c r="K23" s="13"/>
      <c r="L23" s="13"/>
      <c r="M23" s="12"/>
    </row>
    <row r="24" spans="2:13" ht="5.0999999999999996" customHeight="1">
      <c r="C24" s="11"/>
      <c r="D24" s="11"/>
      <c r="E24" s="11"/>
      <c r="F24" s="11"/>
      <c r="G24" s="11"/>
      <c r="H24" s="11"/>
      <c r="I24" s="11"/>
      <c r="J24" s="11"/>
      <c r="K24" s="10"/>
      <c r="L24" s="10"/>
    </row>
    <row r="25" spans="2:13">
      <c r="B25" s="40" t="s">
        <v>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2:13">
      <c r="B26" s="9" t="s">
        <v>1</v>
      </c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3" ht="5.0999999999999996" customHeight="1"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3">
      <c r="B28" s="40" t="s">
        <v>0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6"/>
    </row>
    <row r="29" spans="2:13">
      <c r="G29" s="5"/>
      <c r="H29" s="5"/>
      <c r="I29" s="5"/>
      <c r="J29" s="5"/>
    </row>
    <row r="30" spans="2:1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3">
      <c r="B31" s="3"/>
    </row>
    <row r="34" spans="2:2" ht="12.75" customHeight="1"/>
    <row r="35" spans="2:2" ht="12.75" customHeight="1"/>
    <row r="36" spans="2:2" ht="13.5" customHeight="1"/>
    <row r="37" spans="2:2" ht="12.75" customHeight="1"/>
    <row r="38" spans="2:2">
      <c r="B38" s="2"/>
    </row>
  </sheetData>
  <mergeCells count="16">
    <mergeCell ref="B25:L25"/>
    <mergeCell ref="B28:L28"/>
    <mergeCell ref="B4:B7"/>
    <mergeCell ref="C4:E4"/>
    <mergeCell ref="F4:H4"/>
    <mergeCell ref="I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9370078740157483" right="0" top="0.39370078740157483" bottom="0" header="0" footer="0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2023-02-02T13:48:09Z</dcterms:created>
  <dcterms:modified xsi:type="dcterms:W3CDTF">2023-05-09T12:21:02Z</dcterms:modified>
</cp:coreProperties>
</file>