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F9" i="1" l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C18" i="1"/>
  <c r="D18" i="1"/>
  <c r="F18" i="1"/>
  <c r="H18" i="1"/>
  <c r="C19" i="1"/>
  <c r="F19" i="1" s="1"/>
  <c r="D19" i="1"/>
  <c r="H20" i="1"/>
  <c r="H19" i="1" l="1"/>
</calcChain>
</file>

<file path=xl/sharedStrings.xml><?xml version="1.0" encoding="utf-8"?>
<sst xmlns="http://schemas.openxmlformats.org/spreadsheetml/2006/main" count="32" uniqueCount="32">
  <si>
    <t xml:space="preserve">Fuente: Servicio Nacional de Erradicación del Paludismo. Departamento de Epidemiología. </t>
  </si>
  <si>
    <t>A partir del año 2017 la Población estimada en Área de de Riesgo se considera al total del país de acuerdo a los ajuste metodológicos enmarcados en el Plan de Prevención de Reintroducción de la Malaria.</t>
  </si>
  <si>
    <t xml:space="preserve">             La serie del 2010 al 2014 fue ajustada por el SENEPA, teniendo en cuenta las nuevas Proyecciones de Población calculadas en base al Censo Nacional de Población y Viviendas 2012 (DGEEC).</t>
  </si>
  <si>
    <t xml:space="preserve">          Desde el año 2012 los casos positivos solo fueron casos importados.</t>
  </si>
  <si>
    <t>Notas: El cálculo del IPA fue modificado desde el año 2011, considerando Área de Riesgo se redujo a dos departamentos.</t>
  </si>
  <si>
    <r>
      <t xml:space="preserve">(H): Incidencia de </t>
    </r>
    <r>
      <rPr>
        <i/>
        <sz val="9"/>
        <rFont val="Times New Roman"/>
        <family val="1"/>
      </rPr>
      <t>Plasmodium falciparum</t>
    </r>
    <r>
      <rPr>
        <sz val="9"/>
        <rFont val="Times New Roman"/>
        <family val="1"/>
      </rPr>
      <t>, por 1.000 habitantes.</t>
    </r>
  </si>
  <si>
    <r>
      <t xml:space="preserve">(G): Número de muestras con diagnóstico de </t>
    </r>
    <r>
      <rPr>
        <i/>
        <sz val="9"/>
        <rFont val="Times New Roman"/>
        <family val="1"/>
      </rPr>
      <t>Plasmodium falciparum</t>
    </r>
    <r>
      <rPr>
        <sz val="9"/>
        <rFont val="Times New Roman"/>
        <family val="1"/>
      </rPr>
      <t>.</t>
    </r>
  </si>
  <si>
    <t>(F): Incidencia parasitaria anual, por 1.000 habitantes.</t>
  </si>
  <si>
    <t>(E): Número de muestras positivas.</t>
  </si>
  <si>
    <t>(D): Índice anual de exámenes de sangre por 100 habitantes.</t>
  </si>
  <si>
    <t>(C): Número de muestras de sangre examinadas.</t>
  </si>
  <si>
    <t>(B): Población Área de riesgo en miles de habitantes del Área Malárica.</t>
  </si>
  <si>
    <t>(A): Población estimada país en miles de habitantes.</t>
  </si>
  <si>
    <t>(H)</t>
  </si>
  <si>
    <t>(G)</t>
  </si>
  <si>
    <t>(F)</t>
  </si>
  <si>
    <t>(E)</t>
  </si>
  <si>
    <t>(D)</t>
  </si>
  <si>
    <t>(C)</t>
  </si>
  <si>
    <t>(B)</t>
  </si>
  <si>
    <t>(A)</t>
  </si>
  <si>
    <t xml:space="preserve"> </t>
  </si>
  <si>
    <t>0/00
I.F.A.</t>
  </si>
  <si>
    <t>Plasmodium Falciparum</t>
  </si>
  <si>
    <t>0/00
I.P.A.</t>
  </si>
  <si>
    <t>Muestras Positivas</t>
  </si>
  <si>
    <t>%
I.E.A.</t>
  </si>
  <si>
    <t>Muestras Sangre</t>
  </si>
  <si>
    <t>0/00
Población Área de Riesgo</t>
  </si>
  <si>
    <t>0/00 Población</t>
  </si>
  <si>
    <t>Año</t>
  </si>
  <si>
    <t>Cuadro 4.2.1. Índice malariométrico del Paraguay, según año. Periodo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</si>
</sst>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0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Times New Roman"/>
      <family val="1"/>
    </font>
    <font>
      <sz val="10"/>
      <color theme="0"/>
      <name val="Times New Roman"/>
      <family val="1"/>
    </font>
    <font>
      <sz val="9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3" borderId="0" applyNumberFormat="0" applyBorder="0" applyAlignment="0" applyProtection="0"/>
    <xf numFmtId="165" fontId="30" fillId="33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7" fillId="12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7" fillId="16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7" fillId="20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2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8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32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165" fontId="6" fillId="2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165" fontId="11" fillId="6" borderId="4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4" fillId="47" borderId="20" applyNumberFormat="0" applyAlignment="0" applyProtection="0"/>
    <xf numFmtId="165" fontId="34" fillId="47" borderId="20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165" fontId="13" fillId="7" borderId="7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5" fillId="48" borderId="21" applyNumberFormat="0" applyAlignment="0" applyProtection="0"/>
    <xf numFmtId="165" fontId="35" fillId="48" borderId="21" applyNumberFormat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12" fillId="0" borderId="6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166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165" fontId="17" fillId="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31" fillId="49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165" fontId="17" fillId="13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17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21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29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165" fontId="9" fillId="5" borderId="4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32" fillId="38" borderId="20" applyNumberFormat="0" applyAlignment="0" applyProtection="0"/>
    <xf numFmtId="165" fontId="32" fillId="38" borderId="20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8" fillId="53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165" fontId="7" fillId="3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0" fontId="44" fillId="34" borderId="0" applyNumberFormat="0" applyBorder="0" applyAlignment="0" applyProtection="0"/>
    <xf numFmtId="165" fontId="44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9" fillId="0" borderId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ill="0" applyBorder="0" applyAlignment="0" applyProtection="0"/>
    <xf numFmtId="175" fontId="24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175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9" fillId="0" borderId="0" applyFill="0" applyBorder="0" applyAlignment="0" applyProtection="0"/>
    <xf numFmtId="174" fontId="19" fillId="0" borderId="0" applyFill="0" applyBorder="0" applyAlignment="0" applyProtection="0"/>
    <xf numFmtId="4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39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0" borderId="0" applyFill="0" applyBorder="0" applyAlignment="0" applyProtection="0"/>
    <xf numFmtId="18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79" fontId="47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79" fontId="24" fillId="0" borderId="0" applyFont="0" applyFill="0" applyBorder="0" applyAlignment="0" applyProtection="0"/>
    <xf numFmtId="179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45" fillId="0" borderId="0" applyFont="0" applyFill="0" applyBorder="0" applyAlignment="0" applyProtection="0"/>
    <xf numFmtId="188" fontId="30" fillId="0" borderId="0" applyFont="0" applyFill="0" applyBorder="0" applyAlignment="0" applyProtection="0"/>
    <xf numFmtId="179" fontId="45" fillId="0" borderId="0" applyFont="0" applyFill="0" applyBorder="0" applyAlignment="0" applyProtection="0"/>
    <xf numFmtId="181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4" fontId="19" fillId="0" borderId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1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79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9" fillId="0" borderId="0" applyFill="0" applyBorder="0" applyAlignment="0" applyProtection="0"/>
    <xf numFmtId="190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8" fillId="0" borderId="0" applyNumberFormat="0" applyBorder="0" applyProtection="0"/>
    <xf numFmtId="190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8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9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4" fillId="0" borderId="0" applyFont="0" applyFill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165" fontId="8" fillId="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49" fillId="54" borderId="0" applyNumberFormat="0" applyBorder="0" applyAlignment="0" applyProtection="0"/>
    <xf numFmtId="165" fontId="49" fillId="54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50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37" fontId="47" fillId="0" borderId="0"/>
    <xf numFmtId="196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0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0" fontId="24" fillId="0" borderId="0" applyNumberFormat="0" applyFill="0" applyBorder="0" applyAlignment="0" applyProtection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4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4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5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4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9" fillId="0" borderId="0"/>
    <xf numFmtId="0" fontId="5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19" fillId="55" borderId="23" applyNumberFormat="0" applyFont="0" applyAlignment="0" applyProtection="0"/>
    <xf numFmtId="165" fontId="19" fillId="55" borderId="23" applyNumberFormat="0" applyFont="0" applyAlignment="0" applyProtection="0"/>
    <xf numFmtId="165" fontId="19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0" fontId="30" fillId="55" borderId="23" applyNumberFormat="0" applyFont="0" applyAlignment="0" applyProtection="0"/>
    <xf numFmtId="165" fontId="30" fillId="55" borderId="23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165" fontId="10" fillId="6" borderId="5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59" fillId="47" borderId="24" applyNumberFormat="0" applyAlignment="0" applyProtection="0"/>
    <xf numFmtId="165" fontId="59" fillId="4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165" fontId="3" fillId="0" borderId="1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25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165" fontId="4" fillId="0" borderId="2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5" fillId="0" borderId="3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37" fillId="0" borderId="27" applyNumberFormat="0" applyFill="0" applyAlignment="0" applyProtection="0"/>
    <xf numFmtId="165" fontId="37" fillId="0" borderId="27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165" fontId="16" fillId="0" borderId="9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  <xf numFmtId="0" fontId="66" fillId="0" borderId="28" applyNumberFormat="0" applyFill="0" applyAlignment="0" applyProtection="0"/>
    <xf numFmtId="165" fontId="66" fillId="0" borderId="28" applyNumberFormat="0" applyFill="0" applyAlignment="0" applyProtection="0"/>
  </cellStyleXfs>
  <cellXfs count="51">
    <xf numFmtId="0" fontId="0" fillId="0" borderId="0" xfId="0"/>
    <xf numFmtId="0" fontId="18" fillId="0" borderId="0" xfId="0" applyFont="1" applyFill="1"/>
    <xf numFmtId="14" fontId="20" fillId="0" borderId="0" xfId="1" applyNumberFormat="1" applyFont="1" applyFill="1" applyAlignment="1" applyProtection="1">
      <alignment horizontal="left"/>
    </xf>
    <xf numFmtId="0" fontId="20" fillId="0" borderId="0" xfId="1" applyFont="1" applyFill="1" applyAlignment="1" applyProtection="1">
      <alignment horizontal="left"/>
    </xf>
    <xf numFmtId="0" fontId="21" fillId="0" borderId="0" xfId="1" applyFont="1" applyFill="1" applyBorder="1"/>
    <xf numFmtId="0" fontId="22" fillId="0" borderId="0" xfId="0" applyFont="1" applyFill="1"/>
    <xf numFmtId="37" fontId="23" fillId="0" borderId="0" xfId="1" applyNumberFormat="1" applyFont="1" applyFill="1" applyProtection="1"/>
    <xf numFmtId="0" fontId="19" fillId="0" borderId="0" xfId="1" applyFont="1" applyFill="1"/>
    <xf numFmtId="1" fontId="24" fillId="0" borderId="0" xfId="1" applyNumberFormat="1" applyFont="1" applyFill="1" applyAlignment="1" applyProtection="1">
      <alignment horizontal="right" indent="1"/>
    </xf>
    <xf numFmtId="37" fontId="24" fillId="0" borderId="0" xfId="1" applyNumberFormat="1" applyFont="1" applyFill="1" applyProtection="1"/>
    <xf numFmtId="0" fontId="25" fillId="0" borderId="0" xfId="1" applyFont="1" applyFill="1" applyAlignment="1" applyProtection="1">
      <alignment horizontal="left"/>
    </xf>
    <xf numFmtId="1" fontId="24" fillId="0" borderId="0" xfId="1" applyNumberFormat="1" applyFont="1" applyFill="1" applyAlignment="1">
      <alignment horizontal="right" indent="1"/>
    </xf>
    <xf numFmtId="0" fontId="24" fillId="0" borderId="0" xfId="1" applyFont="1" applyFill="1" applyBorder="1"/>
    <xf numFmtId="0" fontId="25" fillId="0" borderId="0" xfId="1" applyFont="1" applyFill="1" applyBorder="1" applyAlignment="1">
      <alignment horizontal="left" indent="4"/>
    </xf>
    <xf numFmtId="0" fontId="25" fillId="0" borderId="0" xfId="1" applyFont="1" applyFill="1" applyBorder="1" applyAlignment="1">
      <alignment horizontal="left"/>
    </xf>
    <xf numFmtId="0" fontId="25" fillId="0" borderId="0" xfId="1" applyFont="1" applyFill="1" applyBorder="1" applyAlignment="1">
      <alignment horizontal="left" indent="1"/>
    </xf>
    <xf numFmtId="0" fontId="25" fillId="0" borderId="0" xfId="1" applyFont="1" applyFill="1" applyBorder="1"/>
    <xf numFmtId="39" fontId="24" fillId="0" borderId="0" xfId="1" applyNumberFormat="1" applyFont="1" applyFill="1" applyProtection="1"/>
    <xf numFmtId="0" fontId="24" fillId="0" borderId="0" xfId="1" applyFont="1" applyFill="1"/>
    <xf numFmtId="0" fontId="24" fillId="0" borderId="0" xfId="1" applyFont="1" applyFill="1" applyAlignment="1">
      <alignment horizontal="center"/>
    </xf>
    <xf numFmtId="37" fontId="24" fillId="0" borderId="10" xfId="1" applyNumberFormat="1" applyFont="1" applyFill="1" applyBorder="1" applyProtection="1"/>
    <xf numFmtId="0" fontId="24" fillId="0" borderId="10" xfId="1" applyFont="1" applyFill="1" applyBorder="1"/>
    <xf numFmtId="0" fontId="24" fillId="0" borderId="10" xfId="1" applyFont="1" applyFill="1" applyBorder="1" applyAlignment="1" applyProtection="1">
      <alignment horizontal="right" indent="1"/>
    </xf>
    <xf numFmtId="164" fontId="24" fillId="0" borderId="0" xfId="1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horizontal="right" indent="5"/>
    </xf>
    <xf numFmtId="2" fontId="24" fillId="0" borderId="0" xfId="1" applyNumberFormat="1" applyFont="1" applyFill="1" applyBorder="1" applyAlignment="1">
      <alignment horizontal="center"/>
    </xf>
    <xf numFmtId="2" fontId="24" fillId="0" borderId="0" xfId="1" applyNumberFormat="1" applyFont="1" applyFill="1" applyBorder="1" applyAlignment="1">
      <alignment horizontal="right"/>
    </xf>
    <xf numFmtId="3" fontId="24" fillId="0" borderId="0" xfId="1" applyNumberFormat="1" applyFont="1" applyFill="1" applyAlignment="1">
      <alignment horizontal="right" indent="3"/>
    </xf>
    <xf numFmtId="3" fontId="24" fillId="0" borderId="0" xfId="1" applyNumberFormat="1" applyFont="1" applyFill="1" applyBorder="1" applyAlignment="1">
      <alignment horizontal="right" indent="3"/>
    </xf>
    <xf numFmtId="4" fontId="24" fillId="0" borderId="0" xfId="1" applyNumberFormat="1" applyFont="1" applyFill="1" applyAlignment="1">
      <alignment horizontal="center"/>
    </xf>
    <xf numFmtId="0" fontId="24" fillId="0" borderId="0" xfId="1" applyFont="1" applyFill="1" applyAlignment="1" applyProtection="1">
      <alignment horizontal="center"/>
    </xf>
    <xf numFmtId="2" fontId="27" fillId="0" borderId="0" xfId="1" applyNumberFormat="1" applyFont="1" applyFill="1" applyBorder="1" applyAlignment="1">
      <alignment horizontal="left"/>
    </xf>
    <xf numFmtId="2" fontId="24" fillId="0" borderId="0" xfId="1" applyNumberFormat="1" applyFont="1" applyFill="1" applyAlignment="1">
      <alignment horizontal="center"/>
    </xf>
    <xf numFmtId="4" fontId="28" fillId="0" borderId="0" xfId="1" applyNumberFormat="1" applyFont="1" applyFill="1" applyAlignment="1">
      <alignment horizontal="center"/>
    </xf>
    <xf numFmtId="37" fontId="28" fillId="0" borderId="0" xfId="1" applyNumberFormat="1" applyFont="1" applyFill="1" applyProtection="1"/>
    <xf numFmtId="0" fontId="19" fillId="0" borderId="0" xfId="1" applyFont="1" applyFill="1" applyAlignment="1">
      <alignment horizontal="center"/>
    </xf>
    <xf numFmtId="0" fontId="24" fillId="0" borderId="11" xfId="0" quotePrefix="1" applyFont="1" applyFill="1" applyBorder="1" applyAlignment="1" applyProtection="1">
      <alignment horizontal="center"/>
    </xf>
    <xf numFmtId="0" fontId="24" fillId="0" borderId="0" xfId="0" applyFont="1" applyFill="1"/>
    <xf numFmtId="0" fontId="29" fillId="0" borderId="0" xfId="2" applyFill="1"/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>
      <alignment vertical="center"/>
    </xf>
    <xf numFmtId="0" fontId="24" fillId="0" borderId="13" xfId="0" quotePrefix="1" applyFont="1" applyFill="1" applyBorder="1" applyAlignment="1" applyProtection="1">
      <alignment horizontal="center"/>
    </xf>
    <xf numFmtId="0" fontId="24" fillId="0" borderId="12" xfId="0" quotePrefix="1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="70" zoomScaleNormal="70" workbookViewId="0"/>
  </sheetViews>
  <sheetFormatPr baseColWidth="10" defaultRowHeight="15"/>
  <cols>
    <col min="1" max="1" width="3.7109375" style="1" customWidth="1"/>
    <col min="2" max="2" width="14.85546875" style="1" customWidth="1"/>
    <col min="3" max="3" width="15.42578125" style="1" customWidth="1"/>
    <col min="4" max="4" width="20.140625" style="1" customWidth="1"/>
    <col min="5" max="5" width="13.85546875" style="1" customWidth="1"/>
    <col min="6" max="6" width="14.85546875" style="1" customWidth="1"/>
    <col min="7" max="7" width="13.7109375" style="1" customWidth="1"/>
    <col min="8" max="8" width="8.28515625" style="1" customWidth="1"/>
    <col min="9" max="9" width="2.140625" style="1" bestFit="1" customWidth="1"/>
    <col min="10" max="10" width="16" style="1" customWidth="1"/>
    <col min="11" max="11" width="12.7109375" style="1" customWidth="1"/>
    <col min="12" max="16384" width="11.42578125" style="1"/>
  </cols>
  <sheetData>
    <row r="1" spans="1:11">
      <c r="A1" s="38"/>
    </row>
    <row r="2" spans="1:11">
      <c r="B2" s="1" t="s">
        <v>31</v>
      </c>
    </row>
    <row r="3" spans="1:11" ht="5.0999999999999996" customHeight="1"/>
    <row r="4" spans="1:11" ht="15" customHeight="1">
      <c r="A4" s="37"/>
      <c r="B4" s="48" t="s">
        <v>30</v>
      </c>
      <c r="C4" s="43" t="s">
        <v>29</v>
      </c>
      <c r="D4" s="43" t="s">
        <v>28</v>
      </c>
      <c r="E4" s="43" t="s">
        <v>27</v>
      </c>
      <c r="F4" s="43" t="s">
        <v>26</v>
      </c>
      <c r="G4" s="43" t="s">
        <v>25</v>
      </c>
      <c r="H4" s="39" t="s">
        <v>24</v>
      </c>
      <c r="I4" s="40"/>
      <c r="J4" s="43" t="s">
        <v>23</v>
      </c>
      <c r="K4" s="43" t="s">
        <v>22</v>
      </c>
    </row>
    <row r="5" spans="1:11">
      <c r="B5" s="49"/>
      <c r="C5" s="44"/>
      <c r="D5" s="44"/>
      <c r="E5" s="44"/>
      <c r="F5" s="44"/>
      <c r="G5" s="44"/>
      <c r="H5" s="41"/>
      <c r="I5" s="42"/>
      <c r="J5" s="44"/>
      <c r="K5" s="44"/>
    </row>
    <row r="6" spans="1:11">
      <c r="B6" s="49"/>
      <c r="C6" s="44"/>
      <c r="D6" s="44"/>
      <c r="E6" s="44"/>
      <c r="F6" s="44" t="s">
        <v>21</v>
      </c>
      <c r="G6" s="44"/>
      <c r="H6" s="41"/>
      <c r="I6" s="42"/>
      <c r="J6" s="44"/>
      <c r="K6" s="45"/>
    </row>
    <row r="7" spans="1:11">
      <c r="B7" s="50"/>
      <c r="C7" s="36" t="s">
        <v>20</v>
      </c>
      <c r="D7" s="36" t="s">
        <v>19</v>
      </c>
      <c r="E7" s="36" t="s">
        <v>18</v>
      </c>
      <c r="F7" s="36" t="s">
        <v>17</v>
      </c>
      <c r="G7" s="36" t="s">
        <v>16</v>
      </c>
      <c r="H7" s="46" t="s">
        <v>15</v>
      </c>
      <c r="I7" s="47"/>
      <c r="J7" s="36" t="s">
        <v>14</v>
      </c>
      <c r="K7" s="36" t="s">
        <v>13</v>
      </c>
    </row>
    <row r="8" spans="1:11" ht="5.0999999999999996" customHeight="1">
      <c r="B8" s="35"/>
      <c r="C8" s="34"/>
      <c r="D8" s="9"/>
      <c r="E8" s="9"/>
      <c r="F8" s="9"/>
      <c r="G8" s="9"/>
      <c r="H8" s="9"/>
      <c r="I8" s="9"/>
      <c r="J8" s="9"/>
      <c r="K8" s="9"/>
    </row>
    <row r="9" spans="1:11">
      <c r="B9" s="30">
        <v>2010</v>
      </c>
      <c r="C9" s="33">
        <v>6265.88</v>
      </c>
      <c r="D9" s="32">
        <v>707.41</v>
      </c>
      <c r="E9" s="28">
        <v>62178</v>
      </c>
      <c r="F9" s="25">
        <f t="shared" ref="F9:F19" si="0">E9/(C9*1000)*100</f>
        <v>0.99232669632996484</v>
      </c>
      <c r="G9" s="27">
        <v>27</v>
      </c>
      <c r="H9" s="26">
        <f t="shared" ref="H9:H18" si="1">G9/(D9*1000)*1000</f>
        <v>3.816739938649439E-2</v>
      </c>
      <c r="I9" s="25"/>
      <c r="J9" s="24">
        <v>5</v>
      </c>
      <c r="K9" s="23">
        <v>0</v>
      </c>
    </row>
    <row r="10" spans="1:11">
      <c r="B10" s="30">
        <v>2011</v>
      </c>
      <c r="C10" s="33">
        <v>6363.28</v>
      </c>
      <c r="D10" s="32">
        <v>578.32000000000005</v>
      </c>
      <c r="E10" s="28">
        <v>48611</v>
      </c>
      <c r="F10" s="25">
        <f t="shared" si="0"/>
        <v>0.76392992293282713</v>
      </c>
      <c r="G10" s="27">
        <v>10</v>
      </c>
      <c r="H10" s="26">
        <f t="shared" si="1"/>
        <v>1.7291464932909114E-2</v>
      </c>
      <c r="I10" s="25"/>
      <c r="J10" s="24">
        <v>6</v>
      </c>
      <c r="K10" s="23">
        <v>0</v>
      </c>
    </row>
    <row r="11" spans="1:11">
      <c r="B11" s="30">
        <v>2012</v>
      </c>
      <c r="C11" s="33">
        <v>6461.04</v>
      </c>
      <c r="D11" s="32">
        <v>578.32000000000005</v>
      </c>
      <c r="E11" s="28">
        <v>31499</v>
      </c>
      <c r="F11" s="25">
        <f t="shared" si="0"/>
        <v>0.48752213265975752</v>
      </c>
      <c r="G11" s="27">
        <v>15</v>
      </c>
      <c r="H11" s="26">
        <f t="shared" si="1"/>
        <v>2.5937197399363673E-2</v>
      </c>
      <c r="I11" s="25"/>
      <c r="J11" s="24">
        <v>11</v>
      </c>
      <c r="K11" s="23">
        <v>0</v>
      </c>
    </row>
    <row r="12" spans="1:11" ht="16.5">
      <c r="B12" s="30">
        <v>2013</v>
      </c>
      <c r="C12" s="33">
        <v>6559.03</v>
      </c>
      <c r="D12" s="32">
        <v>578.32000000000005</v>
      </c>
      <c r="E12" s="28">
        <v>24860</v>
      </c>
      <c r="F12" s="25">
        <f t="shared" si="0"/>
        <v>0.37901945866995579</v>
      </c>
      <c r="G12" s="27">
        <v>11</v>
      </c>
      <c r="H12" s="26">
        <f t="shared" si="1"/>
        <v>1.902061142620003E-2</v>
      </c>
      <c r="I12" s="31"/>
      <c r="J12" s="24">
        <v>7</v>
      </c>
      <c r="K12" s="23">
        <v>0</v>
      </c>
    </row>
    <row r="13" spans="1:11" ht="16.5">
      <c r="B13" s="30">
        <v>2014</v>
      </c>
      <c r="C13" s="33">
        <v>6657.23</v>
      </c>
      <c r="D13" s="32">
        <v>578.32000000000005</v>
      </c>
      <c r="E13" s="28">
        <v>24832</v>
      </c>
      <c r="F13" s="25">
        <f t="shared" si="0"/>
        <v>0.37300799281382796</v>
      </c>
      <c r="G13" s="27">
        <v>8</v>
      </c>
      <c r="H13" s="26">
        <f t="shared" si="1"/>
        <v>1.3833171946327293E-2</v>
      </c>
      <c r="I13" s="31"/>
      <c r="J13" s="24">
        <v>7</v>
      </c>
      <c r="K13" s="23">
        <v>0</v>
      </c>
    </row>
    <row r="14" spans="1:11" ht="16.5">
      <c r="B14" s="30">
        <v>2015</v>
      </c>
      <c r="C14" s="29">
        <v>6755.7559949786601</v>
      </c>
      <c r="D14" s="32">
        <v>578.322</v>
      </c>
      <c r="E14" s="28">
        <v>9157</v>
      </c>
      <c r="F14" s="25">
        <f t="shared" si="0"/>
        <v>0.13554367574563245</v>
      </c>
      <c r="G14" s="27">
        <v>8</v>
      </c>
      <c r="H14" s="26">
        <f t="shared" si="1"/>
        <v>1.3833124107331209E-2</v>
      </c>
      <c r="I14" s="31"/>
      <c r="J14" s="24">
        <v>6</v>
      </c>
      <c r="K14" s="23">
        <v>0</v>
      </c>
    </row>
    <row r="15" spans="1:11" ht="16.5">
      <c r="B15" s="30">
        <v>2016</v>
      </c>
      <c r="C15" s="29">
        <v>6854.53</v>
      </c>
      <c r="D15" s="32">
        <v>578.322</v>
      </c>
      <c r="E15" s="28">
        <v>3191</v>
      </c>
      <c r="F15" s="25">
        <f t="shared" si="0"/>
        <v>4.6553155358573087E-2</v>
      </c>
      <c r="G15" s="27">
        <v>10</v>
      </c>
      <c r="H15" s="26">
        <f t="shared" si="1"/>
        <v>1.7291405134164013E-2</v>
      </c>
      <c r="I15" s="31"/>
      <c r="J15" s="24">
        <v>7</v>
      </c>
      <c r="K15" s="23">
        <v>1.7291405134164012E-6</v>
      </c>
    </row>
    <row r="16" spans="1:11">
      <c r="B16" s="30">
        <v>2017</v>
      </c>
      <c r="C16" s="29">
        <v>6953.65</v>
      </c>
      <c r="D16" s="29">
        <v>6953.65</v>
      </c>
      <c r="E16" s="28">
        <v>8046</v>
      </c>
      <c r="F16" s="25">
        <f t="shared" si="0"/>
        <v>0.11570901612822043</v>
      </c>
      <c r="G16" s="27">
        <v>5</v>
      </c>
      <c r="H16" s="26">
        <f t="shared" si="1"/>
        <v>7.1904683152013691E-4</v>
      </c>
      <c r="I16" s="25"/>
      <c r="J16" s="24">
        <v>2</v>
      </c>
      <c r="K16" s="23">
        <v>0</v>
      </c>
    </row>
    <row r="17" spans="2:11">
      <c r="B17" s="30">
        <v>2018</v>
      </c>
      <c r="C17" s="29">
        <v>7052.98</v>
      </c>
      <c r="D17" s="29">
        <v>7052.98</v>
      </c>
      <c r="E17" s="28">
        <v>11086</v>
      </c>
      <c r="F17" s="25">
        <f t="shared" si="0"/>
        <v>0.15718178698932933</v>
      </c>
      <c r="G17" s="27">
        <v>5</v>
      </c>
      <c r="H17" s="26">
        <f t="shared" si="1"/>
        <v>7.0892020110648263E-4</v>
      </c>
      <c r="I17" s="25"/>
      <c r="J17" s="24">
        <v>2</v>
      </c>
      <c r="K17" s="23">
        <v>0</v>
      </c>
    </row>
    <row r="18" spans="2:11">
      <c r="B18" s="30">
        <v>2019</v>
      </c>
      <c r="C18" s="29">
        <f>7152703/1000</f>
        <v>7152.7030000000004</v>
      </c>
      <c r="D18" s="29">
        <f>7152703/1000</f>
        <v>7152.7030000000004</v>
      </c>
      <c r="E18" s="28">
        <v>10967</v>
      </c>
      <c r="F18" s="25">
        <f t="shared" si="0"/>
        <v>0.15332665147707097</v>
      </c>
      <c r="G18" s="27">
        <v>2</v>
      </c>
      <c r="H18" s="26">
        <f t="shared" si="1"/>
        <v>2.7961457367934895E-4</v>
      </c>
      <c r="I18" s="25"/>
      <c r="J18" s="24">
        <v>1</v>
      </c>
      <c r="K18" s="23">
        <v>0</v>
      </c>
    </row>
    <row r="19" spans="2:11">
      <c r="B19" s="30">
        <v>2020</v>
      </c>
      <c r="C19" s="29">
        <f>7252671.96929938/1000</f>
        <v>7252.6719692993802</v>
      </c>
      <c r="D19" s="29">
        <f>7252671.96929938/1000</f>
        <v>7252.6719692993802</v>
      </c>
      <c r="E19" s="28">
        <v>11122</v>
      </c>
      <c r="F19" s="25">
        <f t="shared" si="0"/>
        <v>0.15335037965427803</v>
      </c>
      <c r="G19" s="27">
        <v>1</v>
      </c>
      <c r="H19" s="26">
        <f>G19/(C19*1000)*1000</f>
        <v>1.3788021907415752E-4</v>
      </c>
      <c r="I19" s="25"/>
      <c r="J19" s="24">
        <v>1</v>
      </c>
      <c r="K19" s="23">
        <v>0</v>
      </c>
    </row>
    <row r="20" spans="2:11">
      <c r="B20" s="30">
        <v>2021</v>
      </c>
      <c r="C20" s="29">
        <v>7353.04</v>
      </c>
      <c r="D20" s="29">
        <v>7353.04</v>
      </c>
      <c r="E20" s="28">
        <v>10792</v>
      </c>
      <c r="F20" s="25">
        <v>0.15</v>
      </c>
      <c r="G20" s="27">
        <v>4</v>
      </c>
      <c r="H20" s="26">
        <f>G20/(C20*1000)*1000</f>
        <v>5.4399268873826334E-4</v>
      </c>
      <c r="I20" s="25"/>
      <c r="J20" s="24">
        <v>1</v>
      </c>
      <c r="K20" s="23">
        <v>0</v>
      </c>
    </row>
    <row r="21" spans="2:11" ht="5.0999999999999996" customHeight="1" thickBot="1">
      <c r="B21" s="22"/>
      <c r="C21" s="21"/>
      <c r="D21" s="21"/>
      <c r="E21" s="21"/>
      <c r="F21" s="21"/>
      <c r="G21" s="21"/>
      <c r="H21" s="20"/>
      <c r="I21" s="20"/>
      <c r="J21" s="20"/>
      <c r="K21" s="20"/>
    </row>
    <row r="22" spans="2:11" ht="5.0999999999999996" customHeight="1">
      <c r="B22" s="7"/>
      <c r="C22" s="7"/>
      <c r="D22" s="7"/>
      <c r="E22" s="7"/>
      <c r="F22" s="7"/>
      <c r="G22" s="7"/>
      <c r="H22" s="9"/>
      <c r="I22" s="9"/>
      <c r="J22" s="19"/>
      <c r="K22" s="9"/>
    </row>
    <row r="23" spans="2:11">
      <c r="B23" s="10" t="s">
        <v>12</v>
      </c>
      <c r="C23" s="7"/>
      <c r="D23" s="7"/>
      <c r="E23" s="9"/>
      <c r="F23" s="9"/>
      <c r="G23" s="17"/>
      <c r="H23" s="8"/>
      <c r="I23" s="8"/>
      <c r="J23" s="7"/>
      <c r="K23" s="7"/>
    </row>
    <row r="24" spans="2:11">
      <c r="B24" s="10" t="s">
        <v>11</v>
      </c>
      <c r="C24" s="18"/>
      <c r="D24" s="18"/>
      <c r="E24" s="9"/>
      <c r="F24" s="17"/>
      <c r="G24" s="17"/>
      <c r="H24" s="8"/>
      <c r="I24" s="8"/>
      <c r="J24" s="18"/>
      <c r="K24" s="18"/>
    </row>
    <row r="25" spans="2:11">
      <c r="B25" s="10" t="s">
        <v>10</v>
      </c>
      <c r="C25" s="18"/>
      <c r="D25" s="18"/>
      <c r="E25" s="9"/>
      <c r="F25" s="9"/>
      <c r="G25" s="17"/>
      <c r="H25" s="8"/>
      <c r="I25" s="8"/>
      <c r="J25" s="18"/>
      <c r="K25" s="18"/>
    </row>
    <row r="26" spans="2:11">
      <c r="B26" s="10" t="s">
        <v>9</v>
      </c>
      <c r="C26" s="7"/>
      <c r="D26" s="7"/>
      <c r="E26" s="9"/>
      <c r="F26" s="9"/>
      <c r="G26" s="17"/>
      <c r="H26" s="8"/>
      <c r="I26" s="8"/>
      <c r="J26" s="7"/>
      <c r="K26" s="7"/>
    </row>
    <row r="27" spans="2:11">
      <c r="B27" s="10" t="s">
        <v>8</v>
      </c>
      <c r="C27" s="7"/>
      <c r="D27" s="7"/>
      <c r="E27" s="9"/>
      <c r="F27" s="9"/>
      <c r="G27" s="17"/>
      <c r="H27" s="8"/>
      <c r="I27" s="8"/>
      <c r="J27" s="7"/>
      <c r="K27" s="7"/>
    </row>
    <row r="28" spans="2:11">
      <c r="B28" s="10" t="s">
        <v>7</v>
      </c>
      <c r="C28" s="7"/>
      <c r="D28" s="7"/>
      <c r="E28" s="7"/>
      <c r="F28" s="7"/>
      <c r="G28" s="17"/>
      <c r="H28" s="8"/>
      <c r="I28" s="8"/>
      <c r="J28" s="7"/>
      <c r="K28" s="7"/>
    </row>
    <row r="29" spans="2:11">
      <c r="B29" s="10" t="s">
        <v>6</v>
      </c>
      <c r="C29" s="7"/>
      <c r="D29" s="7"/>
      <c r="E29" s="7"/>
      <c r="F29" s="7"/>
      <c r="G29" s="7"/>
      <c r="H29" s="8"/>
      <c r="I29" s="8"/>
      <c r="J29" s="9"/>
      <c r="K29" s="9"/>
    </row>
    <row r="30" spans="2:11">
      <c r="B30" s="10" t="s">
        <v>5</v>
      </c>
      <c r="C30" s="7"/>
      <c r="D30" s="7"/>
      <c r="E30" s="7"/>
      <c r="F30" s="7"/>
      <c r="G30" s="7"/>
      <c r="H30" s="11"/>
      <c r="I30" s="11"/>
      <c r="J30" s="9"/>
      <c r="K30" s="9"/>
    </row>
    <row r="31" spans="2:11">
      <c r="B31" s="16" t="s">
        <v>4</v>
      </c>
      <c r="C31" s="7"/>
      <c r="D31" s="7"/>
      <c r="E31" s="7"/>
      <c r="F31" s="7"/>
      <c r="G31" s="7"/>
      <c r="H31" s="11"/>
      <c r="I31" s="11"/>
      <c r="J31" s="9"/>
      <c r="K31" s="9"/>
    </row>
    <row r="32" spans="2:11">
      <c r="B32" s="15" t="s">
        <v>3</v>
      </c>
      <c r="C32" s="7"/>
      <c r="D32" s="7"/>
      <c r="E32" s="7"/>
      <c r="F32" s="7"/>
      <c r="G32" s="7"/>
      <c r="H32" s="11"/>
      <c r="I32" s="11"/>
      <c r="J32" s="9"/>
      <c r="K32" s="9"/>
    </row>
    <row r="33" spans="2:11">
      <c r="B33" s="14" t="s">
        <v>2</v>
      </c>
      <c r="C33" s="7"/>
      <c r="D33" s="7"/>
      <c r="E33" s="7"/>
      <c r="F33" s="7"/>
      <c r="G33" s="7"/>
      <c r="H33" s="11"/>
      <c r="I33" s="11"/>
      <c r="J33" s="9"/>
      <c r="K33" s="9"/>
    </row>
    <row r="34" spans="2:11">
      <c r="B34" s="13" t="s">
        <v>1</v>
      </c>
      <c r="C34" s="7"/>
      <c r="D34" s="7"/>
      <c r="E34" s="7"/>
      <c r="F34" s="7"/>
      <c r="G34" s="7"/>
      <c r="H34" s="11"/>
      <c r="I34" s="11"/>
      <c r="J34" s="9"/>
      <c r="K34" s="9"/>
    </row>
    <row r="35" spans="2:11" ht="5.0999999999999996" customHeight="1">
      <c r="B35" s="5"/>
      <c r="C35" s="12"/>
      <c r="D35" s="12"/>
      <c r="E35" s="9"/>
      <c r="F35" s="9"/>
      <c r="G35" s="9"/>
      <c r="H35" s="11"/>
      <c r="I35" s="11"/>
      <c r="J35" s="9"/>
      <c r="K35" s="9"/>
    </row>
    <row r="36" spans="2:11" ht="15.75">
      <c r="B36" s="10" t="s">
        <v>0</v>
      </c>
      <c r="C36" s="7"/>
      <c r="D36" s="7"/>
      <c r="E36" s="9"/>
      <c r="F36" s="9"/>
      <c r="G36" s="9"/>
      <c r="H36" s="8"/>
      <c r="I36" s="8"/>
      <c r="J36" s="7"/>
      <c r="K36" s="6"/>
    </row>
    <row r="37" spans="2:11">
      <c r="B37" s="5"/>
    </row>
    <row r="39" spans="2:11" ht="32.25" customHeight="1">
      <c r="B39" s="4"/>
    </row>
    <row r="40" spans="2:11">
      <c r="C40" s="3"/>
    </row>
    <row r="41" spans="2:11">
      <c r="C41" s="2"/>
    </row>
  </sheetData>
  <mergeCells count="10">
    <mergeCell ref="H4:I6"/>
    <mergeCell ref="J4:J6"/>
    <mergeCell ref="K4:K6"/>
    <mergeCell ref="H7:I7"/>
    <mergeCell ref="B4:B7"/>
    <mergeCell ref="C4:C6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2023-02-02T12:12:54Z</dcterms:created>
  <dcterms:modified xsi:type="dcterms:W3CDTF">2023-05-08T20:28:43Z</dcterms:modified>
</cp:coreProperties>
</file>