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4.1.4" sheetId="1" r:id="rId1"/>
    <sheet name="Gráf-04.1.4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localSheetId="1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localSheetId="1" hidden="1">'[16]C-05-2-2'!#REF!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11" i="1" l="1"/>
  <c r="D7" i="1" s="1"/>
  <c r="E11" i="1"/>
  <c r="E7" i="1" s="1"/>
  <c r="F11" i="1"/>
  <c r="G11" i="1"/>
  <c r="H11" i="1"/>
  <c r="H7" i="1" s="1"/>
  <c r="I11" i="1"/>
  <c r="I7" i="1" s="1"/>
  <c r="J11" i="1"/>
  <c r="J7" i="1" s="1"/>
  <c r="K11" i="1"/>
  <c r="L11" i="1"/>
  <c r="M11" i="1"/>
  <c r="M7" i="1" s="1"/>
  <c r="N11" i="1"/>
  <c r="N7" i="1" s="1"/>
  <c r="O11" i="1"/>
  <c r="O7" i="1" s="1"/>
  <c r="P11" i="1"/>
  <c r="P7" i="1" s="1"/>
  <c r="Q11" i="1"/>
  <c r="Q7" i="1" s="1"/>
  <c r="R11" i="1"/>
  <c r="R7" i="1" s="1"/>
  <c r="S11" i="1"/>
  <c r="S7" i="1" s="1"/>
  <c r="D17" i="1"/>
  <c r="E17" i="1"/>
  <c r="F17" i="1"/>
  <c r="F7" i="1" s="1"/>
  <c r="G17" i="1"/>
  <c r="G7" i="1" s="1"/>
  <c r="H17" i="1"/>
  <c r="I17" i="1"/>
  <c r="J17" i="1"/>
  <c r="K17" i="1"/>
  <c r="L17" i="1"/>
  <c r="L7" i="1" s="1"/>
  <c r="M17" i="1"/>
  <c r="N17" i="1"/>
  <c r="O17" i="1"/>
  <c r="P17" i="1"/>
  <c r="Q17" i="1"/>
  <c r="R17" i="1"/>
  <c r="S17" i="1"/>
  <c r="D24" i="1"/>
  <c r="E24" i="1"/>
  <c r="F24" i="1"/>
  <c r="G24" i="1"/>
  <c r="H24" i="1"/>
  <c r="I24" i="1"/>
  <c r="J24" i="1"/>
  <c r="K24" i="1"/>
  <c r="K7" i="1" s="1"/>
  <c r="L24" i="1"/>
  <c r="M24" i="1"/>
  <c r="N24" i="1"/>
  <c r="O24" i="1"/>
  <c r="P24" i="1"/>
  <c r="Q24" i="1"/>
  <c r="R24" i="1"/>
  <c r="S24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E50" i="1"/>
  <c r="I50" i="1"/>
  <c r="D54" i="1"/>
  <c r="D50" i="1" s="1"/>
  <c r="E54" i="1"/>
  <c r="F54" i="1"/>
  <c r="G54" i="1"/>
  <c r="H54" i="1"/>
  <c r="H50" i="1" s="1"/>
  <c r="I54" i="1"/>
  <c r="J54" i="1"/>
  <c r="J50" i="1" s="1"/>
  <c r="K54" i="1"/>
  <c r="L54" i="1"/>
  <c r="M54" i="1"/>
  <c r="N54" i="1"/>
  <c r="N50" i="1" s="1"/>
  <c r="O54" i="1"/>
  <c r="O50" i="1" s="1"/>
  <c r="P54" i="1"/>
  <c r="P50" i="1" s="1"/>
  <c r="Q54" i="1"/>
  <c r="Q50" i="1" s="1"/>
  <c r="R54" i="1"/>
  <c r="R50" i="1" s="1"/>
  <c r="S54" i="1"/>
  <c r="S50" i="1" s="1"/>
  <c r="D60" i="1"/>
  <c r="E60" i="1"/>
  <c r="F60" i="1"/>
  <c r="F50" i="1" s="1"/>
  <c r="G60" i="1"/>
  <c r="G50" i="1" s="1"/>
  <c r="H60" i="1"/>
  <c r="I60" i="1"/>
  <c r="J60" i="1"/>
  <c r="K60" i="1"/>
  <c r="L60" i="1"/>
  <c r="L50" i="1" s="1"/>
  <c r="M60" i="1"/>
  <c r="N60" i="1"/>
  <c r="O60" i="1"/>
  <c r="P60" i="1"/>
  <c r="Q60" i="1"/>
  <c r="R60" i="1"/>
  <c r="S60" i="1"/>
  <c r="D67" i="1"/>
  <c r="E67" i="1"/>
  <c r="F67" i="1"/>
  <c r="G67" i="1"/>
  <c r="H67" i="1"/>
  <c r="I67" i="1"/>
  <c r="J67" i="1"/>
  <c r="K67" i="1"/>
  <c r="K50" i="1" s="1"/>
  <c r="L67" i="1"/>
  <c r="M67" i="1"/>
  <c r="N67" i="1"/>
  <c r="O67" i="1"/>
  <c r="P67" i="1"/>
  <c r="Q67" i="1"/>
  <c r="R67" i="1"/>
  <c r="S67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D84" i="1"/>
  <c r="E84" i="1"/>
  <c r="F84" i="1"/>
  <c r="G84" i="1"/>
  <c r="H84" i="1"/>
  <c r="I84" i="1"/>
  <c r="J84" i="1"/>
  <c r="K84" i="1"/>
  <c r="L84" i="1"/>
  <c r="M84" i="1"/>
  <c r="M50" i="1" s="1"/>
  <c r="N84" i="1"/>
  <c r="O84" i="1"/>
  <c r="P84" i="1"/>
  <c r="Q84" i="1"/>
  <c r="R84" i="1"/>
  <c r="S84" i="1"/>
  <c r="D96" i="1"/>
  <c r="D92" i="1" s="1"/>
  <c r="E96" i="1"/>
  <c r="E92" i="1" s="1"/>
  <c r="F96" i="1"/>
  <c r="G96" i="1"/>
  <c r="H96" i="1"/>
  <c r="H92" i="1" s="1"/>
  <c r="I96" i="1"/>
  <c r="I92" i="1" s="1"/>
  <c r="J96" i="1"/>
  <c r="J92" i="1" s="1"/>
  <c r="K96" i="1"/>
  <c r="L96" i="1"/>
  <c r="M96" i="1"/>
  <c r="M92" i="1" s="1"/>
  <c r="N96" i="1"/>
  <c r="N92" i="1" s="1"/>
  <c r="O96" i="1"/>
  <c r="O92" i="1" s="1"/>
  <c r="P96" i="1"/>
  <c r="P92" i="1" s="1"/>
  <c r="Q96" i="1"/>
  <c r="Q92" i="1" s="1"/>
  <c r="R96" i="1"/>
  <c r="R92" i="1" s="1"/>
  <c r="S96" i="1"/>
  <c r="S92" i="1" s="1"/>
  <c r="D102" i="1"/>
  <c r="E102" i="1"/>
  <c r="F102" i="1"/>
  <c r="F92" i="1" s="1"/>
  <c r="G102" i="1"/>
  <c r="G92" i="1" s="1"/>
  <c r="H102" i="1"/>
  <c r="I102" i="1"/>
  <c r="J102" i="1"/>
  <c r="K102" i="1"/>
  <c r="L102" i="1"/>
  <c r="L92" i="1" s="1"/>
  <c r="M102" i="1"/>
  <c r="N102" i="1"/>
  <c r="O102" i="1"/>
  <c r="P102" i="1"/>
  <c r="Q102" i="1"/>
  <c r="R102" i="1"/>
  <c r="S102" i="1"/>
  <c r="D109" i="1"/>
  <c r="E109" i="1"/>
  <c r="F109" i="1"/>
  <c r="G109" i="1"/>
  <c r="H109" i="1"/>
  <c r="I109" i="1"/>
  <c r="J109" i="1"/>
  <c r="K109" i="1"/>
  <c r="K92" i="1" s="1"/>
  <c r="L109" i="1"/>
  <c r="M109" i="1"/>
  <c r="N109" i="1"/>
  <c r="O109" i="1"/>
  <c r="P109" i="1"/>
  <c r="Q109" i="1"/>
  <c r="R109" i="1"/>
  <c r="S109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D139" i="1"/>
  <c r="D135" i="1" s="1"/>
  <c r="E139" i="1"/>
  <c r="E135" i="1" s="1"/>
  <c r="F139" i="1"/>
  <c r="G139" i="1"/>
  <c r="H139" i="1"/>
  <c r="H135" i="1" s="1"/>
  <c r="I139" i="1"/>
  <c r="I135" i="1" s="1"/>
  <c r="J139" i="1"/>
  <c r="J135" i="1" s="1"/>
  <c r="K139" i="1"/>
  <c r="L139" i="1"/>
  <c r="M139" i="1"/>
  <c r="M135" i="1" s="1"/>
  <c r="N139" i="1"/>
  <c r="N135" i="1" s="1"/>
  <c r="O139" i="1"/>
  <c r="O135" i="1" s="1"/>
  <c r="P139" i="1"/>
  <c r="P135" i="1" s="1"/>
  <c r="Q139" i="1"/>
  <c r="Q135" i="1" s="1"/>
  <c r="R139" i="1"/>
  <c r="R135" i="1" s="1"/>
  <c r="S139" i="1"/>
  <c r="S135" i="1" s="1"/>
  <c r="D145" i="1"/>
  <c r="E145" i="1"/>
  <c r="F145" i="1"/>
  <c r="F135" i="1" s="1"/>
  <c r="G145" i="1"/>
  <c r="G135" i="1" s="1"/>
  <c r="H145" i="1"/>
  <c r="I145" i="1"/>
  <c r="J145" i="1"/>
  <c r="K145" i="1"/>
  <c r="L145" i="1"/>
  <c r="L135" i="1" s="1"/>
  <c r="M145" i="1"/>
  <c r="N145" i="1"/>
  <c r="O145" i="1"/>
  <c r="P145" i="1"/>
  <c r="Q145" i="1"/>
  <c r="R145" i="1"/>
  <c r="S145" i="1"/>
  <c r="D152" i="1"/>
  <c r="E152" i="1"/>
  <c r="F152" i="1"/>
  <c r="G152" i="1"/>
  <c r="H152" i="1"/>
  <c r="I152" i="1"/>
  <c r="J152" i="1"/>
  <c r="K152" i="1"/>
  <c r="K135" i="1" s="1"/>
  <c r="L152" i="1"/>
  <c r="M152" i="1"/>
  <c r="N152" i="1"/>
  <c r="O152" i="1"/>
  <c r="P152" i="1"/>
  <c r="Q152" i="1"/>
  <c r="R152" i="1"/>
  <c r="S152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E178" i="1"/>
  <c r="I178" i="1"/>
  <c r="M178" i="1"/>
  <c r="Q178" i="1"/>
  <c r="U178" i="1"/>
  <c r="D182" i="1"/>
  <c r="D178" i="1" s="1"/>
  <c r="E182" i="1"/>
  <c r="F182" i="1"/>
  <c r="F178" i="1" s="1"/>
  <c r="H182" i="1"/>
  <c r="H178" i="1" s="1"/>
  <c r="I182" i="1"/>
  <c r="J182" i="1"/>
  <c r="J178" i="1" s="1"/>
  <c r="K182" i="1"/>
  <c r="K178" i="1" s="1"/>
  <c r="L182" i="1"/>
  <c r="L178" i="1" s="1"/>
  <c r="M182" i="1"/>
  <c r="N182" i="1"/>
  <c r="N178" i="1" s="1"/>
  <c r="O182" i="1"/>
  <c r="O178" i="1" s="1"/>
  <c r="P182" i="1"/>
  <c r="P178" i="1" s="1"/>
  <c r="Q182" i="1"/>
  <c r="R182" i="1"/>
  <c r="R178" i="1" s="1"/>
  <c r="S182" i="1"/>
  <c r="S178" i="1" s="1"/>
  <c r="T182" i="1"/>
  <c r="T178" i="1" s="1"/>
  <c r="U182" i="1"/>
  <c r="D187" i="1"/>
  <c r="E187" i="1"/>
  <c r="F187" i="1"/>
  <c r="G187" i="1"/>
  <c r="G178" i="1" s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F221" i="1"/>
  <c r="J221" i="1"/>
  <c r="N221" i="1"/>
  <c r="R221" i="1"/>
  <c r="D225" i="1"/>
  <c r="D221" i="1" s="1"/>
  <c r="E225" i="1"/>
  <c r="E221" i="1" s="1"/>
  <c r="F225" i="1"/>
  <c r="H225" i="1"/>
  <c r="H221" i="1" s="1"/>
  <c r="I225" i="1"/>
  <c r="I221" i="1" s="1"/>
  <c r="J225" i="1"/>
  <c r="K225" i="1"/>
  <c r="K221" i="1" s="1"/>
  <c r="L225" i="1"/>
  <c r="L221" i="1" s="1"/>
  <c r="M225" i="1"/>
  <c r="M221" i="1" s="1"/>
  <c r="N225" i="1"/>
  <c r="O225" i="1"/>
  <c r="O221" i="1" s="1"/>
  <c r="P225" i="1"/>
  <c r="P221" i="1" s="1"/>
  <c r="Q225" i="1"/>
  <c r="Q221" i="1" s="1"/>
  <c r="R225" i="1"/>
  <c r="S225" i="1"/>
  <c r="S221" i="1" s="1"/>
  <c r="T225" i="1"/>
  <c r="T221" i="1" s="1"/>
  <c r="U225" i="1"/>
  <c r="U221" i="1" s="1"/>
  <c r="D230" i="1"/>
  <c r="E230" i="1"/>
  <c r="F230" i="1"/>
  <c r="G230" i="1"/>
  <c r="G221" i="1" s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U254" i="1"/>
</calcChain>
</file>

<file path=xl/sharedStrings.xml><?xml version="1.0" encoding="utf-8"?>
<sst xmlns="http://schemas.openxmlformats.org/spreadsheetml/2006/main" count="323" uniqueCount="78">
  <si>
    <t xml:space="preserve">Fuente: Ministerio de Salud Pública y Bienestar Social. Programa Ampliado de Inmunizaciones. </t>
  </si>
  <si>
    <t xml:space="preserve">Nota:  En otras edades para las vacunas T.D. y Antiamarilica ya no incluyen Mujeres en edad fértil (15 a 49 años). </t>
  </si>
  <si>
    <t>1/ En los casos de menores de 1 año se aplican los refuerzos en su totalidad.</t>
  </si>
  <si>
    <r>
      <rPr>
        <b/>
        <sz val="10"/>
        <rFont val="Times New Roman"/>
        <family val="1"/>
      </rPr>
      <t>V.P.H:</t>
    </r>
    <r>
      <rPr>
        <sz val="10"/>
        <rFont val="Times New Roman"/>
        <family val="1"/>
      </rPr>
      <t xml:space="preserve"> Virus del Papiloma Humano.</t>
    </r>
  </si>
  <si>
    <r>
      <rPr>
        <b/>
        <sz val="10"/>
        <rFont val="Times New Roman"/>
        <family val="1"/>
      </rPr>
      <t xml:space="preserve">V.V.Z.: </t>
    </r>
    <r>
      <rPr>
        <sz val="10"/>
        <rFont val="Times New Roman"/>
        <family val="1"/>
      </rPr>
      <t>Virus de Varicela Zoster.</t>
    </r>
  </si>
  <si>
    <r>
      <rPr>
        <b/>
        <sz val="10"/>
        <rFont val="Times New Roman"/>
        <family val="1"/>
      </rPr>
      <t>P.C.V.13</t>
    </r>
    <r>
      <rPr>
        <sz val="10"/>
        <rFont val="Times New Roman"/>
        <family val="1"/>
      </rPr>
      <t>: Vacuna contra el neumococo.</t>
    </r>
  </si>
  <si>
    <r>
      <rPr>
        <b/>
        <sz val="10"/>
        <rFont val="Times New Roman"/>
        <family val="1"/>
      </rPr>
      <t>D.P.T.:</t>
    </r>
    <r>
      <rPr>
        <sz val="10"/>
        <rFont val="Times New Roman"/>
        <family val="1"/>
      </rPr>
      <t xml:space="preserve"> Vacuna contra la difteria, tétanos y tos ferina.</t>
    </r>
  </si>
  <si>
    <r>
      <rPr>
        <b/>
        <sz val="10"/>
        <color theme="1"/>
        <rFont val="Times New Roman"/>
        <family val="1"/>
      </rPr>
      <t>HB-Ped:</t>
    </r>
    <r>
      <rPr>
        <sz val="10"/>
        <color theme="1"/>
        <rFont val="Times New Roman"/>
        <family val="1"/>
      </rPr>
      <t xml:space="preserve"> Vacuna contra el virus de la Hepatitis B.</t>
    </r>
  </si>
  <si>
    <r>
      <rPr>
        <b/>
        <sz val="10"/>
        <rFont val="Times New Roman"/>
        <family val="1"/>
      </rPr>
      <t>Tdpa:</t>
    </r>
    <r>
      <rPr>
        <sz val="10"/>
        <rFont val="Times New Roman"/>
        <family val="1"/>
      </rPr>
      <t xml:space="preserve"> Vacuna contra Tétanos, Difteria y Pertusis Acecular.</t>
    </r>
  </si>
  <si>
    <r>
      <rPr>
        <b/>
        <sz val="10"/>
        <rFont val="Times New Roman"/>
        <family val="1"/>
      </rPr>
      <t>S.R.:</t>
    </r>
    <r>
      <rPr>
        <sz val="10"/>
        <rFont val="Times New Roman"/>
        <family val="1"/>
      </rPr>
      <t xml:space="preserve"> Vacuna contra el sarampión y rubéola.</t>
    </r>
  </si>
  <si>
    <r>
      <rPr>
        <b/>
        <sz val="10"/>
        <rFont val="Times New Roman"/>
        <family val="1"/>
      </rPr>
      <t>ROTA:</t>
    </r>
    <r>
      <rPr>
        <sz val="10"/>
        <rFont val="Times New Roman"/>
        <family val="1"/>
      </rPr>
      <t xml:space="preserve"> Vacuna contra el rotavirus.</t>
    </r>
  </si>
  <si>
    <r>
      <rPr>
        <b/>
        <sz val="10"/>
        <rFont val="Times New Roman"/>
        <family val="1"/>
      </rPr>
      <t xml:space="preserve">S.P.R.: </t>
    </r>
    <r>
      <rPr>
        <sz val="10"/>
        <rFont val="Times New Roman"/>
        <family val="1"/>
      </rPr>
      <t>Vacuna contra el sarampión, papera y rubéola.</t>
    </r>
  </si>
  <si>
    <r>
      <rPr>
        <b/>
        <sz val="10"/>
        <rFont val="Times New Roman"/>
        <family val="1"/>
      </rPr>
      <t>I.P.V.:</t>
    </r>
    <r>
      <rPr>
        <sz val="10"/>
        <rFont val="Times New Roman"/>
        <family val="1"/>
      </rPr>
      <t xml:space="preserve"> Vacuna inactivada contra el virus polio.</t>
    </r>
  </si>
  <si>
    <r>
      <rPr>
        <b/>
        <sz val="10"/>
        <rFont val="Times New Roman"/>
        <family val="1"/>
      </rPr>
      <t>V.H.A.:</t>
    </r>
    <r>
      <rPr>
        <sz val="10"/>
        <rFont val="Times New Roman"/>
        <family val="1"/>
      </rPr>
      <t xml:space="preserve"> Vacuna contra el virus de la Hepatitis A.</t>
    </r>
  </si>
  <si>
    <r>
      <rPr>
        <b/>
        <sz val="10"/>
        <rFont val="Times New Roman"/>
        <family val="1"/>
      </rPr>
      <t>T.D.:</t>
    </r>
    <r>
      <rPr>
        <sz val="10"/>
        <rFont val="Times New Roman"/>
        <family val="1"/>
      </rPr>
      <t xml:space="preserve"> Vacuna contra el tétanos y difteria.</t>
    </r>
  </si>
  <si>
    <r>
      <rPr>
        <b/>
        <sz val="10"/>
        <rFont val="Times New Roman"/>
        <family val="1"/>
      </rPr>
      <t>B.C.G.:</t>
    </r>
    <r>
      <rPr>
        <sz val="10"/>
        <rFont val="Times New Roman"/>
        <family val="1"/>
      </rPr>
      <t xml:space="preserve"> Vacuna contra la tuberculosis.</t>
    </r>
  </si>
  <si>
    <r>
      <rPr>
        <b/>
        <sz val="10"/>
        <rFont val="Times New Roman"/>
        <family val="1"/>
      </rPr>
      <t>Penta</t>
    </r>
    <r>
      <rPr>
        <sz val="10"/>
        <rFont val="Times New Roman"/>
        <family val="1"/>
      </rPr>
      <t>: Vacuna contra la meningitis.</t>
    </r>
  </si>
  <si>
    <t>Dosis única</t>
  </si>
  <si>
    <t>Segundo refuerzo</t>
  </si>
  <si>
    <t>Primer refuerzo</t>
  </si>
  <si>
    <t>Quinta dosis</t>
  </si>
  <si>
    <t>Cuarta dosis</t>
  </si>
  <si>
    <t>Tercera dosis</t>
  </si>
  <si>
    <t>Segunda dosis</t>
  </si>
  <si>
    <t>Primera dosis</t>
  </si>
  <si>
    <t>Otras edades</t>
  </si>
  <si>
    <t>Segundo refuerzo (a los 4 años)</t>
  </si>
  <si>
    <t>De 2 a 4 años</t>
  </si>
  <si>
    <t>ESQUEMA COMPLEMENTARIO</t>
  </si>
  <si>
    <t>Mujeres en edad Fértil (15 a 49 años)</t>
  </si>
  <si>
    <t>Dosis Adicional de CNV</t>
  </si>
  <si>
    <t>Refuerzo</t>
  </si>
  <si>
    <t>De 1 año</t>
  </si>
  <si>
    <t xml:space="preserve">Menor de 1 año </t>
  </si>
  <si>
    <t>ESQUEMA BÁSICO</t>
  </si>
  <si>
    <t>Total dosis aplicadas 2021</t>
  </si>
  <si>
    <t>Total dosis aplicadas 2020</t>
  </si>
  <si>
    <t>Segundo Refuerzo</t>
  </si>
  <si>
    <t>Primer Refuerzo</t>
  </si>
  <si>
    <t>Quinta Dosis</t>
  </si>
  <si>
    <t>Cuarta Dosis</t>
  </si>
  <si>
    <t>Tercera Dosis</t>
  </si>
  <si>
    <t>Segunda Dosis</t>
  </si>
  <si>
    <t>Primera Dosis</t>
  </si>
  <si>
    <t>Segundo Refuerzo (a los 4 años)</t>
  </si>
  <si>
    <t>-</t>
  </si>
  <si>
    <t>TOTAL DOSIS APLICADAS 2016</t>
  </si>
  <si>
    <t>TOTAL DOSIS APLICADAS 2015</t>
  </si>
  <si>
    <t>TOTAL DOSIS APLICADAS 2014</t>
  </si>
  <si>
    <t>Menor de 1 año</t>
  </si>
  <si>
    <t>TOTAL DOSIS APLICADAS 2013</t>
  </si>
  <si>
    <t>HB-Ped</t>
  </si>
  <si>
    <t>I.P.V.</t>
  </si>
  <si>
    <t>V.P.H.</t>
  </si>
  <si>
    <t>Tdpa</t>
  </si>
  <si>
    <t>V.H.A.</t>
  </si>
  <si>
    <t>V.V.Z.</t>
  </si>
  <si>
    <t>Influenza</t>
  </si>
  <si>
    <t>Neumo 23</t>
  </si>
  <si>
    <t>S.R.</t>
  </si>
  <si>
    <t>Antiamarilica</t>
  </si>
  <si>
    <t>T.D.</t>
  </si>
  <si>
    <t>P.C.V.13</t>
  </si>
  <si>
    <t>ROTA</t>
  </si>
  <si>
    <t>B.C.G.</t>
  </si>
  <si>
    <r>
      <t>D.P.T.</t>
    </r>
    <r>
      <rPr>
        <vertAlign val="superscript"/>
        <sz val="10"/>
        <color indexed="8"/>
        <rFont val="Times New Roman"/>
        <family val="1"/>
      </rPr>
      <t>1/</t>
    </r>
  </si>
  <si>
    <t>S.P.R.</t>
  </si>
  <si>
    <t>PENTA</t>
  </si>
  <si>
    <t>Antipolio</t>
  </si>
  <si>
    <t>Grupos de edad y dosis</t>
  </si>
  <si>
    <t>Cuadro 4.1.4. Vacunaciones registradas en los centros y puestos de salud por tipo, según grupos de edad y dosis. Periodo 2020-2021</t>
  </si>
  <si>
    <t>INFLUENZA</t>
  </si>
  <si>
    <t>NEUMO 23</t>
  </si>
  <si>
    <t>ANTIAMARILICA</t>
  </si>
  <si>
    <t>P.C.V.13.</t>
  </si>
  <si>
    <t>D.P.T.</t>
  </si>
  <si>
    <t>ANTIPOLIO</t>
  </si>
  <si>
    <t>Índice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</si>
</sst>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1" formatCode="_ * #,##0_ ;_ * \-#,##0_ ;_ * &quot;-&quot;_ ;_ @_ "/>
    <numFmt numFmtId="43" formatCode="_ * #,##0.00_ ;_ * \-#,##0.00_ ;_ * &quot;-&quot;??_ ;_ @_ "/>
    <numFmt numFmtId="164" formatCode="#,##0.0_);\(#,##0.0\)"/>
    <numFmt numFmtId="165" formatCode="#,##0;[Red]#,##0"/>
    <numFmt numFmtId="166" formatCode="###,###;;&quot;-&quot;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_(* #,##0_);_(* \(#,##0\);_(* &quot;-&quot;_);_(@_)"/>
    <numFmt numFmtId="178" formatCode="#,##0\ ;&quot; (&quot;#,##0\);&quot; - &quot;;@\ "/>
    <numFmt numFmtId="179" formatCode="_(* #,##0_);_(* \(#,##0\);_(* \-_);_(@_)"/>
    <numFmt numFmtId="180" formatCode="_(* #,##0.00_);_(* \(#,##0.00\);_(* &quot;-&quot;??_);_(@_)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  <numFmt numFmtId="197" formatCode="_(* #,##0_);_(* \(#,##0\);_(* &quot;-&quot;??_);_(@_)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indexed="10"/>
      <name val="Times New Roman"/>
      <family val="1"/>
    </font>
    <font>
      <b/>
      <sz val="10"/>
      <color theme="4" tint="-0.249977111117893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Calibri"/>
      <family val="2"/>
      <scheme val="minor"/>
    </font>
    <font>
      <sz val="11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sz val="10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/>
      <name val="Times New Roman"/>
      <family val="1"/>
    </font>
    <font>
      <sz val="12"/>
      <color rgb="FFFF0000"/>
      <name val="Times New Roman"/>
      <family val="1"/>
    </font>
    <font>
      <sz val="9"/>
      <color theme="0"/>
      <name val="Times New Roman"/>
      <family val="1"/>
    </font>
    <font>
      <b/>
      <sz val="10"/>
      <color rgb="FFFF0000"/>
      <name val="Times New Roman"/>
      <family val="1"/>
    </font>
    <font>
      <b/>
      <sz val="12"/>
      <color theme="0"/>
      <name val="Times New Roman"/>
      <family val="1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167" fontId="17" fillId="12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167" fontId="17" fillId="16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167" fontId="17" fillId="20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167" fontId="17" fillId="24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167" fontId="17" fillId="28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167" fontId="17" fillId="32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167" fontId="6" fillId="2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7" fillId="48" borderId="17" applyNumberFormat="0" applyAlignment="0" applyProtection="0"/>
    <xf numFmtId="167" fontId="37" fillId="48" borderId="17" applyNumberFormat="0" applyAlignment="0" applyProtection="0"/>
    <xf numFmtId="0" fontId="37" fillId="48" borderId="17" applyNumberFormat="0" applyAlignment="0" applyProtection="0"/>
    <xf numFmtId="167" fontId="37" fillId="48" borderId="17" applyNumberFormat="0" applyAlignment="0" applyProtection="0"/>
    <xf numFmtId="0" fontId="37" fillId="48" borderId="17" applyNumberFormat="0" applyAlignment="0" applyProtection="0"/>
    <xf numFmtId="167" fontId="37" fillId="48" borderId="17" applyNumberFormat="0" applyAlignment="0" applyProtection="0"/>
    <xf numFmtId="0" fontId="37" fillId="48" borderId="17" applyNumberFormat="0" applyAlignment="0" applyProtection="0"/>
    <xf numFmtId="167" fontId="37" fillId="48" borderId="17" applyNumberFormat="0" applyAlignment="0" applyProtection="0"/>
    <xf numFmtId="0" fontId="37" fillId="48" borderId="17" applyNumberFormat="0" applyAlignment="0" applyProtection="0"/>
    <xf numFmtId="167" fontId="37" fillId="48" borderId="17" applyNumberFormat="0" applyAlignment="0" applyProtection="0"/>
    <xf numFmtId="0" fontId="37" fillId="48" borderId="17" applyNumberFormat="0" applyAlignment="0" applyProtection="0"/>
    <xf numFmtId="167" fontId="37" fillId="48" borderId="17" applyNumberFormat="0" applyAlignment="0" applyProtection="0"/>
    <xf numFmtId="0" fontId="37" fillId="48" borderId="17" applyNumberFormat="0" applyAlignment="0" applyProtection="0"/>
    <xf numFmtId="167" fontId="37" fillId="48" borderId="17" applyNumberFormat="0" applyAlignment="0" applyProtection="0"/>
    <xf numFmtId="0" fontId="37" fillId="48" borderId="17" applyNumberFormat="0" applyAlignment="0" applyProtection="0"/>
    <xf numFmtId="167" fontId="37" fillId="48" borderId="17" applyNumberFormat="0" applyAlignment="0" applyProtection="0"/>
    <xf numFmtId="0" fontId="37" fillId="48" borderId="17" applyNumberFormat="0" applyAlignment="0" applyProtection="0"/>
    <xf numFmtId="167" fontId="37" fillId="48" borderId="17" applyNumberFormat="0" applyAlignment="0" applyProtection="0"/>
    <xf numFmtId="0" fontId="37" fillId="48" borderId="17" applyNumberFormat="0" applyAlignment="0" applyProtection="0"/>
    <xf numFmtId="167" fontId="37" fillId="48" borderId="17" applyNumberFormat="0" applyAlignment="0" applyProtection="0"/>
    <xf numFmtId="0" fontId="37" fillId="48" borderId="17" applyNumberFormat="0" applyAlignment="0" applyProtection="0"/>
    <xf numFmtId="167" fontId="37" fillId="48" borderId="17" applyNumberFormat="0" applyAlignment="0" applyProtection="0"/>
    <xf numFmtId="0" fontId="37" fillId="48" borderId="17" applyNumberFormat="0" applyAlignment="0" applyProtection="0"/>
    <xf numFmtId="167" fontId="37" fillId="48" borderId="17" applyNumberFormat="0" applyAlignment="0" applyProtection="0"/>
    <xf numFmtId="0" fontId="37" fillId="48" borderId="17" applyNumberFormat="0" applyAlignment="0" applyProtection="0"/>
    <xf numFmtId="167" fontId="37" fillId="48" borderId="17" applyNumberFormat="0" applyAlignment="0" applyProtection="0"/>
    <xf numFmtId="0" fontId="37" fillId="48" borderId="17" applyNumberFormat="0" applyAlignment="0" applyProtection="0"/>
    <xf numFmtId="167" fontId="37" fillId="48" borderId="17" applyNumberFormat="0" applyAlignment="0" applyProtection="0"/>
    <xf numFmtId="0" fontId="37" fillId="48" borderId="17" applyNumberFormat="0" applyAlignment="0" applyProtection="0"/>
    <xf numFmtId="167" fontId="37" fillId="48" borderId="17" applyNumberFormat="0" applyAlignment="0" applyProtection="0"/>
    <xf numFmtId="0" fontId="37" fillId="48" borderId="17" applyNumberFormat="0" applyAlignment="0" applyProtection="0"/>
    <xf numFmtId="167" fontId="37" fillId="48" borderId="17" applyNumberFormat="0" applyAlignment="0" applyProtection="0"/>
    <xf numFmtId="0" fontId="37" fillId="48" borderId="17" applyNumberFormat="0" applyAlignment="0" applyProtection="0"/>
    <xf numFmtId="167" fontId="37" fillId="48" borderId="17" applyNumberFormat="0" applyAlignment="0" applyProtection="0"/>
    <xf numFmtId="0" fontId="37" fillId="48" borderId="17" applyNumberFormat="0" applyAlignment="0" applyProtection="0"/>
    <xf numFmtId="167" fontId="37" fillId="48" borderId="17" applyNumberFormat="0" applyAlignment="0" applyProtection="0"/>
    <xf numFmtId="0" fontId="37" fillId="48" borderId="17" applyNumberFormat="0" applyAlignment="0" applyProtection="0"/>
    <xf numFmtId="167" fontId="37" fillId="48" borderId="17" applyNumberFormat="0" applyAlignment="0" applyProtection="0"/>
    <xf numFmtId="0" fontId="37" fillId="48" borderId="17" applyNumberFormat="0" applyAlignment="0" applyProtection="0"/>
    <xf numFmtId="167" fontId="37" fillId="48" borderId="17" applyNumberFormat="0" applyAlignment="0" applyProtection="0"/>
    <xf numFmtId="0" fontId="37" fillId="48" borderId="17" applyNumberFormat="0" applyAlignment="0" applyProtection="0"/>
    <xf numFmtId="167" fontId="37" fillId="48" borderId="17" applyNumberFormat="0" applyAlignment="0" applyProtection="0"/>
    <xf numFmtId="0" fontId="37" fillId="48" borderId="17" applyNumberFormat="0" applyAlignment="0" applyProtection="0"/>
    <xf numFmtId="167" fontId="37" fillId="48" borderId="17" applyNumberFormat="0" applyAlignment="0" applyProtection="0"/>
    <xf numFmtId="0" fontId="37" fillId="48" borderId="17" applyNumberFormat="0" applyAlignment="0" applyProtection="0"/>
    <xf numFmtId="167" fontId="37" fillId="48" borderId="17" applyNumberFormat="0" applyAlignment="0" applyProtection="0"/>
    <xf numFmtId="0" fontId="37" fillId="48" borderId="17" applyNumberFormat="0" applyAlignment="0" applyProtection="0"/>
    <xf numFmtId="167" fontId="37" fillId="48" borderId="17" applyNumberFormat="0" applyAlignment="0" applyProtection="0"/>
    <xf numFmtId="0" fontId="37" fillId="48" borderId="17" applyNumberFormat="0" applyAlignment="0" applyProtection="0"/>
    <xf numFmtId="167" fontId="37" fillId="48" borderId="17" applyNumberFormat="0" applyAlignment="0" applyProtection="0"/>
    <xf numFmtId="0" fontId="37" fillId="48" borderId="17" applyNumberFormat="0" applyAlignment="0" applyProtection="0"/>
    <xf numFmtId="167" fontId="37" fillId="48" borderId="17" applyNumberFormat="0" applyAlignment="0" applyProtection="0"/>
    <xf numFmtId="0" fontId="37" fillId="48" borderId="17" applyNumberFormat="0" applyAlignment="0" applyProtection="0"/>
    <xf numFmtId="167" fontId="37" fillId="48" borderId="17" applyNumberFormat="0" applyAlignment="0" applyProtection="0"/>
    <xf numFmtId="0" fontId="37" fillId="48" borderId="17" applyNumberFormat="0" applyAlignment="0" applyProtection="0"/>
    <xf numFmtId="167" fontId="37" fillId="48" borderId="17" applyNumberFormat="0" applyAlignment="0" applyProtection="0"/>
    <xf numFmtId="0" fontId="37" fillId="48" borderId="17" applyNumberFormat="0" applyAlignment="0" applyProtection="0"/>
    <xf numFmtId="167" fontId="37" fillId="48" borderId="17" applyNumberFormat="0" applyAlignment="0" applyProtection="0"/>
    <xf numFmtId="0" fontId="37" fillId="48" borderId="17" applyNumberFormat="0" applyAlignment="0" applyProtection="0"/>
    <xf numFmtId="167" fontId="37" fillId="48" borderId="17" applyNumberFormat="0" applyAlignment="0" applyProtection="0"/>
    <xf numFmtId="0" fontId="37" fillId="48" borderId="17" applyNumberFormat="0" applyAlignment="0" applyProtection="0"/>
    <xf numFmtId="167" fontId="37" fillId="48" borderId="17" applyNumberFormat="0" applyAlignment="0" applyProtection="0"/>
    <xf numFmtId="0" fontId="37" fillId="48" borderId="17" applyNumberFormat="0" applyAlignment="0" applyProtection="0"/>
    <xf numFmtId="167" fontId="37" fillId="48" borderId="17" applyNumberFormat="0" applyAlignment="0" applyProtection="0"/>
    <xf numFmtId="0" fontId="37" fillId="48" borderId="17" applyNumberFormat="0" applyAlignment="0" applyProtection="0"/>
    <xf numFmtId="167" fontId="37" fillId="48" borderId="17" applyNumberFormat="0" applyAlignment="0" applyProtection="0"/>
    <xf numFmtId="0" fontId="37" fillId="48" borderId="17" applyNumberFormat="0" applyAlignment="0" applyProtection="0"/>
    <xf numFmtId="167" fontId="37" fillId="48" borderId="17" applyNumberFormat="0" applyAlignment="0" applyProtection="0"/>
    <xf numFmtId="0" fontId="37" fillId="48" borderId="17" applyNumberFormat="0" applyAlignment="0" applyProtection="0"/>
    <xf numFmtId="167" fontId="37" fillId="48" borderId="17" applyNumberFormat="0" applyAlignment="0" applyProtection="0"/>
    <xf numFmtId="0" fontId="37" fillId="48" borderId="17" applyNumberFormat="0" applyAlignment="0" applyProtection="0"/>
    <xf numFmtId="167" fontId="37" fillId="48" borderId="17" applyNumberFormat="0" applyAlignment="0" applyProtection="0"/>
    <xf numFmtId="0" fontId="37" fillId="48" borderId="17" applyNumberFormat="0" applyAlignment="0" applyProtection="0"/>
    <xf numFmtId="167" fontId="37" fillId="48" borderId="17" applyNumberFormat="0" applyAlignment="0" applyProtection="0"/>
    <xf numFmtId="0" fontId="37" fillId="48" borderId="17" applyNumberFormat="0" applyAlignment="0" applyProtection="0"/>
    <xf numFmtId="167" fontId="37" fillId="48" borderId="17" applyNumberFormat="0" applyAlignment="0" applyProtection="0"/>
    <xf numFmtId="0" fontId="37" fillId="48" borderId="17" applyNumberFormat="0" applyAlignment="0" applyProtection="0"/>
    <xf numFmtId="167" fontId="37" fillId="48" borderId="17" applyNumberFormat="0" applyAlignment="0" applyProtection="0"/>
    <xf numFmtId="167" fontId="11" fillId="6" borderId="4" applyNumberFormat="0" applyAlignment="0" applyProtection="0"/>
    <xf numFmtId="167" fontId="37" fillId="48" borderId="17" applyNumberFormat="0" applyAlignment="0" applyProtection="0"/>
    <xf numFmtId="0" fontId="37" fillId="48" borderId="17" applyNumberFormat="0" applyAlignment="0" applyProtection="0"/>
    <xf numFmtId="167" fontId="37" fillId="48" borderId="17" applyNumberFormat="0" applyAlignment="0" applyProtection="0"/>
    <xf numFmtId="0" fontId="37" fillId="48" borderId="17" applyNumberFormat="0" applyAlignment="0" applyProtection="0"/>
    <xf numFmtId="167" fontId="37" fillId="48" borderId="17" applyNumberFormat="0" applyAlignment="0" applyProtection="0"/>
    <xf numFmtId="0" fontId="37" fillId="48" borderId="17" applyNumberFormat="0" applyAlignment="0" applyProtection="0"/>
    <xf numFmtId="167" fontId="37" fillId="48" borderId="17" applyNumberFormat="0" applyAlignment="0" applyProtection="0"/>
    <xf numFmtId="0" fontId="37" fillId="48" borderId="17" applyNumberFormat="0" applyAlignment="0" applyProtection="0"/>
    <xf numFmtId="167" fontId="37" fillId="48" borderId="17" applyNumberFormat="0" applyAlignment="0" applyProtection="0"/>
    <xf numFmtId="0" fontId="37" fillId="48" borderId="17" applyNumberFormat="0" applyAlignment="0" applyProtection="0"/>
    <xf numFmtId="167" fontId="37" fillId="48" borderId="17" applyNumberFormat="0" applyAlignment="0" applyProtection="0"/>
    <xf numFmtId="0" fontId="38" fillId="49" borderId="18" applyNumberFormat="0" applyAlignment="0" applyProtection="0"/>
    <xf numFmtId="167" fontId="38" fillId="49" borderId="18" applyNumberFormat="0" applyAlignment="0" applyProtection="0"/>
    <xf numFmtId="0" fontId="38" fillId="49" borderId="18" applyNumberFormat="0" applyAlignment="0" applyProtection="0"/>
    <xf numFmtId="167" fontId="38" fillId="49" borderId="18" applyNumberFormat="0" applyAlignment="0" applyProtection="0"/>
    <xf numFmtId="0" fontId="38" fillId="49" borderId="18" applyNumberFormat="0" applyAlignment="0" applyProtection="0"/>
    <xf numFmtId="167" fontId="38" fillId="49" borderId="18" applyNumberFormat="0" applyAlignment="0" applyProtection="0"/>
    <xf numFmtId="0" fontId="38" fillId="49" borderId="18" applyNumberFormat="0" applyAlignment="0" applyProtection="0"/>
    <xf numFmtId="167" fontId="38" fillId="49" borderId="18" applyNumberFormat="0" applyAlignment="0" applyProtection="0"/>
    <xf numFmtId="0" fontId="38" fillId="49" borderId="18" applyNumberFormat="0" applyAlignment="0" applyProtection="0"/>
    <xf numFmtId="167" fontId="38" fillId="49" borderId="18" applyNumberFormat="0" applyAlignment="0" applyProtection="0"/>
    <xf numFmtId="0" fontId="38" fillId="49" borderId="18" applyNumberFormat="0" applyAlignment="0" applyProtection="0"/>
    <xf numFmtId="167" fontId="38" fillId="49" borderId="18" applyNumberFormat="0" applyAlignment="0" applyProtection="0"/>
    <xf numFmtId="0" fontId="38" fillId="49" borderId="18" applyNumberFormat="0" applyAlignment="0" applyProtection="0"/>
    <xf numFmtId="167" fontId="38" fillId="49" borderId="18" applyNumberFormat="0" applyAlignment="0" applyProtection="0"/>
    <xf numFmtId="0" fontId="38" fillId="49" borderId="18" applyNumberFormat="0" applyAlignment="0" applyProtection="0"/>
    <xf numFmtId="167" fontId="38" fillId="49" borderId="18" applyNumberFormat="0" applyAlignment="0" applyProtection="0"/>
    <xf numFmtId="0" fontId="38" fillId="49" borderId="18" applyNumberFormat="0" applyAlignment="0" applyProtection="0"/>
    <xf numFmtId="167" fontId="38" fillId="49" borderId="18" applyNumberFormat="0" applyAlignment="0" applyProtection="0"/>
    <xf numFmtId="0" fontId="38" fillId="49" borderId="18" applyNumberFormat="0" applyAlignment="0" applyProtection="0"/>
    <xf numFmtId="167" fontId="38" fillId="49" borderId="18" applyNumberFormat="0" applyAlignment="0" applyProtection="0"/>
    <xf numFmtId="0" fontId="38" fillId="49" borderId="18" applyNumberFormat="0" applyAlignment="0" applyProtection="0"/>
    <xf numFmtId="167" fontId="38" fillId="49" borderId="18" applyNumberFormat="0" applyAlignment="0" applyProtection="0"/>
    <xf numFmtId="0" fontId="38" fillId="49" borderId="18" applyNumberFormat="0" applyAlignment="0" applyProtection="0"/>
    <xf numFmtId="167" fontId="38" fillId="49" borderId="18" applyNumberFormat="0" applyAlignment="0" applyProtection="0"/>
    <xf numFmtId="0" fontId="38" fillId="49" borderId="18" applyNumberFormat="0" applyAlignment="0" applyProtection="0"/>
    <xf numFmtId="167" fontId="38" fillId="49" borderId="18" applyNumberFormat="0" applyAlignment="0" applyProtection="0"/>
    <xf numFmtId="0" fontId="38" fillId="49" borderId="18" applyNumberFormat="0" applyAlignment="0" applyProtection="0"/>
    <xf numFmtId="167" fontId="38" fillId="49" borderId="18" applyNumberFormat="0" applyAlignment="0" applyProtection="0"/>
    <xf numFmtId="0" fontId="38" fillId="49" borderId="18" applyNumberFormat="0" applyAlignment="0" applyProtection="0"/>
    <xf numFmtId="167" fontId="38" fillId="49" borderId="18" applyNumberFormat="0" applyAlignment="0" applyProtection="0"/>
    <xf numFmtId="0" fontId="38" fillId="49" borderId="18" applyNumberFormat="0" applyAlignment="0" applyProtection="0"/>
    <xf numFmtId="167" fontId="38" fillId="49" borderId="18" applyNumberFormat="0" applyAlignment="0" applyProtection="0"/>
    <xf numFmtId="0" fontId="38" fillId="49" borderId="18" applyNumberFormat="0" applyAlignment="0" applyProtection="0"/>
    <xf numFmtId="167" fontId="38" fillId="49" borderId="18" applyNumberFormat="0" applyAlignment="0" applyProtection="0"/>
    <xf numFmtId="0" fontId="38" fillId="49" borderId="18" applyNumberFormat="0" applyAlignment="0" applyProtection="0"/>
    <xf numFmtId="167" fontId="38" fillId="49" borderId="18" applyNumberFormat="0" applyAlignment="0" applyProtection="0"/>
    <xf numFmtId="0" fontId="38" fillId="49" borderId="18" applyNumberFormat="0" applyAlignment="0" applyProtection="0"/>
    <xf numFmtId="167" fontId="38" fillId="49" borderId="18" applyNumberFormat="0" applyAlignment="0" applyProtection="0"/>
    <xf numFmtId="0" fontId="38" fillId="49" borderId="18" applyNumberFormat="0" applyAlignment="0" applyProtection="0"/>
    <xf numFmtId="167" fontId="38" fillId="49" borderId="18" applyNumberFormat="0" applyAlignment="0" applyProtection="0"/>
    <xf numFmtId="0" fontId="38" fillId="49" borderId="18" applyNumberFormat="0" applyAlignment="0" applyProtection="0"/>
    <xf numFmtId="167" fontId="38" fillId="49" borderId="18" applyNumberFormat="0" applyAlignment="0" applyProtection="0"/>
    <xf numFmtId="0" fontId="38" fillId="49" borderId="18" applyNumberFormat="0" applyAlignment="0" applyProtection="0"/>
    <xf numFmtId="167" fontId="38" fillId="49" borderId="18" applyNumberFormat="0" applyAlignment="0" applyProtection="0"/>
    <xf numFmtId="0" fontId="38" fillId="49" borderId="18" applyNumberFormat="0" applyAlignment="0" applyProtection="0"/>
    <xf numFmtId="167" fontId="38" fillId="49" borderId="18" applyNumberFormat="0" applyAlignment="0" applyProtection="0"/>
    <xf numFmtId="0" fontId="38" fillId="49" borderId="18" applyNumberFormat="0" applyAlignment="0" applyProtection="0"/>
    <xf numFmtId="167" fontId="38" fillId="49" borderId="18" applyNumberFormat="0" applyAlignment="0" applyProtection="0"/>
    <xf numFmtId="0" fontId="38" fillId="49" borderId="18" applyNumberFormat="0" applyAlignment="0" applyProtection="0"/>
    <xf numFmtId="167" fontId="38" fillId="49" borderId="18" applyNumberFormat="0" applyAlignment="0" applyProtection="0"/>
    <xf numFmtId="0" fontId="38" fillId="49" borderId="18" applyNumberFormat="0" applyAlignment="0" applyProtection="0"/>
    <xf numFmtId="167" fontId="38" fillId="49" borderId="18" applyNumberFormat="0" applyAlignment="0" applyProtection="0"/>
    <xf numFmtId="0" fontId="38" fillId="49" borderId="18" applyNumberFormat="0" applyAlignment="0" applyProtection="0"/>
    <xf numFmtId="167" fontId="38" fillId="49" borderId="18" applyNumberFormat="0" applyAlignment="0" applyProtection="0"/>
    <xf numFmtId="0" fontId="38" fillId="49" borderId="18" applyNumberFormat="0" applyAlignment="0" applyProtection="0"/>
    <xf numFmtId="167" fontId="38" fillId="49" borderId="18" applyNumberFormat="0" applyAlignment="0" applyProtection="0"/>
    <xf numFmtId="0" fontId="38" fillId="49" borderId="18" applyNumberFormat="0" applyAlignment="0" applyProtection="0"/>
    <xf numFmtId="167" fontId="38" fillId="49" borderId="18" applyNumberFormat="0" applyAlignment="0" applyProtection="0"/>
    <xf numFmtId="0" fontId="38" fillId="49" borderId="18" applyNumberFormat="0" applyAlignment="0" applyProtection="0"/>
    <xf numFmtId="167" fontId="38" fillId="49" borderId="18" applyNumberFormat="0" applyAlignment="0" applyProtection="0"/>
    <xf numFmtId="0" fontId="38" fillId="49" borderId="18" applyNumberFormat="0" applyAlignment="0" applyProtection="0"/>
    <xf numFmtId="167" fontId="38" fillId="49" borderId="18" applyNumberFormat="0" applyAlignment="0" applyProtection="0"/>
    <xf numFmtId="0" fontId="38" fillId="49" borderId="18" applyNumberFormat="0" applyAlignment="0" applyProtection="0"/>
    <xf numFmtId="167" fontId="38" fillId="49" borderId="18" applyNumberFormat="0" applyAlignment="0" applyProtection="0"/>
    <xf numFmtId="0" fontId="38" fillId="49" borderId="18" applyNumberFormat="0" applyAlignment="0" applyProtection="0"/>
    <xf numFmtId="167" fontId="38" fillId="49" borderId="18" applyNumberFormat="0" applyAlignment="0" applyProtection="0"/>
    <xf numFmtId="0" fontId="38" fillId="49" borderId="18" applyNumberFormat="0" applyAlignment="0" applyProtection="0"/>
    <xf numFmtId="167" fontId="38" fillId="49" borderId="18" applyNumberFormat="0" applyAlignment="0" applyProtection="0"/>
    <xf numFmtId="0" fontId="38" fillId="49" borderId="18" applyNumberFormat="0" applyAlignment="0" applyProtection="0"/>
    <xf numFmtId="167" fontId="38" fillId="49" borderId="18" applyNumberFormat="0" applyAlignment="0" applyProtection="0"/>
    <xf numFmtId="0" fontId="38" fillId="49" borderId="18" applyNumberFormat="0" applyAlignment="0" applyProtection="0"/>
    <xf numFmtId="167" fontId="38" fillId="49" borderId="18" applyNumberFormat="0" applyAlignment="0" applyProtection="0"/>
    <xf numFmtId="0" fontId="38" fillId="49" borderId="18" applyNumberFormat="0" applyAlignment="0" applyProtection="0"/>
    <xf numFmtId="167" fontId="38" fillId="49" borderId="18" applyNumberFormat="0" applyAlignment="0" applyProtection="0"/>
    <xf numFmtId="0" fontId="38" fillId="49" borderId="18" applyNumberFormat="0" applyAlignment="0" applyProtection="0"/>
    <xf numFmtId="167" fontId="38" fillId="49" borderId="18" applyNumberFormat="0" applyAlignment="0" applyProtection="0"/>
    <xf numFmtId="0" fontId="38" fillId="49" borderId="18" applyNumberFormat="0" applyAlignment="0" applyProtection="0"/>
    <xf numFmtId="167" fontId="38" fillId="49" borderId="18" applyNumberFormat="0" applyAlignment="0" applyProtection="0"/>
    <xf numFmtId="167" fontId="13" fillId="7" borderId="7" applyNumberFormat="0" applyAlignment="0" applyProtection="0"/>
    <xf numFmtId="167" fontId="38" fillId="49" borderId="18" applyNumberFormat="0" applyAlignment="0" applyProtection="0"/>
    <xf numFmtId="0" fontId="38" fillId="49" borderId="18" applyNumberFormat="0" applyAlignment="0" applyProtection="0"/>
    <xf numFmtId="167" fontId="38" fillId="49" borderId="18" applyNumberFormat="0" applyAlignment="0" applyProtection="0"/>
    <xf numFmtId="0" fontId="38" fillId="49" borderId="18" applyNumberFormat="0" applyAlignment="0" applyProtection="0"/>
    <xf numFmtId="167" fontId="38" fillId="49" borderId="18" applyNumberFormat="0" applyAlignment="0" applyProtection="0"/>
    <xf numFmtId="0" fontId="38" fillId="49" borderId="18" applyNumberFormat="0" applyAlignment="0" applyProtection="0"/>
    <xf numFmtId="167" fontId="38" fillId="49" borderId="18" applyNumberFormat="0" applyAlignment="0" applyProtection="0"/>
    <xf numFmtId="0" fontId="38" fillId="49" borderId="18" applyNumberFormat="0" applyAlignment="0" applyProtection="0"/>
    <xf numFmtId="167" fontId="38" fillId="49" borderId="18" applyNumberFormat="0" applyAlignment="0" applyProtection="0"/>
    <xf numFmtId="0" fontId="38" fillId="49" borderId="18" applyNumberFormat="0" applyAlignment="0" applyProtection="0"/>
    <xf numFmtId="167" fontId="38" fillId="49" borderId="18" applyNumberFormat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167" fontId="12" fillId="0" borderId="6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168" fontId="34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167" fontId="17" fillId="9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167" fontId="17" fillId="13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167" fontId="17" fillId="17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167" fontId="17" fillId="21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167" fontId="17" fillId="25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167" fontId="17" fillId="29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5" fillId="39" borderId="17" applyNumberFormat="0" applyAlignment="0" applyProtection="0"/>
    <xf numFmtId="167" fontId="35" fillId="39" borderId="17" applyNumberFormat="0" applyAlignment="0" applyProtection="0"/>
    <xf numFmtId="0" fontId="35" fillId="39" borderId="17" applyNumberFormat="0" applyAlignment="0" applyProtection="0"/>
    <xf numFmtId="167" fontId="35" fillId="39" borderId="17" applyNumberFormat="0" applyAlignment="0" applyProtection="0"/>
    <xf numFmtId="0" fontId="35" fillId="39" borderId="17" applyNumberFormat="0" applyAlignment="0" applyProtection="0"/>
    <xf numFmtId="167" fontId="35" fillId="39" borderId="17" applyNumberFormat="0" applyAlignment="0" applyProtection="0"/>
    <xf numFmtId="0" fontId="35" fillId="39" borderId="17" applyNumberFormat="0" applyAlignment="0" applyProtection="0"/>
    <xf numFmtId="167" fontId="35" fillId="39" borderId="17" applyNumberFormat="0" applyAlignment="0" applyProtection="0"/>
    <xf numFmtId="0" fontId="35" fillId="39" borderId="17" applyNumberFormat="0" applyAlignment="0" applyProtection="0"/>
    <xf numFmtId="167" fontId="35" fillId="39" borderId="17" applyNumberFormat="0" applyAlignment="0" applyProtection="0"/>
    <xf numFmtId="0" fontId="35" fillId="39" borderId="17" applyNumberFormat="0" applyAlignment="0" applyProtection="0"/>
    <xf numFmtId="167" fontId="35" fillId="39" borderId="17" applyNumberFormat="0" applyAlignment="0" applyProtection="0"/>
    <xf numFmtId="0" fontId="35" fillId="39" borderId="17" applyNumberFormat="0" applyAlignment="0" applyProtection="0"/>
    <xf numFmtId="167" fontId="35" fillId="39" borderId="17" applyNumberFormat="0" applyAlignment="0" applyProtection="0"/>
    <xf numFmtId="0" fontId="35" fillId="39" borderId="17" applyNumberFormat="0" applyAlignment="0" applyProtection="0"/>
    <xf numFmtId="167" fontId="35" fillId="39" borderId="17" applyNumberFormat="0" applyAlignment="0" applyProtection="0"/>
    <xf numFmtId="0" fontId="35" fillId="39" borderId="17" applyNumberFormat="0" applyAlignment="0" applyProtection="0"/>
    <xf numFmtId="167" fontId="35" fillId="39" borderId="17" applyNumberFormat="0" applyAlignment="0" applyProtection="0"/>
    <xf numFmtId="0" fontId="35" fillId="39" borderId="17" applyNumberFormat="0" applyAlignment="0" applyProtection="0"/>
    <xf numFmtId="167" fontId="35" fillId="39" borderId="17" applyNumberFormat="0" applyAlignment="0" applyProtection="0"/>
    <xf numFmtId="0" fontId="35" fillId="39" borderId="17" applyNumberFormat="0" applyAlignment="0" applyProtection="0"/>
    <xf numFmtId="167" fontId="35" fillId="39" borderId="17" applyNumberFormat="0" applyAlignment="0" applyProtection="0"/>
    <xf numFmtId="0" fontId="35" fillId="39" borderId="17" applyNumberFormat="0" applyAlignment="0" applyProtection="0"/>
    <xf numFmtId="167" fontId="35" fillId="39" borderId="17" applyNumberFormat="0" applyAlignment="0" applyProtection="0"/>
    <xf numFmtId="0" fontId="35" fillId="39" borderId="17" applyNumberFormat="0" applyAlignment="0" applyProtection="0"/>
    <xf numFmtId="167" fontId="35" fillId="39" borderId="17" applyNumberFormat="0" applyAlignment="0" applyProtection="0"/>
    <xf numFmtId="0" fontId="35" fillId="39" borderId="17" applyNumberFormat="0" applyAlignment="0" applyProtection="0"/>
    <xf numFmtId="167" fontId="35" fillId="39" borderId="17" applyNumberFormat="0" applyAlignment="0" applyProtection="0"/>
    <xf numFmtId="0" fontId="35" fillId="39" borderId="17" applyNumberFormat="0" applyAlignment="0" applyProtection="0"/>
    <xf numFmtId="167" fontId="35" fillId="39" borderId="17" applyNumberFormat="0" applyAlignment="0" applyProtection="0"/>
    <xf numFmtId="0" fontId="35" fillId="39" borderId="17" applyNumberFormat="0" applyAlignment="0" applyProtection="0"/>
    <xf numFmtId="167" fontId="35" fillId="39" borderId="17" applyNumberFormat="0" applyAlignment="0" applyProtection="0"/>
    <xf numFmtId="0" fontId="35" fillId="39" borderId="17" applyNumberFormat="0" applyAlignment="0" applyProtection="0"/>
    <xf numFmtId="167" fontId="35" fillId="39" borderId="17" applyNumberFormat="0" applyAlignment="0" applyProtection="0"/>
    <xf numFmtId="0" fontId="35" fillId="39" borderId="17" applyNumberFormat="0" applyAlignment="0" applyProtection="0"/>
    <xf numFmtId="167" fontId="35" fillId="39" borderId="17" applyNumberFormat="0" applyAlignment="0" applyProtection="0"/>
    <xf numFmtId="0" fontId="35" fillId="39" borderId="17" applyNumberFormat="0" applyAlignment="0" applyProtection="0"/>
    <xf numFmtId="167" fontId="35" fillId="39" borderId="17" applyNumberFormat="0" applyAlignment="0" applyProtection="0"/>
    <xf numFmtId="0" fontId="35" fillId="39" borderId="17" applyNumberFormat="0" applyAlignment="0" applyProtection="0"/>
    <xf numFmtId="167" fontId="35" fillId="39" borderId="17" applyNumberFormat="0" applyAlignment="0" applyProtection="0"/>
    <xf numFmtId="0" fontId="35" fillId="39" borderId="17" applyNumberFormat="0" applyAlignment="0" applyProtection="0"/>
    <xf numFmtId="167" fontId="35" fillId="39" borderId="17" applyNumberFormat="0" applyAlignment="0" applyProtection="0"/>
    <xf numFmtId="0" fontId="35" fillId="39" borderId="17" applyNumberFormat="0" applyAlignment="0" applyProtection="0"/>
    <xf numFmtId="167" fontId="35" fillId="39" borderId="17" applyNumberFormat="0" applyAlignment="0" applyProtection="0"/>
    <xf numFmtId="0" fontId="35" fillId="39" borderId="17" applyNumberFormat="0" applyAlignment="0" applyProtection="0"/>
    <xf numFmtId="167" fontId="35" fillId="39" borderId="17" applyNumberFormat="0" applyAlignment="0" applyProtection="0"/>
    <xf numFmtId="0" fontId="35" fillId="39" borderId="17" applyNumberFormat="0" applyAlignment="0" applyProtection="0"/>
    <xf numFmtId="167" fontId="35" fillId="39" borderId="17" applyNumberFormat="0" applyAlignment="0" applyProtection="0"/>
    <xf numFmtId="0" fontId="35" fillId="39" borderId="17" applyNumberFormat="0" applyAlignment="0" applyProtection="0"/>
    <xf numFmtId="167" fontId="35" fillId="39" borderId="17" applyNumberFormat="0" applyAlignment="0" applyProtection="0"/>
    <xf numFmtId="0" fontId="35" fillId="39" borderId="17" applyNumberFormat="0" applyAlignment="0" applyProtection="0"/>
    <xf numFmtId="167" fontId="35" fillId="39" borderId="17" applyNumberFormat="0" applyAlignment="0" applyProtection="0"/>
    <xf numFmtId="0" fontId="35" fillId="39" borderId="17" applyNumberFormat="0" applyAlignment="0" applyProtection="0"/>
    <xf numFmtId="167" fontId="35" fillId="39" borderId="17" applyNumberFormat="0" applyAlignment="0" applyProtection="0"/>
    <xf numFmtId="0" fontId="35" fillId="39" borderId="17" applyNumberFormat="0" applyAlignment="0" applyProtection="0"/>
    <xf numFmtId="167" fontId="35" fillId="39" borderId="17" applyNumberFormat="0" applyAlignment="0" applyProtection="0"/>
    <xf numFmtId="0" fontId="35" fillId="39" borderId="17" applyNumberFormat="0" applyAlignment="0" applyProtection="0"/>
    <xf numFmtId="167" fontId="35" fillId="39" borderId="17" applyNumberFormat="0" applyAlignment="0" applyProtection="0"/>
    <xf numFmtId="0" fontId="35" fillId="39" borderId="17" applyNumberFormat="0" applyAlignment="0" applyProtection="0"/>
    <xf numFmtId="167" fontId="35" fillId="39" borderId="17" applyNumberFormat="0" applyAlignment="0" applyProtection="0"/>
    <xf numFmtId="0" fontId="35" fillId="39" borderId="17" applyNumberFormat="0" applyAlignment="0" applyProtection="0"/>
    <xf numFmtId="167" fontId="35" fillId="39" borderId="17" applyNumberFormat="0" applyAlignment="0" applyProtection="0"/>
    <xf numFmtId="0" fontId="35" fillId="39" borderId="17" applyNumberFormat="0" applyAlignment="0" applyProtection="0"/>
    <xf numFmtId="167" fontId="35" fillId="39" borderId="17" applyNumberFormat="0" applyAlignment="0" applyProtection="0"/>
    <xf numFmtId="0" fontId="35" fillId="39" borderId="17" applyNumberFormat="0" applyAlignment="0" applyProtection="0"/>
    <xf numFmtId="167" fontId="35" fillId="39" borderId="17" applyNumberFormat="0" applyAlignment="0" applyProtection="0"/>
    <xf numFmtId="0" fontId="35" fillId="39" borderId="17" applyNumberFormat="0" applyAlignment="0" applyProtection="0"/>
    <xf numFmtId="167" fontId="35" fillId="39" borderId="17" applyNumberFormat="0" applyAlignment="0" applyProtection="0"/>
    <xf numFmtId="0" fontId="35" fillId="39" borderId="17" applyNumberFormat="0" applyAlignment="0" applyProtection="0"/>
    <xf numFmtId="167" fontId="35" fillId="39" borderId="17" applyNumberFormat="0" applyAlignment="0" applyProtection="0"/>
    <xf numFmtId="0" fontId="35" fillId="39" borderId="17" applyNumberFormat="0" applyAlignment="0" applyProtection="0"/>
    <xf numFmtId="167" fontId="35" fillId="39" borderId="17" applyNumberFormat="0" applyAlignment="0" applyProtection="0"/>
    <xf numFmtId="0" fontId="35" fillId="39" borderId="17" applyNumberFormat="0" applyAlignment="0" applyProtection="0"/>
    <xf numFmtId="167" fontId="35" fillId="39" borderId="17" applyNumberFormat="0" applyAlignment="0" applyProtection="0"/>
    <xf numFmtId="0" fontId="35" fillId="39" borderId="17" applyNumberFormat="0" applyAlignment="0" applyProtection="0"/>
    <xf numFmtId="167" fontId="35" fillId="39" borderId="17" applyNumberFormat="0" applyAlignment="0" applyProtection="0"/>
    <xf numFmtId="0" fontId="35" fillId="39" borderId="17" applyNumberFormat="0" applyAlignment="0" applyProtection="0"/>
    <xf numFmtId="167" fontId="35" fillId="39" borderId="17" applyNumberFormat="0" applyAlignment="0" applyProtection="0"/>
    <xf numFmtId="167" fontId="9" fillId="5" borderId="4" applyNumberFormat="0" applyAlignment="0" applyProtection="0"/>
    <xf numFmtId="167" fontId="35" fillId="39" borderId="17" applyNumberFormat="0" applyAlignment="0" applyProtection="0"/>
    <xf numFmtId="0" fontId="35" fillId="39" borderId="17" applyNumberFormat="0" applyAlignment="0" applyProtection="0"/>
    <xf numFmtId="167" fontId="35" fillId="39" borderId="17" applyNumberFormat="0" applyAlignment="0" applyProtection="0"/>
    <xf numFmtId="0" fontId="35" fillId="39" borderId="17" applyNumberFormat="0" applyAlignment="0" applyProtection="0"/>
    <xf numFmtId="167" fontId="35" fillId="39" borderId="17" applyNumberFormat="0" applyAlignment="0" applyProtection="0"/>
    <xf numFmtId="0" fontId="35" fillId="39" borderId="17" applyNumberFormat="0" applyAlignment="0" applyProtection="0"/>
    <xf numFmtId="167" fontId="35" fillId="39" borderId="17" applyNumberFormat="0" applyAlignment="0" applyProtection="0"/>
    <xf numFmtId="0" fontId="35" fillId="39" borderId="17" applyNumberFormat="0" applyAlignment="0" applyProtection="0"/>
    <xf numFmtId="167" fontId="35" fillId="39" borderId="17" applyNumberFormat="0" applyAlignment="0" applyProtection="0"/>
    <xf numFmtId="0" fontId="35" fillId="39" borderId="17" applyNumberFormat="0" applyAlignment="0" applyProtection="0"/>
    <xf numFmtId="167" fontId="35" fillId="39" borderId="17" applyNumberFormat="0" applyAlignment="0" applyProtection="0"/>
    <xf numFmtId="0" fontId="1" fillId="0" borderId="0" applyNumberFormat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4" fillId="0" borderId="0" applyFill="0" applyBorder="0" applyAlignment="0" applyProtection="0"/>
    <xf numFmtId="167" fontId="34" fillId="0" borderId="0" applyNumberFormat="0" applyFont="0" applyFill="0" applyBorder="0" applyAlignment="0" applyProtection="0"/>
    <xf numFmtId="170" fontId="34" fillId="0" borderId="0" applyFont="0" applyFill="0" applyBorder="0" applyAlignment="0" applyProtection="0"/>
    <xf numFmtId="171" fontId="34" fillId="0" borderId="0" applyFill="0" applyBorder="0" applyAlignment="0" applyProtection="0"/>
    <xf numFmtId="167" fontId="34" fillId="0" borderId="0" applyFont="0" applyFill="0" applyBorder="0" applyAlignment="0" applyProtection="0"/>
    <xf numFmtId="171" fontId="34" fillId="0" borderId="0" applyFill="0" applyBorder="0" applyAlignment="0" applyProtection="0"/>
    <xf numFmtId="172" fontId="34" fillId="0" borderId="0" applyFill="0" applyBorder="0" applyAlignment="0" applyProtection="0"/>
    <xf numFmtId="173" fontId="34" fillId="0" borderId="0" applyFill="0" applyBorder="0" applyAlignment="0" applyProtection="0"/>
    <xf numFmtId="174" fontId="34" fillId="0" borderId="0" applyFont="0" applyFill="0" applyBorder="0" applyAlignment="0" applyProtection="0"/>
    <xf numFmtId="0" fontId="41" fillId="54" borderId="0" applyNumberFormat="0" applyFont="0" applyBorder="0" applyProtection="0"/>
    <xf numFmtId="175" fontId="42" fillId="0" borderId="0"/>
    <xf numFmtId="0" fontId="43" fillId="0" borderId="0">
      <alignment horizontal="center"/>
    </xf>
    <xf numFmtId="0" fontId="43" fillId="0" borderId="0">
      <alignment horizontal="center" textRotation="90"/>
    </xf>
    <xf numFmtId="0" fontId="4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167" fontId="7" fillId="3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176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34" fillId="0" borderId="0" applyFill="0" applyBorder="0" applyAlignment="0" applyProtection="0"/>
    <xf numFmtId="176" fontId="1" fillId="0" borderId="0" applyFont="0" applyFill="0" applyBorder="0" applyAlignment="0" applyProtection="0"/>
    <xf numFmtId="177" fontId="34" fillId="0" borderId="0" applyFont="0" applyFill="0" applyBorder="0" applyAlignment="0" applyProtection="0"/>
    <xf numFmtId="178" fontId="34" fillId="0" borderId="0" applyFill="0" applyBorder="0" applyAlignment="0" applyProtection="0"/>
    <xf numFmtId="177" fontId="18" fillId="0" borderId="0" applyFont="0" applyFill="0" applyBorder="0" applyAlignment="0" applyProtection="0"/>
    <xf numFmtId="178" fontId="34" fillId="0" borderId="0" applyFill="0" applyBorder="0" applyAlignment="0" applyProtection="0"/>
    <xf numFmtId="179" fontId="34" fillId="0" borderId="0" applyFill="0" applyBorder="0" applyAlignment="0" applyProtection="0"/>
    <xf numFmtId="178" fontId="34" fillId="0" borderId="0" applyFill="0" applyBorder="0" applyAlignment="0" applyProtection="0"/>
    <xf numFmtId="177" fontId="48" fillId="0" borderId="0" applyFont="0" applyFill="0" applyBorder="0" applyAlignment="0" applyProtection="0"/>
    <xf numFmtId="41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9" fontId="34" fillId="0" borderId="0" applyFill="0" applyBorder="0" applyAlignment="0" applyProtection="0"/>
    <xf numFmtId="176" fontId="34" fillId="0" borderId="0" applyFill="0" applyBorder="0" applyAlignment="0" applyProtection="0"/>
    <xf numFmtId="41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34" fillId="0" borderId="0" applyFill="0" applyBorder="0" applyAlignment="0" applyProtection="0"/>
    <xf numFmtId="180" fontId="48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180" fontId="34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34" fillId="0" borderId="0" applyFill="0" applyBorder="0" applyAlignment="0" applyProtection="0"/>
    <xf numFmtId="180" fontId="4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34" fillId="0" borderId="0" applyFill="0" applyBorder="0" applyAlignment="0" applyProtection="0"/>
    <xf numFmtId="182" fontId="1" fillId="0" borderId="0" applyFont="0" applyFill="0" applyBorder="0" applyAlignment="0" applyProtection="0"/>
    <xf numFmtId="180" fontId="4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34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34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34" fillId="0" borderId="0" applyFill="0" applyBorder="0" applyAlignment="0" applyProtection="0"/>
    <xf numFmtId="181" fontId="34" fillId="0" borderId="0" applyFill="0" applyBorder="0" applyAlignment="0" applyProtection="0"/>
    <xf numFmtId="182" fontId="1" fillId="0" borderId="0" applyFont="0" applyFill="0" applyBorder="0" applyAlignment="0" applyProtection="0"/>
    <xf numFmtId="180" fontId="48" fillId="0" borderId="0" applyFont="0" applyFill="0" applyBorder="0" applyAlignment="0" applyProtection="0"/>
    <xf numFmtId="183" fontId="34" fillId="0" borderId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0" fontId="48" fillId="0" borderId="0" applyFont="0" applyFill="0" applyBorder="0" applyAlignment="0" applyProtection="0"/>
    <xf numFmtId="183" fontId="34" fillId="0" borderId="0" applyFill="0" applyBorder="0" applyAlignment="0" applyProtection="0"/>
    <xf numFmtId="181" fontId="34" fillId="0" borderId="0" applyFill="0" applyBorder="0" applyAlignment="0" applyProtection="0"/>
    <xf numFmtId="182" fontId="42" fillId="0" borderId="0" applyFont="0" applyFill="0" applyBorder="0" applyAlignment="0" applyProtection="0"/>
    <xf numFmtId="180" fontId="48" fillId="0" borderId="0" applyFont="0" applyFill="0" applyBorder="0" applyAlignment="0" applyProtection="0"/>
    <xf numFmtId="183" fontId="34" fillId="0" borderId="0" applyFill="0" applyBorder="0" applyAlignment="0" applyProtection="0"/>
    <xf numFmtId="181" fontId="34" fillId="0" borderId="0" applyFill="0" applyBorder="0" applyAlignment="0" applyProtection="0"/>
    <xf numFmtId="180" fontId="4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34" fillId="0" borderId="0" applyFill="0" applyBorder="0" applyAlignment="0" applyProtection="0"/>
    <xf numFmtId="181" fontId="34" fillId="0" borderId="0" applyFill="0" applyBorder="0" applyAlignment="0" applyProtection="0"/>
    <xf numFmtId="180" fontId="4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34" fillId="0" borderId="0" applyFill="0" applyBorder="0" applyAlignment="0" applyProtection="0"/>
    <xf numFmtId="184" fontId="34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180" fontId="1" fillId="0" borderId="0" applyFont="0" applyFill="0" applyBorder="0" applyAlignment="0" applyProtection="0"/>
    <xf numFmtId="40" fontId="49" fillId="0" borderId="0" applyFont="0" applyFill="0" applyBorder="0" applyAlignment="0" applyProtection="0"/>
    <xf numFmtId="184" fontId="34" fillId="0" borderId="0" applyFont="0" applyFill="0" applyBorder="0" applyAlignment="0" applyProtection="0"/>
    <xf numFmtId="185" fontId="34" fillId="0" borderId="0" applyFill="0" applyBorder="0" applyAlignment="0" applyProtection="0"/>
    <xf numFmtId="43" fontId="34" fillId="0" borderId="0" applyFont="0" applyFill="0" applyBorder="0" applyAlignment="0" applyProtection="0"/>
    <xf numFmtId="180" fontId="50" fillId="0" borderId="0" applyFont="0" applyFill="0" applyBorder="0" applyAlignment="0" applyProtection="0"/>
    <xf numFmtId="186" fontId="34" fillId="0" borderId="0" applyFont="0" applyFill="0" applyBorder="0" applyAlignment="0" applyProtection="0"/>
    <xf numFmtId="185" fontId="34" fillId="0" borderId="0" applyFill="0" applyBorder="0" applyAlignment="0" applyProtection="0"/>
    <xf numFmtId="180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ill="0" applyBorder="0" applyAlignment="0" applyProtection="0"/>
    <xf numFmtId="180" fontId="18" fillId="0" borderId="0" applyFont="0" applyFill="0" applyBorder="0" applyAlignment="0" applyProtection="0"/>
    <xf numFmtId="180" fontId="34" fillId="0" borderId="0" applyFont="0" applyFill="0" applyBorder="0" applyAlignment="0" applyProtection="0"/>
    <xf numFmtId="187" fontId="34" fillId="0" borderId="0" applyFill="0" applyBorder="0" applyAlignment="0" applyProtection="0"/>
    <xf numFmtId="43" fontId="34" fillId="0" borderId="0" applyFont="0" applyFill="0" applyBorder="0" applyAlignment="0" applyProtection="0"/>
    <xf numFmtId="18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34" fillId="0" borderId="0" applyFill="0" applyBorder="0" applyAlignment="0" applyProtection="0"/>
    <xf numFmtId="181" fontId="34" fillId="0" borderId="0" applyFill="0" applyBorder="0" applyAlignment="0" applyProtection="0"/>
    <xf numFmtId="180" fontId="48" fillId="0" borderId="0" applyFont="0" applyFill="0" applyBorder="0" applyAlignment="0" applyProtection="0"/>
    <xf numFmtId="183" fontId="34" fillId="0" borderId="0" applyFill="0" applyBorder="0" applyAlignment="0" applyProtection="0"/>
    <xf numFmtId="181" fontId="34" fillId="0" borderId="0" applyFill="0" applyBorder="0" applyAlignment="0" applyProtection="0"/>
    <xf numFmtId="180" fontId="48" fillId="0" borderId="0" applyFont="0" applyFill="0" applyBorder="0" applyAlignment="0" applyProtection="0"/>
    <xf numFmtId="183" fontId="34" fillId="0" borderId="0" applyFill="0" applyBorder="0" applyAlignment="0" applyProtection="0"/>
    <xf numFmtId="181" fontId="34" fillId="0" borderId="0" applyFill="0" applyBorder="0" applyAlignment="0" applyProtection="0"/>
    <xf numFmtId="180" fontId="48" fillId="0" borderId="0" applyFont="0" applyFill="0" applyBorder="0" applyAlignment="0" applyProtection="0"/>
    <xf numFmtId="183" fontId="34" fillId="0" borderId="0" applyFill="0" applyBorder="0" applyAlignment="0" applyProtection="0"/>
    <xf numFmtId="181" fontId="34" fillId="0" borderId="0" applyFill="0" applyBorder="0" applyAlignment="0" applyProtection="0"/>
    <xf numFmtId="180" fontId="48" fillId="0" borderId="0" applyFont="0" applyFill="0" applyBorder="0" applyAlignment="0" applyProtection="0"/>
    <xf numFmtId="183" fontId="34" fillId="0" borderId="0" applyFill="0" applyBorder="0" applyAlignment="0" applyProtection="0"/>
    <xf numFmtId="181" fontId="34" fillId="0" borderId="0" applyFill="0" applyBorder="0" applyAlignment="0" applyProtection="0"/>
    <xf numFmtId="180" fontId="48" fillId="0" borderId="0" applyFont="0" applyFill="0" applyBorder="0" applyAlignment="0" applyProtection="0"/>
    <xf numFmtId="183" fontId="34" fillId="0" borderId="0" applyFill="0" applyBorder="0" applyAlignment="0" applyProtection="0"/>
    <xf numFmtId="181" fontId="34" fillId="0" borderId="0" applyFill="0" applyBorder="0" applyAlignment="0" applyProtection="0"/>
    <xf numFmtId="180" fontId="48" fillId="0" borderId="0" applyFont="0" applyFill="0" applyBorder="0" applyAlignment="0" applyProtection="0"/>
    <xf numFmtId="183" fontId="34" fillId="0" borderId="0" applyFill="0" applyBorder="0" applyAlignment="0" applyProtection="0"/>
    <xf numFmtId="181" fontId="34" fillId="0" borderId="0" applyFill="0" applyBorder="0" applyAlignment="0" applyProtection="0"/>
    <xf numFmtId="180" fontId="48" fillId="0" borderId="0" applyFont="0" applyFill="0" applyBorder="0" applyAlignment="0" applyProtection="0"/>
    <xf numFmtId="183" fontId="34" fillId="0" borderId="0" applyFill="0" applyBorder="0" applyAlignment="0" applyProtection="0"/>
    <xf numFmtId="181" fontId="34" fillId="0" borderId="0" applyFill="0" applyBorder="0" applyAlignment="0" applyProtection="0"/>
    <xf numFmtId="180" fontId="48" fillId="0" borderId="0" applyFont="0" applyFill="0" applyBorder="0" applyAlignment="0" applyProtection="0"/>
    <xf numFmtId="183" fontId="34" fillId="0" borderId="0" applyFill="0" applyBorder="0" applyAlignment="0" applyProtection="0"/>
    <xf numFmtId="181" fontId="34" fillId="0" borderId="0" applyFill="0" applyBorder="0" applyAlignment="0" applyProtection="0"/>
    <xf numFmtId="180" fontId="48" fillId="0" borderId="0" applyFont="0" applyFill="0" applyBorder="0" applyAlignment="0" applyProtection="0"/>
    <xf numFmtId="183" fontId="34" fillId="0" borderId="0" applyFill="0" applyBorder="0" applyAlignment="0" applyProtection="0"/>
    <xf numFmtId="181" fontId="34" fillId="0" borderId="0" applyFill="0" applyBorder="0" applyAlignment="0" applyProtection="0"/>
    <xf numFmtId="180" fontId="48" fillId="0" borderId="0" applyFont="0" applyFill="0" applyBorder="0" applyAlignment="0" applyProtection="0"/>
    <xf numFmtId="189" fontId="32" fillId="0" borderId="0" applyFont="0" applyFill="0" applyBorder="0" applyAlignment="0" applyProtection="0"/>
    <xf numFmtId="180" fontId="48" fillId="0" borderId="0" applyFont="0" applyFill="0" applyBorder="0" applyAlignment="0" applyProtection="0"/>
    <xf numFmtId="182" fontId="34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85" fontId="34" fillId="0" borderId="0" applyFill="0" applyBorder="0" applyAlignment="0" applyProtection="0"/>
    <xf numFmtId="182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34" fillId="0" borderId="0" applyFont="0" applyFill="0" applyBorder="0" applyAlignment="0" applyProtection="0"/>
    <xf numFmtId="185" fontId="34" fillId="0" borderId="0" applyFill="0" applyBorder="0" applyAlignment="0" applyProtection="0"/>
    <xf numFmtId="43" fontId="34" fillId="0" borderId="0" applyFont="0" applyFill="0" applyBorder="0" applyAlignment="0" applyProtection="0"/>
    <xf numFmtId="187" fontId="34" fillId="0" borderId="0" applyFill="0" applyBorder="0" applyAlignment="0" applyProtection="0"/>
    <xf numFmtId="185" fontId="34" fillId="0" borderId="0" applyFill="0" applyBorder="0" applyAlignment="0" applyProtection="0"/>
    <xf numFmtId="181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3" fontId="34" fillId="0" borderId="0" applyFill="0" applyBorder="0" applyAlignment="0" applyProtection="0"/>
    <xf numFmtId="181" fontId="34" fillId="0" borderId="0" applyFill="0" applyBorder="0" applyAlignment="0" applyProtection="0"/>
    <xf numFmtId="180" fontId="1" fillId="0" borderId="0" applyFont="0" applyFill="0" applyBorder="0" applyAlignment="0" applyProtection="0"/>
    <xf numFmtId="183" fontId="34" fillId="0" borderId="0" applyFill="0" applyBorder="0" applyAlignment="0" applyProtection="0"/>
    <xf numFmtId="181" fontId="34" fillId="0" borderId="0" applyFill="0" applyBorder="0" applyAlignment="0" applyProtection="0"/>
    <xf numFmtId="180" fontId="1" fillId="0" borderId="0" applyFont="0" applyFill="0" applyBorder="0" applyAlignment="0" applyProtection="0"/>
    <xf numFmtId="183" fontId="34" fillId="0" borderId="0" applyFill="0" applyBorder="0" applyAlignment="0" applyProtection="0"/>
    <xf numFmtId="181" fontId="34" fillId="0" borderId="0" applyFill="0" applyBorder="0" applyAlignment="0" applyProtection="0"/>
    <xf numFmtId="180" fontId="1" fillId="0" borderId="0" applyFont="0" applyFill="0" applyBorder="0" applyAlignment="0" applyProtection="0"/>
    <xf numFmtId="183" fontId="34" fillId="0" borderId="0" applyFill="0" applyBorder="0" applyAlignment="0" applyProtection="0"/>
    <xf numFmtId="181" fontId="34" fillId="0" borderId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34" fillId="0" borderId="0" applyFill="0" applyBorder="0" applyAlignment="0" applyProtection="0"/>
    <xf numFmtId="181" fontId="34" fillId="0" borderId="0" applyFill="0" applyBorder="0" applyAlignment="0" applyProtection="0"/>
    <xf numFmtId="182" fontId="1" fillId="0" borderId="0" applyFont="0" applyFill="0" applyBorder="0" applyAlignment="0" applyProtection="0"/>
    <xf numFmtId="183" fontId="34" fillId="0" borderId="0" applyFill="0" applyBorder="0" applyAlignment="0" applyProtection="0"/>
    <xf numFmtId="181" fontId="34" fillId="0" borderId="0" applyFill="0" applyBorder="0" applyAlignment="0" applyProtection="0"/>
    <xf numFmtId="180" fontId="1" fillId="0" borderId="0" applyFont="0" applyFill="0" applyBorder="0" applyAlignment="0" applyProtection="0"/>
    <xf numFmtId="183" fontId="34" fillId="0" borderId="0" applyFill="0" applyBorder="0" applyAlignment="0" applyProtection="0"/>
    <xf numFmtId="181" fontId="34" fillId="0" borderId="0" applyFill="0" applyBorder="0" applyAlignment="0" applyProtection="0"/>
    <xf numFmtId="43" fontId="34" fillId="0" borderId="0" applyFont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34" fillId="0" borderId="0" applyFill="0" applyBorder="0" applyAlignment="0" applyProtection="0"/>
    <xf numFmtId="187" fontId="34" fillId="0" borderId="0" applyFill="0" applyBorder="0" applyAlignment="0" applyProtection="0"/>
    <xf numFmtId="185" fontId="34" fillId="0" borderId="0" applyFill="0" applyBorder="0" applyAlignment="0" applyProtection="0"/>
    <xf numFmtId="187" fontId="34" fillId="0" borderId="0" applyFill="0" applyBorder="0" applyAlignment="0" applyProtection="0"/>
    <xf numFmtId="185" fontId="34" fillId="0" borderId="0" applyFill="0" applyBorder="0" applyAlignment="0" applyProtection="0"/>
    <xf numFmtId="181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34" fillId="0" borderId="0" applyFill="0" applyBorder="0" applyAlignment="0" applyProtection="0"/>
    <xf numFmtId="182" fontId="1" fillId="0" borderId="0" applyFont="0" applyFill="0" applyBorder="0" applyAlignment="0" applyProtection="0"/>
    <xf numFmtId="187" fontId="34" fillId="0" borderId="0" applyFill="0" applyBorder="0" applyAlignment="0" applyProtection="0"/>
    <xf numFmtId="185" fontId="34" fillId="0" borderId="0" applyFill="0" applyBorder="0" applyAlignment="0" applyProtection="0"/>
    <xf numFmtId="187" fontId="34" fillId="0" borderId="0" applyFill="0" applyBorder="0" applyAlignment="0" applyProtection="0"/>
    <xf numFmtId="185" fontId="34" fillId="0" borderId="0" applyFill="0" applyBorder="0" applyAlignment="0" applyProtection="0"/>
    <xf numFmtId="187" fontId="34" fillId="0" borderId="0" applyFill="0" applyBorder="0" applyAlignment="0" applyProtection="0"/>
    <xf numFmtId="185" fontId="34" fillId="0" borderId="0" applyFill="0" applyBorder="0" applyAlignment="0" applyProtection="0"/>
    <xf numFmtId="181" fontId="34" fillId="0" borderId="0" applyFill="0" applyBorder="0" applyAlignment="0" applyProtection="0"/>
    <xf numFmtId="187" fontId="34" fillId="0" borderId="0" applyFill="0" applyBorder="0" applyAlignment="0" applyProtection="0"/>
    <xf numFmtId="182" fontId="1" fillId="0" borderId="0" applyFont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0" fontId="1" fillId="0" borderId="0" applyFont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43" fontId="34" fillId="0" borderId="0" applyFill="0" applyBorder="0" applyAlignment="0" applyProtection="0"/>
    <xf numFmtId="191" fontId="34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0" fontId="51" fillId="0" borderId="0" applyNumberFormat="0" applyBorder="0" applyProtection="0"/>
    <xf numFmtId="191" fontId="34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51" fillId="0" borderId="0" applyNumberFormat="0" applyBorder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92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0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187" fontId="34" fillId="0" borderId="0" applyFill="0" applyBorder="0" applyAlignment="0" applyProtection="0"/>
    <xf numFmtId="40" fontId="49" fillId="0" borderId="0" applyFont="0" applyFill="0" applyBorder="0" applyAlignment="0" applyProtection="0"/>
    <xf numFmtId="182" fontId="1" fillId="0" borderId="0" applyFont="0" applyFill="0" applyBorder="0" applyAlignment="0" applyProtection="0"/>
    <xf numFmtId="190" fontId="34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167" fontId="8" fillId="4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32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0" fontId="34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7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37" fontId="5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0" fontId="34" fillId="0" borderId="0"/>
    <xf numFmtId="0" fontId="1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7" fontId="32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37" fontId="50" fillId="0" borderId="0"/>
    <xf numFmtId="37" fontId="50" fillId="0" borderId="0"/>
    <xf numFmtId="167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7" fontId="50" fillId="0" borderId="0"/>
    <xf numFmtId="37" fontId="50" fillId="0" borderId="0"/>
    <xf numFmtId="167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2" fillId="0" borderId="0"/>
    <xf numFmtId="0" fontId="1" fillId="0" borderId="0"/>
    <xf numFmtId="0" fontId="3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37" fontId="50" fillId="0" borderId="0"/>
    <xf numFmtId="167" fontId="32" fillId="0" borderId="0"/>
    <xf numFmtId="0" fontId="1" fillId="0" borderId="0"/>
    <xf numFmtId="0" fontId="32" fillId="0" borderId="0"/>
    <xf numFmtId="37" fontId="50" fillId="0" borderId="0"/>
    <xf numFmtId="0" fontId="32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37" fontId="50" fillId="0" borderId="0"/>
    <xf numFmtId="37" fontId="50" fillId="0" borderId="0"/>
    <xf numFmtId="167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5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2" fillId="0" borderId="0"/>
    <xf numFmtId="37" fontId="50" fillId="0" borderId="0"/>
    <xf numFmtId="0" fontId="34" fillId="0" borderId="0"/>
    <xf numFmtId="0" fontId="32" fillId="0" borderId="0"/>
    <xf numFmtId="37" fontId="50" fillId="0" borderId="0"/>
    <xf numFmtId="0" fontId="34" fillId="0" borderId="0"/>
    <xf numFmtId="37" fontId="50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37" fontId="50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/>
    <xf numFmtId="195" fontId="53" fillId="0" borderId="0"/>
    <xf numFmtId="37" fontId="50" fillId="0" borderId="0"/>
    <xf numFmtId="0" fontId="1" fillId="0" borderId="0"/>
    <xf numFmtId="195" fontId="53" fillId="0" borderId="0"/>
    <xf numFmtId="37" fontId="50" fillId="0" borderId="0"/>
    <xf numFmtId="196" fontId="53" fillId="0" borderId="0"/>
    <xf numFmtId="195" fontId="53" fillId="0" borderId="0"/>
    <xf numFmtId="37" fontId="50" fillId="0" borderId="0"/>
    <xf numFmtId="196" fontId="53" fillId="0" borderId="0"/>
    <xf numFmtId="195" fontId="53" fillId="0" borderId="0"/>
    <xf numFmtId="37" fontId="50" fillId="0" borderId="0"/>
    <xf numFmtId="196" fontId="53" fillId="0" borderId="0"/>
    <xf numFmtId="37" fontId="50" fillId="0" borderId="0"/>
    <xf numFmtId="196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7" fontId="32" fillId="0" borderId="0"/>
    <xf numFmtId="0" fontId="34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95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95" fontId="5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7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37" fontId="50" fillId="0" borderId="0"/>
    <xf numFmtId="0" fontId="1" fillId="0" borderId="0"/>
    <xf numFmtId="0" fontId="34" fillId="0" borderId="0" applyNumberFormat="0" applyFill="0" applyBorder="0" applyAlignment="0" applyProtection="0"/>
    <xf numFmtId="0" fontId="34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167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167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167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167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167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167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50" fillId="0" borderId="0"/>
    <xf numFmtId="37" fontId="50" fillId="0" borderId="0"/>
    <xf numFmtId="37" fontId="50" fillId="0" borderId="0"/>
    <xf numFmtId="0" fontId="54" fillId="0" borderId="0"/>
    <xf numFmtId="0" fontId="34" fillId="0" borderId="0"/>
    <xf numFmtId="0" fontId="1" fillId="0" borderId="0"/>
    <xf numFmtId="0" fontId="1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0" fontId="1" fillId="0" borderId="0"/>
    <xf numFmtId="0" fontId="1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7" fontId="32" fillId="0" borderId="0"/>
    <xf numFmtId="195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195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96" fontId="53" fillId="0" borderId="0"/>
    <xf numFmtId="195" fontId="53" fillId="0" borderId="0"/>
    <xf numFmtId="37" fontId="50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5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37" fontId="50" fillId="0" borderId="0"/>
    <xf numFmtId="0" fontId="34" fillId="0" borderId="0"/>
    <xf numFmtId="37" fontId="50" fillId="0" borderId="0"/>
    <xf numFmtId="167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167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167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2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5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6" fillId="0" borderId="0"/>
    <xf numFmtId="0" fontId="3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7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6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6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7" fontId="32" fillId="0" borderId="0"/>
    <xf numFmtId="0" fontId="32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167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167" fontId="1" fillId="0" borderId="0"/>
    <xf numFmtId="0" fontId="34" fillId="0" borderId="0"/>
    <xf numFmtId="0" fontId="34" fillId="0" borderId="0"/>
    <xf numFmtId="167" fontId="1" fillId="0" borderId="0"/>
    <xf numFmtId="0" fontId="34" fillId="0" borderId="0"/>
    <xf numFmtId="167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167" fontId="1" fillId="0" borderId="0"/>
    <xf numFmtId="0" fontId="34" fillId="0" borderId="0"/>
    <xf numFmtId="0" fontId="34" fillId="0" borderId="0"/>
    <xf numFmtId="167" fontId="1" fillId="0" borderId="0"/>
    <xf numFmtId="0" fontId="34" fillId="0" borderId="0"/>
    <xf numFmtId="167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167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167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167" fontId="1" fillId="0" borderId="0"/>
    <xf numFmtId="0" fontId="34" fillId="0" borderId="0"/>
    <xf numFmtId="0" fontId="34" fillId="0" borderId="0"/>
    <xf numFmtId="167" fontId="1" fillId="0" borderId="0"/>
    <xf numFmtId="0" fontId="34" fillId="0" borderId="0"/>
    <xf numFmtId="167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167" fontId="1" fillId="0" borderId="0"/>
    <xf numFmtId="0" fontId="34" fillId="0" borderId="0"/>
    <xf numFmtId="0" fontId="34" fillId="0" borderId="0"/>
    <xf numFmtId="167" fontId="1" fillId="0" borderId="0"/>
    <xf numFmtId="0" fontId="34" fillId="0" borderId="0"/>
    <xf numFmtId="167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167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167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0" fontId="1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0" fontId="42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7" fontId="50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4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37" fontId="50" fillId="0" borderId="0"/>
    <xf numFmtId="0" fontId="34" fillId="0" borderId="0"/>
    <xf numFmtId="0" fontId="54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56" borderId="20" applyNumberFormat="0" applyFont="0" applyAlignment="0" applyProtection="0"/>
    <xf numFmtId="167" fontId="32" fillId="56" borderId="20" applyNumberFormat="0" applyFont="0" applyAlignment="0" applyProtection="0"/>
    <xf numFmtId="0" fontId="32" fillId="56" borderId="20" applyNumberFormat="0" applyFont="0" applyAlignment="0" applyProtection="0"/>
    <xf numFmtId="167" fontId="32" fillId="56" borderId="20" applyNumberFormat="0" applyFont="0" applyAlignment="0" applyProtection="0"/>
    <xf numFmtId="0" fontId="32" fillId="56" borderId="20" applyNumberFormat="0" applyFont="0" applyAlignment="0" applyProtection="0"/>
    <xf numFmtId="167" fontId="32" fillId="56" borderId="20" applyNumberFormat="0" applyFont="0" applyAlignment="0" applyProtection="0"/>
    <xf numFmtId="0" fontId="32" fillId="56" borderId="20" applyNumberFormat="0" applyFont="0" applyAlignment="0" applyProtection="0"/>
    <xf numFmtId="167" fontId="32" fillId="56" borderId="20" applyNumberFormat="0" applyFont="0" applyAlignment="0" applyProtection="0"/>
    <xf numFmtId="0" fontId="32" fillId="56" borderId="20" applyNumberFormat="0" applyFont="0" applyAlignment="0" applyProtection="0"/>
    <xf numFmtId="167" fontId="32" fillId="56" borderId="20" applyNumberFormat="0" applyFont="0" applyAlignment="0" applyProtection="0"/>
    <xf numFmtId="0" fontId="32" fillId="56" borderId="20" applyNumberFormat="0" applyFont="0" applyAlignment="0" applyProtection="0"/>
    <xf numFmtId="167" fontId="32" fillId="56" borderId="20" applyNumberFormat="0" applyFont="0" applyAlignment="0" applyProtection="0"/>
    <xf numFmtId="0" fontId="32" fillId="56" borderId="20" applyNumberFormat="0" applyFont="0" applyAlignment="0" applyProtection="0"/>
    <xf numFmtId="167" fontId="32" fillId="56" borderId="20" applyNumberFormat="0" applyFont="0" applyAlignment="0" applyProtection="0"/>
    <xf numFmtId="0" fontId="32" fillId="56" borderId="20" applyNumberFormat="0" applyFont="0" applyAlignment="0" applyProtection="0"/>
    <xf numFmtId="167" fontId="32" fillId="56" borderId="20" applyNumberFormat="0" applyFont="0" applyAlignment="0" applyProtection="0"/>
    <xf numFmtId="0" fontId="32" fillId="56" borderId="20" applyNumberFormat="0" applyFont="0" applyAlignment="0" applyProtection="0"/>
    <xf numFmtId="167" fontId="32" fillId="56" borderId="20" applyNumberFormat="0" applyFont="0" applyAlignment="0" applyProtection="0"/>
    <xf numFmtId="0" fontId="32" fillId="56" borderId="20" applyNumberFormat="0" applyFont="0" applyAlignment="0" applyProtection="0"/>
    <xf numFmtId="167" fontId="32" fillId="56" borderId="20" applyNumberFormat="0" applyFont="0" applyAlignment="0" applyProtection="0"/>
    <xf numFmtId="0" fontId="32" fillId="56" borderId="20" applyNumberFormat="0" applyFont="0" applyAlignment="0" applyProtection="0"/>
    <xf numFmtId="167" fontId="32" fillId="56" borderId="20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56" borderId="20" applyNumberFormat="0" applyFont="0" applyAlignment="0" applyProtection="0"/>
    <xf numFmtId="167" fontId="32" fillId="56" borderId="20" applyNumberFormat="0" applyFont="0" applyAlignment="0" applyProtection="0"/>
    <xf numFmtId="0" fontId="32" fillId="56" borderId="20" applyNumberFormat="0" applyFont="0" applyAlignment="0" applyProtection="0"/>
    <xf numFmtId="167" fontId="32" fillId="56" borderId="20" applyNumberFormat="0" applyFont="0" applyAlignment="0" applyProtection="0"/>
    <xf numFmtId="0" fontId="32" fillId="56" borderId="20" applyNumberFormat="0" applyFont="0" applyAlignment="0" applyProtection="0"/>
    <xf numFmtId="167" fontId="32" fillId="56" borderId="20" applyNumberFormat="0" applyFont="0" applyAlignment="0" applyProtection="0"/>
    <xf numFmtId="0" fontId="32" fillId="56" borderId="20" applyNumberFormat="0" applyFont="0" applyAlignment="0" applyProtection="0"/>
    <xf numFmtId="167" fontId="32" fillId="56" borderId="20" applyNumberFormat="0" applyFont="0" applyAlignment="0" applyProtection="0"/>
    <xf numFmtId="0" fontId="32" fillId="56" borderId="20" applyNumberFormat="0" applyFont="0" applyAlignment="0" applyProtection="0"/>
    <xf numFmtId="167" fontId="32" fillId="56" borderId="20" applyNumberFormat="0" applyFont="0" applyAlignment="0" applyProtection="0"/>
    <xf numFmtId="0" fontId="32" fillId="56" borderId="20" applyNumberFormat="0" applyFont="0" applyAlignment="0" applyProtection="0"/>
    <xf numFmtId="167" fontId="32" fillId="56" borderId="20" applyNumberFormat="0" applyFont="0" applyAlignment="0" applyProtection="0"/>
    <xf numFmtId="0" fontId="32" fillId="56" borderId="20" applyNumberFormat="0" applyFont="0" applyAlignment="0" applyProtection="0"/>
    <xf numFmtId="167" fontId="32" fillId="56" borderId="20" applyNumberFormat="0" applyFont="0" applyAlignment="0" applyProtection="0"/>
    <xf numFmtId="0" fontId="32" fillId="56" borderId="20" applyNumberFormat="0" applyFont="0" applyAlignment="0" applyProtection="0"/>
    <xf numFmtId="167" fontId="32" fillId="56" borderId="20" applyNumberFormat="0" applyFont="0" applyAlignment="0" applyProtection="0"/>
    <xf numFmtId="0" fontId="32" fillId="56" borderId="20" applyNumberFormat="0" applyFont="0" applyAlignment="0" applyProtection="0"/>
    <xf numFmtId="167" fontId="32" fillId="56" borderId="20" applyNumberFormat="0" applyFont="0" applyAlignment="0" applyProtection="0"/>
    <xf numFmtId="0" fontId="32" fillId="56" borderId="20" applyNumberFormat="0" applyFont="0" applyAlignment="0" applyProtection="0"/>
    <xf numFmtId="167" fontId="32" fillId="56" borderId="20" applyNumberFormat="0" applyFont="0" applyAlignment="0" applyProtection="0"/>
    <xf numFmtId="0" fontId="32" fillId="56" borderId="20" applyNumberFormat="0" applyFont="0" applyAlignment="0" applyProtection="0"/>
    <xf numFmtId="167" fontId="32" fillId="56" borderId="20" applyNumberFormat="0" applyFont="0" applyAlignment="0" applyProtection="0"/>
    <xf numFmtId="0" fontId="32" fillId="56" borderId="20" applyNumberFormat="0" applyFont="0" applyAlignment="0" applyProtection="0"/>
    <xf numFmtId="167" fontId="32" fillId="56" borderId="20" applyNumberFormat="0" applyFont="0" applyAlignment="0" applyProtection="0"/>
    <xf numFmtId="0" fontId="32" fillId="56" borderId="20" applyNumberFormat="0" applyFont="0" applyAlignment="0" applyProtection="0"/>
    <xf numFmtId="167" fontId="32" fillId="56" borderId="20" applyNumberFormat="0" applyFont="0" applyAlignment="0" applyProtection="0"/>
    <xf numFmtId="0" fontId="32" fillId="56" borderId="20" applyNumberFormat="0" applyFont="0" applyAlignment="0" applyProtection="0"/>
    <xf numFmtId="167" fontId="32" fillId="56" borderId="20" applyNumberFormat="0" applyFont="0" applyAlignment="0" applyProtection="0"/>
    <xf numFmtId="0" fontId="32" fillId="56" borderId="20" applyNumberFormat="0" applyFont="0" applyAlignment="0" applyProtection="0"/>
    <xf numFmtId="167" fontId="32" fillId="56" borderId="20" applyNumberFormat="0" applyFont="0" applyAlignment="0" applyProtection="0"/>
    <xf numFmtId="0" fontId="32" fillId="56" borderId="20" applyNumberFormat="0" applyFont="0" applyAlignment="0" applyProtection="0"/>
    <xf numFmtId="167" fontId="32" fillId="56" borderId="20" applyNumberFormat="0" applyFont="0" applyAlignment="0" applyProtection="0"/>
    <xf numFmtId="0" fontId="32" fillId="56" borderId="20" applyNumberFormat="0" applyFont="0" applyAlignment="0" applyProtection="0"/>
    <xf numFmtId="167" fontId="32" fillId="56" borderId="20" applyNumberFormat="0" applyFont="0" applyAlignment="0" applyProtection="0"/>
    <xf numFmtId="0" fontId="32" fillId="56" borderId="20" applyNumberFormat="0" applyFont="0" applyAlignment="0" applyProtection="0"/>
    <xf numFmtId="167" fontId="32" fillId="56" borderId="20" applyNumberFormat="0" applyFont="0" applyAlignment="0" applyProtection="0"/>
    <xf numFmtId="0" fontId="32" fillId="56" borderId="20" applyNumberFormat="0" applyFont="0" applyAlignment="0" applyProtection="0"/>
    <xf numFmtId="167" fontId="32" fillId="56" borderId="20" applyNumberFormat="0" applyFont="0" applyAlignment="0" applyProtection="0"/>
    <xf numFmtId="0" fontId="32" fillId="56" borderId="20" applyNumberFormat="0" applyFont="0" applyAlignment="0" applyProtection="0"/>
    <xf numFmtId="167" fontId="32" fillId="56" borderId="20" applyNumberFormat="0" applyFont="0" applyAlignment="0" applyProtection="0"/>
    <xf numFmtId="0" fontId="32" fillId="56" borderId="20" applyNumberFormat="0" applyFont="0" applyAlignment="0" applyProtection="0"/>
    <xf numFmtId="167" fontId="32" fillId="56" borderId="20" applyNumberFormat="0" applyFont="0" applyAlignment="0" applyProtection="0"/>
    <xf numFmtId="0" fontId="32" fillId="56" borderId="20" applyNumberFormat="0" applyFont="0" applyAlignment="0" applyProtection="0"/>
    <xf numFmtId="167" fontId="32" fillId="56" borderId="20" applyNumberFormat="0" applyFont="0" applyAlignment="0" applyProtection="0"/>
    <xf numFmtId="0" fontId="32" fillId="56" borderId="20" applyNumberFormat="0" applyFont="0" applyAlignment="0" applyProtection="0"/>
    <xf numFmtId="167" fontId="32" fillId="56" borderId="20" applyNumberFormat="0" applyFont="0" applyAlignment="0" applyProtection="0"/>
    <xf numFmtId="0" fontId="32" fillId="56" borderId="20" applyNumberFormat="0" applyFont="0" applyAlignment="0" applyProtection="0"/>
    <xf numFmtId="167" fontId="32" fillId="56" borderId="20" applyNumberFormat="0" applyFont="0" applyAlignment="0" applyProtection="0"/>
    <xf numFmtId="0" fontId="32" fillId="56" borderId="20" applyNumberFormat="0" applyFont="0" applyAlignment="0" applyProtection="0"/>
    <xf numFmtId="167" fontId="32" fillId="56" borderId="20" applyNumberFormat="0" applyFont="0" applyAlignment="0" applyProtection="0"/>
    <xf numFmtId="0" fontId="32" fillId="56" borderId="20" applyNumberFormat="0" applyFont="0" applyAlignment="0" applyProtection="0"/>
    <xf numFmtId="167" fontId="32" fillId="56" borderId="20" applyNumberFormat="0" applyFont="0" applyAlignment="0" applyProtection="0"/>
    <xf numFmtId="0" fontId="32" fillId="56" borderId="20" applyNumberFormat="0" applyFont="0" applyAlignment="0" applyProtection="0"/>
    <xf numFmtId="167" fontId="32" fillId="56" borderId="20" applyNumberFormat="0" applyFont="0" applyAlignment="0" applyProtection="0"/>
    <xf numFmtId="0" fontId="32" fillId="56" borderId="20" applyNumberFormat="0" applyFont="0" applyAlignment="0" applyProtection="0"/>
    <xf numFmtId="167" fontId="32" fillId="56" borderId="20" applyNumberFormat="0" applyFont="0" applyAlignment="0" applyProtection="0"/>
    <xf numFmtId="167" fontId="32" fillId="8" borderId="8" applyNumberFormat="0" applyFont="0" applyAlignment="0" applyProtection="0"/>
    <xf numFmtId="167" fontId="32" fillId="8" borderId="8" applyNumberFormat="0" applyFont="0" applyAlignment="0" applyProtection="0"/>
    <xf numFmtId="167" fontId="32" fillId="8" borderId="8" applyNumberFormat="0" applyFont="0" applyAlignment="0" applyProtection="0"/>
    <xf numFmtId="167" fontId="34" fillId="56" borderId="20" applyNumberFormat="0" applyFont="0" applyAlignment="0" applyProtection="0"/>
    <xf numFmtId="167" fontId="34" fillId="56" borderId="20" applyNumberFormat="0" applyFont="0" applyAlignment="0" applyProtection="0"/>
    <xf numFmtId="167" fontId="34" fillId="56" borderId="20" applyNumberFormat="0" applyFont="0" applyAlignment="0" applyProtection="0"/>
    <xf numFmtId="0" fontId="32" fillId="56" borderId="20" applyNumberFormat="0" applyFont="0" applyAlignment="0" applyProtection="0"/>
    <xf numFmtId="167" fontId="32" fillId="56" borderId="20" applyNumberFormat="0" applyFont="0" applyAlignment="0" applyProtection="0"/>
    <xf numFmtId="0" fontId="32" fillId="56" borderId="20" applyNumberFormat="0" applyFont="0" applyAlignment="0" applyProtection="0"/>
    <xf numFmtId="167" fontId="32" fillId="56" borderId="20" applyNumberFormat="0" applyFont="0" applyAlignment="0" applyProtection="0"/>
    <xf numFmtId="0" fontId="32" fillId="56" borderId="20" applyNumberFormat="0" applyFont="0" applyAlignment="0" applyProtection="0"/>
    <xf numFmtId="167" fontId="32" fillId="56" borderId="20" applyNumberFormat="0" applyFont="0" applyAlignment="0" applyProtection="0"/>
    <xf numFmtId="0" fontId="32" fillId="56" borderId="20" applyNumberFormat="0" applyFont="0" applyAlignment="0" applyProtection="0"/>
    <xf numFmtId="167" fontId="32" fillId="56" borderId="20" applyNumberFormat="0" applyFont="0" applyAlignment="0" applyProtection="0"/>
    <xf numFmtId="0" fontId="32" fillId="56" borderId="20" applyNumberFormat="0" applyFont="0" applyAlignment="0" applyProtection="0"/>
    <xf numFmtId="167" fontId="32" fillId="56" borderId="20" applyNumberFormat="0" applyFont="0" applyAlignment="0" applyProtection="0"/>
    <xf numFmtId="9" fontId="34" fillId="0" borderId="0" applyFont="0" applyFill="0" applyBorder="0" applyAlignment="0" applyProtection="0"/>
    <xf numFmtId="0" fontId="34" fillId="0" borderId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61" fillId="0" borderId="0"/>
    <xf numFmtId="0" fontId="61" fillId="0" borderId="0"/>
    <xf numFmtId="0" fontId="62" fillId="48" borderId="21" applyNumberFormat="0" applyAlignment="0" applyProtection="0"/>
    <xf numFmtId="167" fontId="62" fillId="48" borderId="21" applyNumberFormat="0" applyAlignment="0" applyProtection="0"/>
    <xf numFmtId="0" fontId="62" fillId="48" borderId="21" applyNumberFormat="0" applyAlignment="0" applyProtection="0"/>
    <xf numFmtId="167" fontId="62" fillId="48" borderId="21" applyNumberFormat="0" applyAlignment="0" applyProtection="0"/>
    <xf numFmtId="0" fontId="62" fillId="48" borderId="21" applyNumberFormat="0" applyAlignment="0" applyProtection="0"/>
    <xf numFmtId="167" fontId="62" fillId="48" borderId="21" applyNumberFormat="0" applyAlignment="0" applyProtection="0"/>
    <xf numFmtId="0" fontId="62" fillId="48" borderId="21" applyNumberFormat="0" applyAlignment="0" applyProtection="0"/>
    <xf numFmtId="167" fontId="62" fillId="48" borderId="21" applyNumberFormat="0" applyAlignment="0" applyProtection="0"/>
    <xf numFmtId="0" fontId="62" fillId="48" borderId="21" applyNumberFormat="0" applyAlignment="0" applyProtection="0"/>
    <xf numFmtId="167" fontId="62" fillId="48" borderId="21" applyNumberFormat="0" applyAlignment="0" applyProtection="0"/>
    <xf numFmtId="0" fontId="62" fillId="48" borderId="21" applyNumberFormat="0" applyAlignment="0" applyProtection="0"/>
    <xf numFmtId="167" fontId="62" fillId="48" borderId="21" applyNumberFormat="0" applyAlignment="0" applyProtection="0"/>
    <xf numFmtId="0" fontId="62" fillId="48" borderId="21" applyNumberFormat="0" applyAlignment="0" applyProtection="0"/>
    <xf numFmtId="167" fontId="62" fillId="48" borderId="21" applyNumberFormat="0" applyAlignment="0" applyProtection="0"/>
    <xf numFmtId="0" fontId="62" fillId="48" borderId="21" applyNumberFormat="0" applyAlignment="0" applyProtection="0"/>
    <xf numFmtId="167" fontId="62" fillId="48" borderId="21" applyNumberFormat="0" applyAlignment="0" applyProtection="0"/>
    <xf numFmtId="0" fontId="62" fillId="48" borderId="21" applyNumberFormat="0" applyAlignment="0" applyProtection="0"/>
    <xf numFmtId="167" fontId="62" fillId="48" borderId="21" applyNumberFormat="0" applyAlignment="0" applyProtection="0"/>
    <xf numFmtId="0" fontId="62" fillId="48" borderId="21" applyNumberFormat="0" applyAlignment="0" applyProtection="0"/>
    <xf numFmtId="167" fontId="62" fillId="48" borderId="21" applyNumberFormat="0" applyAlignment="0" applyProtection="0"/>
    <xf numFmtId="0" fontId="62" fillId="48" borderId="21" applyNumberFormat="0" applyAlignment="0" applyProtection="0"/>
    <xf numFmtId="167" fontId="62" fillId="48" borderId="21" applyNumberFormat="0" applyAlignment="0" applyProtection="0"/>
    <xf numFmtId="0" fontId="62" fillId="48" borderId="21" applyNumberFormat="0" applyAlignment="0" applyProtection="0"/>
    <xf numFmtId="167" fontId="62" fillId="48" borderId="21" applyNumberFormat="0" applyAlignment="0" applyProtection="0"/>
    <xf numFmtId="0" fontId="62" fillId="48" borderId="21" applyNumberFormat="0" applyAlignment="0" applyProtection="0"/>
    <xf numFmtId="167" fontId="62" fillId="48" borderId="21" applyNumberFormat="0" applyAlignment="0" applyProtection="0"/>
    <xf numFmtId="0" fontId="62" fillId="48" borderId="21" applyNumberFormat="0" applyAlignment="0" applyProtection="0"/>
    <xf numFmtId="167" fontId="62" fillId="48" borderId="21" applyNumberFormat="0" applyAlignment="0" applyProtection="0"/>
    <xf numFmtId="0" fontId="62" fillId="48" borderId="21" applyNumberFormat="0" applyAlignment="0" applyProtection="0"/>
    <xf numFmtId="167" fontId="62" fillId="48" borderId="21" applyNumberFormat="0" applyAlignment="0" applyProtection="0"/>
    <xf numFmtId="0" fontId="62" fillId="48" borderId="21" applyNumberFormat="0" applyAlignment="0" applyProtection="0"/>
    <xf numFmtId="167" fontId="62" fillId="48" borderId="21" applyNumberFormat="0" applyAlignment="0" applyProtection="0"/>
    <xf numFmtId="0" fontId="62" fillId="48" borderId="21" applyNumberFormat="0" applyAlignment="0" applyProtection="0"/>
    <xf numFmtId="167" fontId="62" fillId="48" borderId="21" applyNumberFormat="0" applyAlignment="0" applyProtection="0"/>
    <xf numFmtId="0" fontId="62" fillId="48" borderId="21" applyNumberFormat="0" applyAlignment="0" applyProtection="0"/>
    <xf numFmtId="167" fontId="62" fillId="48" borderId="21" applyNumberFormat="0" applyAlignment="0" applyProtection="0"/>
    <xf numFmtId="0" fontId="62" fillId="48" borderId="21" applyNumberFormat="0" applyAlignment="0" applyProtection="0"/>
    <xf numFmtId="167" fontId="62" fillId="48" borderId="21" applyNumberFormat="0" applyAlignment="0" applyProtection="0"/>
    <xf numFmtId="0" fontId="62" fillId="48" borderId="21" applyNumberFormat="0" applyAlignment="0" applyProtection="0"/>
    <xf numFmtId="167" fontId="62" fillId="48" borderId="21" applyNumberFormat="0" applyAlignment="0" applyProtection="0"/>
    <xf numFmtId="0" fontId="62" fillId="48" borderId="21" applyNumberFormat="0" applyAlignment="0" applyProtection="0"/>
    <xf numFmtId="167" fontId="62" fillId="48" borderId="21" applyNumberFormat="0" applyAlignment="0" applyProtection="0"/>
    <xf numFmtId="0" fontId="62" fillId="48" borderId="21" applyNumberFormat="0" applyAlignment="0" applyProtection="0"/>
    <xf numFmtId="167" fontId="62" fillId="48" borderId="21" applyNumberFormat="0" applyAlignment="0" applyProtection="0"/>
    <xf numFmtId="0" fontId="62" fillId="48" borderId="21" applyNumberFormat="0" applyAlignment="0" applyProtection="0"/>
    <xf numFmtId="167" fontId="62" fillId="48" borderId="21" applyNumberFormat="0" applyAlignment="0" applyProtection="0"/>
    <xf numFmtId="0" fontId="62" fillId="48" borderId="21" applyNumberFormat="0" applyAlignment="0" applyProtection="0"/>
    <xf numFmtId="167" fontId="62" fillId="48" borderId="21" applyNumberFormat="0" applyAlignment="0" applyProtection="0"/>
    <xf numFmtId="0" fontId="62" fillId="48" borderId="21" applyNumberFormat="0" applyAlignment="0" applyProtection="0"/>
    <xf numFmtId="167" fontId="62" fillId="48" borderId="21" applyNumberFormat="0" applyAlignment="0" applyProtection="0"/>
    <xf numFmtId="0" fontId="62" fillId="48" borderId="21" applyNumberFormat="0" applyAlignment="0" applyProtection="0"/>
    <xf numFmtId="167" fontId="62" fillId="48" borderId="21" applyNumberFormat="0" applyAlignment="0" applyProtection="0"/>
    <xf numFmtId="0" fontId="62" fillId="48" borderId="21" applyNumberFormat="0" applyAlignment="0" applyProtection="0"/>
    <xf numFmtId="167" fontId="62" fillId="48" borderId="21" applyNumberFormat="0" applyAlignment="0" applyProtection="0"/>
    <xf numFmtId="0" fontId="62" fillId="48" borderId="21" applyNumberFormat="0" applyAlignment="0" applyProtection="0"/>
    <xf numFmtId="167" fontId="62" fillId="48" borderId="21" applyNumberFormat="0" applyAlignment="0" applyProtection="0"/>
    <xf numFmtId="0" fontId="62" fillId="48" borderId="21" applyNumberFormat="0" applyAlignment="0" applyProtection="0"/>
    <xf numFmtId="167" fontId="62" fillId="48" borderId="21" applyNumberFormat="0" applyAlignment="0" applyProtection="0"/>
    <xf numFmtId="0" fontId="62" fillId="48" borderId="21" applyNumberFormat="0" applyAlignment="0" applyProtection="0"/>
    <xf numFmtId="167" fontId="62" fillId="48" borderId="21" applyNumberFormat="0" applyAlignment="0" applyProtection="0"/>
    <xf numFmtId="0" fontId="62" fillId="48" borderId="21" applyNumberFormat="0" applyAlignment="0" applyProtection="0"/>
    <xf numFmtId="167" fontId="62" fillId="48" borderId="21" applyNumberFormat="0" applyAlignment="0" applyProtection="0"/>
    <xf numFmtId="0" fontId="62" fillId="48" borderId="21" applyNumberFormat="0" applyAlignment="0" applyProtection="0"/>
    <xf numFmtId="167" fontId="62" fillId="48" borderId="21" applyNumberFormat="0" applyAlignment="0" applyProtection="0"/>
    <xf numFmtId="0" fontId="62" fillId="48" borderId="21" applyNumberFormat="0" applyAlignment="0" applyProtection="0"/>
    <xf numFmtId="167" fontId="62" fillId="48" borderId="21" applyNumberFormat="0" applyAlignment="0" applyProtection="0"/>
    <xf numFmtId="0" fontId="62" fillId="48" borderId="21" applyNumberFormat="0" applyAlignment="0" applyProtection="0"/>
    <xf numFmtId="167" fontId="62" fillId="48" borderId="21" applyNumberFormat="0" applyAlignment="0" applyProtection="0"/>
    <xf numFmtId="0" fontId="62" fillId="48" borderId="21" applyNumberFormat="0" applyAlignment="0" applyProtection="0"/>
    <xf numFmtId="167" fontId="62" fillId="48" borderId="21" applyNumberFormat="0" applyAlignment="0" applyProtection="0"/>
    <xf numFmtId="0" fontId="62" fillId="48" borderId="21" applyNumberFormat="0" applyAlignment="0" applyProtection="0"/>
    <xf numFmtId="167" fontId="62" fillId="48" borderId="21" applyNumberFormat="0" applyAlignment="0" applyProtection="0"/>
    <xf numFmtId="0" fontId="62" fillId="48" borderId="21" applyNumberFormat="0" applyAlignment="0" applyProtection="0"/>
    <xf numFmtId="167" fontId="62" fillId="48" borderId="21" applyNumberFormat="0" applyAlignment="0" applyProtection="0"/>
    <xf numFmtId="0" fontId="62" fillId="48" borderId="21" applyNumberFormat="0" applyAlignment="0" applyProtection="0"/>
    <xf numFmtId="167" fontId="62" fillId="48" borderId="21" applyNumberFormat="0" applyAlignment="0" applyProtection="0"/>
    <xf numFmtId="0" fontId="62" fillId="48" borderId="21" applyNumberFormat="0" applyAlignment="0" applyProtection="0"/>
    <xf numFmtId="167" fontId="62" fillId="48" borderId="21" applyNumberFormat="0" applyAlignment="0" applyProtection="0"/>
    <xf numFmtId="167" fontId="10" fillId="6" borderId="5" applyNumberFormat="0" applyAlignment="0" applyProtection="0"/>
    <xf numFmtId="167" fontId="62" fillId="48" borderId="21" applyNumberFormat="0" applyAlignment="0" applyProtection="0"/>
    <xf numFmtId="0" fontId="62" fillId="48" borderId="21" applyNumberFormat="0" applyAlignment="0" applyProtection="0"/>
    <xf numFmtId="167" fontId="62" fillId="48" borderId="21" applyNumberFormat="0" applyAlignment="0" applyProtection="0"/>
    <xf numFmtId="0" fontId="62" fillId="48" borderId="21" applyNumberFormat="0" applyAlignment="0" applyProtection="0"/>
    <xf numFmtId="167" fontId="62" fillId="48" borderId="21" applyNumberFormat="0" applyAlignment="0" applyProtection="0"/>
    <xf numFmtId="0" fontId="62" fillId="48" borderId="21" applyNumberFormat="0" applyAlignment="0" applyProtection="0"/>
    <xf numFmtId="167" fontId="62" fillId="48" borderId="21" applyNumberFormat="0" applyAlignment="0" applyProtection="0"/>
    <xf numFmtId="0" fontId="62" fillId="48" borderId="21" applyNumberFormat="0" applyAlignment="0" applyProtection="0"/>
    <xf numFmtId="167" fontId="62" fillId="48" borderId="21" applyNumberFormat="0" applyAlignment="0" applyProtection="0"/>
    <xf numFmtId="0" fontId="62" fillId="48" borderId="21" applyNumberFormat="0" applyAlignment="0" applyProtection="0"/>
    <xf numFmtId="167" fontId="62" fillId="48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167" fontId="3" fillId="0" borderId="1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8" fillId="0" borderId="23" applyNumberFormat="0" applyFill="0" applyAlignment="0" applyProtection="0"/>
    <xf numFmtId="167" fontId="68" fillId="0" borderId="23" applyNumberFormat="0" applyFill="0" applyAlignment="0" applyProtection="0"/>
    <xf numFmtId="0" fontId="68" fillId="0" borderId="23" applyNumberFormat="0" applyFill="0" applyAlignment="0" applyProtection="0"/>
    <xf numFmtId="167" fontId="68" fillId="0" borderId="23" applyNumberFormat="0" applyFill="0" applyAlignment="0" applyProtection="0"/>
    <xf numFmtId="0" fontId="68" fillId="0" borderId="23" applyNumberFormat="0" applyFill="0" applyAlignment="0" applyProtection="0"/>
    <xf numFmtId="167" fontId="68" fillId="0" borderId="23" applyNumberFormat="0" applyFill="0" applyAlignment="0" applyProtection="0"/>
    <xf numFmtId="0" fontId="68" fillId="0" borderId="23" applyNumberFormat="0" applyFill="0" applyAlignment="0" applyProtection="0"/>
    <xf numFmtId="167" fontId="68" fillId="0" borderId="23" applyNumberFormat="0" applyFill="0" applyAlignment="0" applyProtection="0"/>
    <xf numFmtId="0" fontId="68" fillId="0" borderId="23" applyNumberFormat="0" applyFill="0" applyAlignment="0" applyProtection="0"/>
    <xf numFmtId="167" fontId="68" fillId="0" borderId="23" applyNumberFormat="0" applyFill="0" applyAlignment="0" applyProtection="0"/>
    <xf numFmtId="0" fontId="68" fillId="0" borderId="23" applyNumberFormat="0" applyFill="0" applyAlignment="0" applyProtection="0"/>
    <xf numFmtId="167" fontId="68" fillId="0" borderId="23" applyNumberFormat="0" applyFill="0" applyAlignment="0" applyProtection="0"/>
    <xf numFmtId="0" fontId="68" fillId="0" borderId="23" applyNumberFormat="0" applyFill="0" applyAlignment="0" applyProtection="0"/>
    <xf numFmtId="167" fontId="68" fillId="0" borderId="23" applyNumberFormat="0" applyFill="0" applyAlignment="0" applyProtection="0"/>
    <xf numFmtId="0" fontId="68" fillId="0" borderId="23" applyNumberFormat="0" applyFill="0" applyAlignment="0" applyProtection="0"/>
    <xf numFmtId="167" fontId="68" fillId="0" borderId="23" applyNumberFormat="0" applyFill="0" applyAlignment="0" applyProtection="0"/>
    <xf numFmtId="0" fontId="68" fillId="0" borderId="23" applyNumberFormat="0" applyFill="0" applyAlignment="0" applyProtection="0"/>
    <xf numFmtId="167" fontId="68" fillId="0" borderId="23" applyNumberFormat="0" applyFill="0" applyAlignment="0" applyProtection="0"/>
    <xf numFmtId="0" fontId="68" fillId="0" borderId="23" applyNumberFormat="0" applyFill="0" applyAlignment="0" applyProtection="0"/>
    <xf numFmtId="167" fontId="68" fillId="0" borderId="23" applyNumberFormat="0" applyFill="0" applyAlignment="0" applyProtection="0"/>
    <xf numFmtId="0" fontId="68" fillId="0" borderId="23" applyNumberFormat="0" applyFill="0" applyAlignment="0" applyProtection="0"/>
    <xf numFmtId="167" fontId="68" fillId="0" borderId="23" applyNumberFormat="0" applyFill="0" applyAlignment="0" applyProtection="0"/>
    <xf numFmtId="0" fontId="68" fillId="0" borderId="23" applyNumberFormat="0" applyFill="0" applyAlignment="0" applyProtection="0"/>
    <xf numFmtId="167" fontId="68" fillId="0" borderId="23" applyNumberFormat="0" applyFill="0" applyAlignment="0" applyProtection="0"/>
    <xf numFmtId="0" fontId="68" fillId="0" borderId="23" applyNumberFormat="0" applyFill="0" applyAlignment="0" applyProtection="0"/>
    <xf numFmtId="167" fontId="68" fillId="0" borderId="23" applyNumberFormat="0" applyFill="0" applyAlignment="0" applyProtection="0"/>
    <xf numFmtId="0" fontId="68" fillId="0" borderId="23" applyNumberFormat="0" applyFill="0" applyAlignment="0" applyProtection="0"/>
    <xf numFmtId="167" fontId="68" fillId="0" borderId="23" applyNumberFormat="0" applyFill="0" applyAlignment="0" applyProtection="0"/>
    <xf numFmtId="0" fontId="68" fillId="0" borderId="23" applyNumberFormat="0" applyFill="0" applyAlignment="0" applyProtection="0"/>
    <xf numFmtId="167" fontId="68" fillId="0" borderId="23" applyNumberFormat="0" applyFill="0" applyAlignment="0" applyProtection="0"/>
    <xf numFmtId="0" fontId="68" fillId="0" borderId="23" applyNumberFormat="0" applyFill="0" applyAlignment="0" applyProtection="0"/>
    <xf numFmtId="167" fontId="68" fillId="0" borderId="23" applyNumberFormat="0" applyFill="0" applyAlignment="0" applyProtection="0"/>
    <xf numFmtId="0" fontId="68" fillId="0" borderId="23" applyNumberFormat="0" applyFill="0" applyAlignment="0" applyProtection="0"/>
    <xf numFmtId="167" fontId="68" fillId="0" borderId="23" applyNumberFormat="0" applyFill="0" applyAlignment="0" applyProtection="0"/>
    <xf numFmtId="0" fontId="68" fillId="0" borderId="23" applyNumberFormat="0" applyFill="0" applyAlignment="0" applyProtection="0"/>
    <xf numFmtId="167" fontId="68" fillId="0" borderId="23" applyNumberFormat="0" applyFill="0" applyAlignment="0" applyProtection="0"/>
    <xf numFmtId="0" fontId="68" fillId="0" borderId="23" applyNumberFormat="0" applyFill="0" applyAlignment="0" applyProtection="0"/>
    <xf numFmtId="167" fontId="68" fillId="0" borderId="23" applyNumberFormat="0" applyFill="0" applyAlignment="0" applyProtection="0"/>
    <xf numFmtId="0" fontId="68" fillId="0" borderId="23" applyNumberFormat="0" applyFill="0" applyAlignment="0" applyProtection="0"/>
    <xf numFmtId="167" fontId="68" fillId="0" borderId="23" applyNumberFormat="0" applyFill="0" applyAlignment="0" applyProtection="0"/>
    <xf numFmtId="0" fontId="68" fillId="0" borderId="23" applyNumberFormat="0" applyFill="0" applyAlignment="0" applyProtection="0"/>
    <xf numFmtId="167" fontId="68" fillId="0" borderId="23" applyNumberFormat="0" applyFill="0" applyAlignment="0" applyProtection="0"/>
    <xf numFmtId="0" fontId="68" fillId="0" borderId="23" applyNumberFormat="0" applyFill="0" applyAlignment="0" applyProtection="0"/>
    <xf numFmtId="167" fontId="68" fillId="0" borderId="23" applyNumberFormat="0" applyFill="0" applyAlignment="0" applyProtection="0"/>
    <xf numFmtId="0" fontId="68" fillId="0" borderId="23" applyNumberFormat="0" applyFill="0" applyAlignment="0" applyProtection="0"/>
    <xf numFmtId="167" fontId="68" fillId="0" borderId="23" applyNumberFormat="0" applyFill="0" applyAlignment="0" applyProtection="0"/>
    <xf numFmtId="0" fontId="68" fillId="0" borderId="23" applyNumberFormat="0" applyFill="0" applyAlignment="0" applyProtection="0"/>
    <xf numFmtId="167" fontId="68" fillId="0" borderId="23" applyNumberFormat="0" applyFill="0" applyAlignment="0" applyProtection="0"/>
    <xf numFmtId="0" fontId="68" fillId="0" borderId="23" applyNumberFormat="0" applyFill="0" applyAlignment="0" applyProtection="0"/>
    <xf numFmtId="167" fontId="68" fillId="0" borderId="23" applyNumberFormat="0" applyFill="0" applyAlignment="0" applyProtection="0"/>
    <xf numFmtId="0" fontId="68" fillId="0" borderId="23" applyNumberFormat="0" applyFill="0" applyAlignment="0" applyProtection="0"/>
    <xf numFmtId="167" fontId="68" fillId="0" borderId="23" applyNumberFormat="0" applyFill="0" applyAlignment="0" applyProtection="0"/>
    <xf numFmtId="0" fontId="68" fillId="0" borderId="23" applyNumberFormat="0" applyFill="0" applyAlignment="0" applyProtection="0"/>
    <xf numFmtId="167" fontId="68" fillId="0" borderId="23" applyNumberFormat="0" applyFill="0" applyAlignment="0" applyProtection="0"/>
    <xf numFmtId="0" fontId="68" fillId="0" borderId="23" applyNumberFormat="0" applyFill="0" applyAlignment="0" applyProtection="0"/>
    <xf numFmtId="167" fontId="68" fillId="0" borderId="23" applyNumberFormat="0" applyFill="0" applyAlignment="0" applyProtection="0"/>
    <xf numFmtId="0" fontId="68" fillId="0" borderId="23" applyNumberFormat="0" applyFill="0" applyAlignment="0" applyProtection="0"/>
    <xf numFmtId="167" fontId="68" fillId="0" borderId="23" applyNumberFormat="0" applyFill="0" applyAlignment="0" applyProtection="0"/>
    <xf numFmtId="0" fontId="68" fillId="0" borderId="23" applyNumberFormat="0" applyFill="0" applyAlignment="0" applyProtection="0"/>
    <xf numFmtId="167" fontId="68" fillId="0" borderId="23" applyNumberFormat="0" applyFill="0" applyAlignment="0" applyProtection="0"/>
    <xf numFmtId="0" fontId="68" fillId="0" borderId="23" applyNumberFormat="0" applyFill="0" applyAlignment="0" applyProtection="0"/>
    <xf numFmtId="167" fontId="68" fillId="0" borderId="23" applyNumberFormat="0" applyFill="0" applyAlignment="0" applyProtection="0"/>
    <xf numFmtId="0" fontId="68" fillId="0" borderId="23" applyNumberFormat="0" applyFill="0" applyAlignment="0" applyProtection="0"/>
    <xf numFmtId="167" fontId="68" fillId="0" borderId="23" applyNumberFormat="0" applyFill="0" applyAlignment="0" applyProtection="0"/>
    <xf numFmtId="0" fontId="68" fillId="0" borderId="23" applyNumberFormat="0" applyFill="0" applyAlignment="0" applyProtection="0"/>
    <xf numFmtId="167" fontId="68" fillId="0" borderId="23" applyNumberFormat="0" applyFill="0" applyAlignment="0" applyProtection="0"/>
    <xf numFmtId="0" fontId="68" fillId="0" borderId="23" applyNumberFormat="0" applyFill="0" applyAlignment="0" applyProtection="0"/>
    <xf numFmtId="167" fontId="68" fillId="0" borderId="23" applyNumberFormat="0" applyFill="0" applyAlignment="0" applyProtection="0"/>
    <xf numFmtId="0" fontId="68" fillId="0" borderId="23" applyNumberFormat="0" applyFill="0" applyAlignment="0" applyProtection="0"/>
    <xf numFmtId="167" fontId="68" fillId="0" borderId="23" applyNumberFormat="0" applyFill="0" applyAlignment="0" applyProtection="0"/>
    <xf numFmtId="0" fontId="68" fillId="0" borderId="23" applyNumberFormat="0" applyFill="0" applyAlignment="0" applyProtection="0"/>
    <xf numFmtId="167" fontId="68" fillId="0" borderId="23" applyNumberFormat="0" applyFill="0" applyAlignment="0" applyProtection="0"/>
    <xf numFmtId="0" fontId="68" fillId="0" borderId="23" applyNumberFormat="0" applyFill="0" applyAlignment="0" applyProtection="0"/>
    <xf numFmtId="167" fontId="68" fillId="0" borderId="23" applyNumberFormat="0" applyFill="0" applyAlignment="0" applyProtection="0"/>
    <xf numFmtId="0" fontId="68" fillId="0" borderId="23" applyNumberFormat="0" applyFill="0" applyAlignment="0" applyProtection="0"/>
    <xf numFmtId="167" fontId="68" fillId="0" borderId="23" applyNumberFormat="0" applyFill="0" applyAlignment="0" applyProtection="0"/>
    <xf numFmtId="0" fontId="68" fillId="0" borderId="23" applyNumberFormat="0" applyFill="0" applyAlignment="0" applyProtection="0"/>
    <xf numFmtId="167" fontId="68" fillId="0" borderId="23" applyNumberFormat="0" applyFill="0" applyAlignment="0" applyProtection="0"/>
    <xf numFmtId="167" fontId="4" fillId="0" borderId="2" applyNumberFormat="0" applyFill="0" applyAlignment="0" applyProtection="0"/>
    <xf numFmtId="167" fontId="68" fillId="0" borderId="23" applyNumberFormat="0" applyFill="0" applyAlignment="0" applyProtection="0"/>
    <xf numFmtId="0" fontId="68" fillId="0" borderId="23" applyNumberFormat="0" applyFill="0" applyAlignment="0" applyProtection="0"/>
    <xf numFmtId="167" fontId="68" fillId="0" borderId="23" applyNumberFormat="0" applyFill="0" applyAlignment="0" applyProtection="0"/>
    <xf numFmtId="0" fontId="68" fillId="0" borderId="23" applyNumberFormat="0" applyFill="0" applyAlignment="0" applyProtection="0"/>
    <xf numFmtId="167" fontId="68" fillId="0" borderId="23" applyNumberFormat="0" applyFill="0" applyAlignment="0" applyProtection="0"/>
    <xf numFmtId="0" fontId="68" fillId="0" borderId="23" applyNumberFormat="0" applyFill="0" applyAlignment="0" applyProtection="0"/>
    <xf numFmtId="167" fontId="68" fillId="0" borderId="23" applyNumberFormat="0" applyFill="0" applyAlignment="0" applyProtection="0"/>
    <xf numFmtId="0" fontId="68" fillId="0" borderId="23" applyNumberFormat="0" applyFill="0" applyAlignment="0" applyProtection="0"/>
    <xf numFmtId="167" fontId="68" fillId="0" borderId="23" applyNumberFormat="0" applyFill="0" applyAlignment="0" applyProtection="0"/>
    <xf numFmtId="0" fontId="68" fillId="0" borderId="23" applyNumberFormat="0" applyFill="0" applyAlignment="0" applyProtection="0"/>
    <xf numFmtId="167" fontId="68" fillId="0" borderId="23" applyNumberFormat="0" applyFill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40" fillId="0" borderId="24" applyNumberFormat="0" applyFill="0" applyAlignment="0" applyProtection="0"/>
    <xf numFmtId="167" fontId="40" fillId="0" borderId="24" applyNumberFormat="0" applyFill="0" applyAlignment="0" applyProtection="0"/>
    <xf numFmtId="0" fontId="40" fillId="0" borderId="24" applyNumberFormat="0" applyFill="0" applyAlignment="0" applyProtection="0"/>
    <xf numFmtId="167" fontId="40" fillId="0" borderId="24" applyNumberFormat="0" applyFill="0" applyAlignment="0" applyProtection="0"/>
    <xf numFmtId="0" fontId="40" fillId="0" borderId="24" applyNumberFormat="0" applyFill="0" applyAlignment="0" applyProtection="0"/>
    <xf numFmtId="167" fontId="40" fillId="0" borderId="24" applyNumberFormat="0" applyFill="0" applyAlignment="0" applyProtection="0"/>
    <xf numFmtId="0" fontId="40" fillId="0" borderId="24" applyNumberFormat="0" applyFill="0" applyAlignment="0" applyProtection="0"/>
    <xf numFmtId="167" fontId="40" fillId="0" borderId="24" applyNumberFormat="0" applyFill="0" applyAlignment="0" applyProtection="0"/>
    <xf numFmtId="0" fontId="40" fillId="0" borderId="24" applyNumberFormat="0" applyFill="0" applyAlignment="0" applyProtection="0"/>
    <xf numFmtId="167" fontId="40" fillId="0" borderId="24" applyNumberFormat="0" applyFill="0" applyAlignment="0" applyProtection="0"/>
    <xf numFmtId="0" fontId="40" fillId="0" borderId="24" applyNumberFormat="0" applyFill="0" applyAlignment="0" applyProtection="0"/>
    <xf numFmtId="167" fontId="40" fillId="0" borderId="24" applyNumberFormat="0" applyFill="0" applyAlignment="0" applyProtection="0"/>
    <xf numFmtId="0" fontId="40" fillId="0" borderId="24" applyNumberFormat="0" applyFill="0" applyAlignment="0" applyProtection="0"/>
    <xf numFmtId="167" fontId="40" fillId="0" borderId="24" applyNumberFormat="0" applyFill="0" applyAlignment="0" applyProtection="0"/>
    <xf numFmtId="0" fontId="40" fillId="0" borderId="24" applyNumberFormat="0" applyFill="0" applyAlignment="0" applyProtection="0"/>
    <xf numFmtId="167" fontId="40" fillId="0" borderId="24" applyNumberFormat="0" applyFill="0" applyAlignment="0" applyProtection="0"/>
    <xf numFmtId="0" fontId="40" fillId="0" borderId="24" applyNumberFormat="0" applyFill="0" applyAlignment="0" applyProtection="0"/>
    <xf numFmtId="167" fontId="40" fillId="0" borderId="24" applyNumberFormat="0" applyFill="0" applyAlignment="0" applyProtection="0"/>
    <xf numFmtId="0" fontId="40" fillId="0" borderId="24" applyNumberFormat="0" applyFill="0" applyAlignment="0" applyProtection="0"/>
    <xf numFmtId="167" fontId="40" fillId="0" borderId="24" applyNumberFormat="0" applyFill="0" applyAlignment="0" applyProtection="0"/>
    <xf numFmtId="0" fontId="40" fillId="0" borderId="24" applyNumberFormat="0" applyFill="0" applyAlignment="0" applyProtection="0"/>
    <xf numFmtId="167" fontId="40" fillId="0" borderId="24" applyNumberFormat="0" applyFill="0" applyAlignment="0" applyProtection="0"/>
    <xf numFmtId="0" fontId="40" fillId="0" borderId="24" applyNumberFormat="0" applyFill="0" applyAlignment="0" applyProtection="0"/>
    <xf numFmtId="167" fontId="40" fillId="0" borderId="24" applyNumberFormat="0" applyFill="0" applyAlignment="0" applyProtection="0"/>
    <xf numFmtId="0" fontId="40" fillId="0" borderId="24" applyNumberFormat="0" applyFill="0" applyAlignment="0" applyProtection="0"/>
    <xf numFmtId="167" fontId="40" fillId="0" borderId="24" applyNumberFormat="0" applyFill="0" applyAlignment="0" applyProtection="0"/>
    <xf numFmtId="0" fontId="40" fillId="0" borderId="24" applyNumberFormat="0" applyFill="0" applyAlignment="0" applyProtection="0"/>
    <xf numFmtId="167" fontId="40" fillId="0" borderId="24" applyNumberFormat="0" applyFill="0" applyAlignment="0" applyProtection="0"/>
    <xf numFmtId="0" fontId="40" fillId="0" borderId="24" applyNumberFormat="0" applyFill="0" applyAlignment="0" applyProtection="0"/>
    <xf numFmtId="167" fontId="40" fillId="0" borderId="24" applyNumberFormat="0" applyFill="0" applyAlignment="0" applyProtection="0"/>
    <xf numFmtId="0" fontId="40" fillId="0" borderId="24" applyNumberFormat="0" applyFill="0" applyAlignment="0" applyProtection="0"/>
    <xf numFmtId="167" fontId="40" fillId="0" borderId="24" applyNumberFormat="0" applyFill="0" applyAlignment="0" applyProtection="0"/>
    <xf numFmtId="0" fontId="40" fillId="0" borderId="24" applyNumberFormat="0" applyFill="0" applyAlignment="0" applyProtection="0"/>
    <xf numFmtId="167" fontId="40" fillId="0" borderId="24" applyNumberFormat="0" applyFill="0" applyAlignment="0" applyProtection="0"/>
    <xf numFmtId="0" fontId="40" fillId="0" borderId="24" applyNumberFormat="0" applyFill="0" applyAlignment="0" applyProtection="0"/>
    <xf numFmtId="167" fontId="40" fillId="0" borderId="24" applyNumberFormat="0" applyFill="0" applyAlignment="0" applyProtection="0"/>
    <xf numFmtId="0" fontId="40" fillId="0" borderId="24" applyNumberFormat="0" applyFill="0" applyAlignment="0" applyProtection="0"/>
    <xf numFmtId="167" fontId="40" fillId="0" borderId="24" applyNumberFormat="0" applyFill="0" applyAlignment="0" applyProtection="0"/>
    <xf numFmtId="0" fontId="40" fillId="0" borderId="24" applyNumberFormat="0" applyFill="0" applyAlignment="0" applyProtection="0"/>
    <xf numFmtId="167" fontId="40" fillId="0" borderId="24" applyNumberFormat="0" applyFill="0" applyAlignment="0" applyProtection="0"/>
    <xf numFmtId="0" fontId="40" fillId="0" borderId="24" applyNumberFormat="0" applyFill="0" applyAlignment="0" applyProtection="0"/>
    <xf numFmtId="167" fontId="40" fillId="0" borderId="24" applyNumberFormat="0" applyFill="0" applyAlignment="0" applyProtection="0"/>
    <xf numFmtId="0" fontId="40" fillId="0" borderId="24" applyNumberFormat="0" applyFill="0" applyAlignment="0" applyProtection="0"/>
    <xf numFmtId="167" fontId="40" fillId="0" borderId="24" applyNumberFormat="0" applyFill="0" applyAlignment="0" applyProtection="0"/>
    <xf numFmtId="0" fontId="40" fillId="0" borderId="24" applyNumberFormat="0" applyFill="0" applyAlignment="0" applyProtection="0"/>
    <xf numFmtId="167" fontId="40" fillId="0" borderId="24" applyNumberFormat="0" applyFill="0" applyAlignment="0" applyProtection="0"/>
    <xf numFmtId="0" fontId="40" fillId="0" borderId="24" applyNumberFormat="0" applyFill="0" applyAlignment="0" applyProtection="0"/>
    <xf numFmtId="167" fontId="40" fillId="0" borderId="24" applyNumberFormat="0" applyFill="0" applyAlignment="0" applyProtection="0"/>
    <xf numFmtId="0" fontId="40" fillId="0" borderId="24" applyNumberFormat="0" applyFill="0" applyAlignment="0" applyProtection="0"/>
    <xf numFmtId="167" fontId="40" fillId="0" borderId="24" applyNumberFormat="0" applyFill="0" applyAlignment="0" applyProtection="0"/>
    <xf numFmtId="0" fontId="40" fillId="0" borderId="24" applyNumberFormat="0" applyFill="0" applyAlignment="0" applyProtection="0"/>
    <xf numFmtId="167" fontId="40" fillId="0" borderId="24" applyNumberFormat="0" applyFill="0" applyAlignment="0" applyProtection="0"/>
    <xf numFmtId="0" fontId="40" fillId="0" borderId="24" applyNumberFormat="0" applyFill="0" applyAlignment="0" applyProtection="0"/>
    <xf numFmtId="167" fontId="40" fillId="0" borderId="24" applyNumberFormat="0" applyFill="0" applyAlignment="0" applyProtection="0"/>
    <xf numFmtId="0" fontId="40" fillId="0" borderId="24" applyNumberFormat="0" applyFill="0" applyAlignment="0" applyProtection="0"/>
    <xf numFmtId="167" fontId="40" fillId="0" borderId="24" applyNumberFormat="0" applyFill="0" applyAlignment="0" applyProtection="0"/>
    <xf numFmtId="0" fontId="40" fillId="0" borderId="24" applyNumberFormat="0" applyFill="0" applyAlignment="0" applyProtection="0"/>
    <xf numFmtId="167" fontId="40" fillId="0" borderId="24" applyNumberFormat="0" applyFill="0" applyAlignment="0" applyProtection="0"/>
    <xf numFmtId="0" fontId="40" fillId="0" borderId="24" applyNumberFormat="0" applyFill="0" applyAlignment="0" applyProtection="0"/>
    <xf numFmtId="167" fontId="40" fillId="0" borderId="24" applyNumberFormat="0" applyFill="0" applyAlignment="0" applyProtection="0"/>
    <xf numFmtId="0" fontId="40" fillId="0" borderId="24" applyNumberFormat="0" applyFill="0" applyAlignment="0" applyProtection="0"/>
    <xf numFmtId="167" fontId="40" fillId="0" borderId="24" applyNumberFormat="0" applyFill="0" applyAlignment="0" applyProtection="0"/>
    <xf numFmtId="0" fontId="40" fillId="0" borderId="24" applyNumberFormat="0" applyFill="0" applyAlignment="0" applyProtection="0"/>
    <xf numFmtId="167" fontId="40" fillId="0" borderId="24" applyNumberFormat="0" applyFill="0" applyAlignment="0" applyProtection="0"/>
    <xf numFmtId="0" fontId="40" fillId="0" borderId="24" applyNumberFormat="0" applyFill="0" applyAlignment="0" applyProtection="0"/>
    <xf numFmtId="167" fontId="40" fillId="0" borderId="24" applyNumberFormat="0" applyFill="0" applyAlignment="0" applyProtection="0"/>
    <xf numFmtId="0" fontId="40" fillId="0" borderId="24" applyNumberFormat="0" applyFill="0" applyAlignment="0" applyProtection="0"/>
    <xf numFmtId="167" fontId="40" fillId="0" borderId="24" applyNumberFormat="0" applyFill="0" applyAlignment="0" applyProtection="0"/>
    <xf numFmtId="0" fontId="40" fillId="0" borderId="24" applyNumberFormat="0" applyFill="0" applyAlignment="0" applyProtection="0"/>
    <xf numFmtId="167" fontId="40" fillId="0" borderId="24" applyNumberFormat="0" applyFill="0" applyAlignment="0" applyProtection="0"/>
    <xf numFmtId="0" fontId="40" fillId="0" borderId="24" applyNumberFormat="0" applyFill="0" applyAlignment="0" applyProtection="0"/>
    <xf numFmtId="167" fontId="40" fillId="0" borderId="24" applyNumberFormat="0" applyFill="0" applyAlignment="0" applyProtection="0"/>
    <xf numFmtId="0" fontId="40" fillId="0" borderId="24" applyNumberFormat="0" applyFill="0" applyAlignment="0" applyProtection="0"/>
    <xf numFmtId="167" fontId="40" fillId="0" borderId="24" applyNumberFormat="0" applyFill="0" applyAlignment="0" applyProtection="0"/>
    <xf numFmtId="0" fontId="40" fillId="0" borderId="24" applyNumberFormat="0" applyFill="0" applyAlignment="0" applyProtection="0"/>
    <xf numFmtId="167" fontId="40" fillId="0" borderId="24" applyNumberFormat="0" applyFill="0" applyAlignment="0" applyProtection="0"/>
    <xf numFmtId="0" fontId="40" fillId="0" borderId="24" applyNumberFormat="0" applyFill="0" applyAlignment="0" applyProtection="0"/>
    <xf numFmtId="167" fontId="40" fillId="0" borderId="24" applyNumberFormat="0" applyFill="0" applyAlignment="0" applyProtection="0"/>
    <xf numFmtId="167" fontId="5" fillId="0" borderId="3" applyNumberFormat="0" applyFill="0" applyAlignment="0" applyProtection="0"/>
    <xf numFmtId="167" fontId="40" fillId="0" borderId="24" applyNumberFormat="0" applyFill="0" applyAlignment="0" applyProtection="0"/>
    <xf numFmtId="0" fontId="40" fillId="0" borderId="24" applyNumberFormat="0" applyFill="0" applyAlignment="0" applyProtection="0"/>
    <xf numFmtId="167" fontId="40" fillId="0" borderId="24" applyNumberFormat="0" applyFill="0" applyAlignment="0" applyProtection="0"/>
    <xf numFmtId="0" fontId="40" fillId="0" borderId="24" applyNumberFormat="0" applyFill="0" applyAlignment="0" applyProtection="0"/>
    <xf numFmtId="167" fontId="40" fillId="0" borderId="24" applyNumberFormat="0" applyFill="0" applyAlignment="0" applyProtection="0"/>
    <xf numFmtId="0" fontId="40" fillId="0" borderId="24" applyNumberFormat="0" applyFill="0" applyAlignment="0" applyProtection="0"/>
    <xf numFmtId="167" fontId="40" fillId="0" borderId="24" applyNumberFormat="0" applyFill="0" applyAlignment="0" applyProtection="0"/>
    <xf numFmtId="0" fontId="40" fillId="0" borderId="24" applyNumberFormat="0" applyFill="0" applyAlignment="0" applyProtection="0"/>
    <xf numFmtId="167" fontId="40" fillId="0" borderId="24" applyNumberFormat="0" applyFill="0" applyAlignment="0" applyProtection="0"/>
    <xf numFmtId="0" fontId="40" fillId="0" borderId="24" applyNumberFormat="0" applyFill="0" applyAlignment="0" applyProtection="0"/>
    <xf numFmtId="167" fontId="40" fillId="0" borderId="24" applyNumberFormat="0" applyFill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9" fillId="0" borderId="25" applyNumberFormat="0" applyFill="0" applyAlignment="0" applyProtection="0"/>
    <xf numFmtId="167" fontId="69" fillId="0" borderId="25" applyNumberFormat="0" applyFill="0" applyAlignment="0" applyProtection="0"/>
    <xf numFmtId="0" fontId="69" fillId="0" borderId="25" applyNumberFormat="0" applyFill="0" applyAlignment="0" applyProtection="0"/>
    <xf numFmtId="167" fontId="69" fillId="0" borderId="25" applyNumberFormat="0" applyFill="0" applyAlignment="0" applyProtection="0"/>
    <xf numFmtId="0" fontId="69" fillId="0" borderId="25" applyNumberFormat="0" applyFill="0" applyAlignment="0" applyProtection="0"/>
    <xf numFmtId="167" fontId="69" fillId="0" borderId="25" applyNumberFormat="0" applyFill="0" applyAlignment="0" applyProtection="0"/>
    <xf numFmtId="0" fontId="69" fillId="0" borderId="25" applyNumberFormat="0" applyFill="0" applyAlignment="0" applyProtection="0"/>
    <xf numFmtId="167" fontId="69" fillId="0" borderId="25" applyNumberFormat="0" applyFill="0" applyAlignment="0" applyProtection="0"/>
    <xf numFmtId="0" fontId="69" fillId="0" borderId="25" applyNumberFormat="0" applyFill="0" applyAlignment="0" applyProtection="0"/>
    <xf numFmtId="167" fontId="69" fillId="0" borderId="25" applyNumberFormat="0" applyFill="0" applyAlignment="0" applyProtection="0"/>
    <xf numFmtId="0" fontId="69" fillId="0" borderId="25" applyNumberFormat="0" applyFill="0" applyAlignment="0" applyProtection="0"/>
    <xf numFmtId="167" fontId="69" fillId="0" borderId="25" applyNumberFormat="0" applyFill="0" applyAlignment="0" applyProtection="0"/>
    <xf numFmtId="0" fontId="69" fillId="0" borderId="25" applyNumberFormat="0" applyFill="0" applyAlignment="0" applyProtection="0"/>
    <xf numFmtId="167" fontId="69" fillId="0" borderId="25" applyNumberFormat="0" applyFill="0" applyAlignment="0" applyProtection="0"/>
    <xf numFmtId="0" fontId="69" fillId="0" borderId="25" applyNumberFormat="0" applyFill="0" applyAlignment="0" applyProtection="0"/>
    <xf numFmtId="167" fontId="69" fillId="0" borderId="25" applyNumberFormat="0" applyFill="0" applyAlignment="0" applyProtection="0"/>
    <xf numFmtId="0" fontId="69" fillId="0" borderId="25" applyNumberFormat="0" applyFill="0" applyAlignment="0" applyProtection="0"/>
    <xf numFmtId="167" fontId="69" fillId="0" borderId="25" applyNumberFormat="0" applyFill="0" applyAlignment="0" applyProtection="0"/>
    <xf numFmtId="0" fontId="69" fillId="0" borderId="25" applyNumberFormat="0" applyFill="0" applyAlignment="0" applyProtection="0"/>
    <xf numFmtId="167" fontId="69" fillId="0" borderId="25" applyNumberFormat="0" applyFill="0" applyAlignment="0" applyProtection="0"/>
    <xf numFmtId="0" fontId="69" fillId="0" borderId="25" applyNumberFormat="0" applyFill="0" applyAlignment="0" applyProtection="0"/>
    <xf numFmtId="167" fontId="69" fillId="0" borderId="25" applyNumberFormat="0" applyFill="0" applyAlignment="0" applyProtection="0"/>
    <xf numFmtId="0" fontId="69" fillId="0" borderId="25" applyNumberFormat="0" applyFill="0" applyAlignment="0" applyProtection="0"/>
    <xf numFmtId="167" fontId="69" fillId="0" borderId="25" applyNumberFormat="0" applyFill="0" applyAlignment="0" applyProtection="0"/>
    <xf numFmtId="0" fontId="69" fillId="0" borderId="25" applyNumberFormat="0" applyFill="0" applyAlignment="0" applyProtection="0"/>
    <xf numFmtId="167" fontId="69" fillId="0" borderId="25" applyNumberFormat="0" applyFill="0" applyAlignment="0" applyProtection="0"/>
    <xf numFmtId="0" fontId="69" fillId="0" borderId="25" applyNumberFormat="0" applyFill="0" applyAlignment="0" applyProtection="0"/>
    <xf numFmtId="167" fontId="69" fillId="0" borderId="25" applyNumberFormat="0" applyFill="0" applyAlignment="0" applyProtection="0"/>
    <xf numFmtId="0" fontId="69" fillId="0" borderId="25" applyNumberFormat="0" applyFill="0" applyAlignment="0" applyProtection="0"/>
    <xf numFmtId="167" fontId="69" fillId="0" borderId="25" applyNumberFormat="0" applyFill="0" applyAlignment="0" applyProtection="0"/>
    <xf numFmtId="0" fontId="69" fillId="0" borderId="25" applyNumberFormat="0" applyFill="0" applyAlignment="0" applyProtection="0"/>
    <xf numFmtId="167" fontId="69" fillId="0" borderId="25" applyNumberFormat="0" applyFill="0" applyAlignment="0" applyProtection="0"/>
    <xf numFmtId="0" fontId="69" fillId="0" borderId="25" applyNumberFormat="0" applyFill="0" applyAlignment="0" applyProtection="0"/>
    <xf numFmtId="167" fontId="69" fillId="0" borderId="25" applyNumberFormat="0" applyFill="0" applyAlignment="0" applyProtection="0"/>
    <xf numFmtId="0" fontId="69" fillId="0" borderId="25" applyNumberFormat="0" applyFill="0" applyAlignment="0" applyProtection="0"/>
    <xf numFmtId="167" fontId="69" fillId="0" borderId="25" applyNumberFormat="0" applyFill="0" applyAlignment="0" applyProtection="0"/>
    <xf numFmtId="0" fontId="69" fillId="0" borderId="25" applyNumberFormat="0" applyFill="0" applyAlignment="0" applyProtection="0"/>
    <xf numFmtId="167" fontId="69" fillId="0" borderId="25" applyNumberFormat="0" applyFill="0" applyAlignment="0" applyProtection="0"/>
    <xf numFmtId="0" fontId="69" fillId="0" borderId="25" applyNumberFormat="0" applyFill="0" applyAlignment="0" applyProtection="0"/>
    <xf numFmtId="167" fontId="69" fillId="0" borderId="25" applyNumberFormat="0" applyFill="0" applyAlignment="0" applyProtection="0"/>
    <xf numFmtId="0" fontId="69" fillId="0" borderId="25" applyNumberFormat="0" applyFill="0" applyAlignment="0" applyProtection="0"/>
    <xf numFmtId="167" fontId="69" fillId="0" borderId="25" applyNumberFormat="0" applyFill="0" applyAlignment="0" applyProtection="0"/>
    <xf numFmtId="0" fontId="69" fillId="0" borderId="25" applyNumberFormat="0" applyFill="0" applyAlignment="0" applyProtection="0"/>
    <xf numFmtId="167" fontId="69" fillId="0" borderId="25" applyNumberFormat="0" applyFill="0" applyAlignment="0" applyProtection="0"/>
    <xf numFmtId="0" fontId="69" fillId="0" borderId="25" applyNumberFormat="0" applyFill="0" applyAlignment="0" applyProtection="0"/>
    <xf numFmtId="167" fontId="69" fillId="0" borderId="25" applyNumberFormat="0" applyFill="0" applyAlignment="0" applyProtection="0"/>
    <xf numFmtId="0" fontId="69" fillId="0" borderId="25" applyNumberFormat="0" applyFill="0" applyAlignment="0" applyProtection="0"/>
    <xf numFmtId="167" fontId="69" fillId="0" borderId="25" applyNumberFormat="0" applyFill="0" applyAlignment="0" applyProtection="0"/>
    <xf numFmtId="0" fontId="69" fillId="0" borderId="25" applyNumberFormat="0" applyFill="0" applyAlignment="0" applyProtection="0"/>
    <xf numFmtId="167" fontId="69" fillId="0" borderId="25" applyNumberFormat="0" applyFill="0" applyAlignment="0" applyProtection="0"/>
    <xf numFmtId="0" fontId="69" fillId="0" borderId="25" applyNumberFormat="0" applyFill="0" applyAlignment="0" applyProtection="0"/>
    <xf numFmtId="167" fontId="69" fillId="0" borderId="25" applyNumberFormat="0" applyFill="0" applyAlignment="0" applyProtection="0"/>
    <xf numFmtId="0" fontId="69" fillId="0" borderId="25" applyNumberFormat="0" applyFill="0" applyAlignment="0" applyProtection="0"/>
    <xf numFmtId="167" fontId="69" fillId="0" borderId="25" applyNumberFormat="0" applyFill="0" applyAlignment="0" applyProtection="0"/>
    <xf numFmtId="0" fontId="69" fillId="0" borderId="25" applyNumberFormat="0" applyFill="0" applyAlignment="0" applyProtection="0"/>
    <xf numFmtId="167" fontId="69" fillId="0" borderId="25" applyNumberFormat="0" applyFill="0" applyAlignment="0" applyProtection="0"/>
    <xf numFmtId="0" fontId="69" fillId="0" borderId="25" applyNumberFormat="0" applyFill="0" applyAlignment="0" applyProtection="0"/>
    <xf numFmtId="167" fontId="69" fillId="0" borderId="25" applyNumberFormat="0" applyFill="0" applyAlignment="0" applyProtection="0"/>
    <xf numFmtId="0" fontId="69" fillId="0" borderId="25" applyNumberFormat="0" applyFill="0" applyAlignment="0" applyProtection="0"/>
    <xf numFmtId="167" fontId="69" fillId="0" borderId="25" applyNumberFormat="0" applyFill="0" applyAlignment="0" applyProtection="0"/>
    <xf numFmtId="0" fontId="69" fillId="0" borderId="25" applyNumberFormat="0" applyFill="0" applyAlignment="0" applyProtection="0"/>
    <xf numFmtId="167" fontId="69" fillId="0" borderId="25" applyNumberFormat="0" applyFill="0" applyAlignment="0" applyProtection="0"/>
    <xf numFmtId="0" fontId="69" fillId="0" borderId="25" applyNumberFormat="0" applyFill="0" applyAlignment="0" applyProtection="0"/>
    <xf numFmtId="167" fontId="69" fillId="0" borderId="25" applyNumberFormat="0" applyFill="0" applyAlignment="0" applyProtection="0"/>
    <xf numFmtId="0" fontId="69" fillId="0" borderId="25" applyNumberFormat="0" applyFill="0" applyAlignment="0" applyProtection="0"/>
    <xf numFmtId="167" fontId="69" fillId="0" borderId="25" applyNumberFormat="0" applyFill="0" applyAlignment="0" applyProtection="0"/>
    <xf numFmtId="0" fontId="69" fillId="0" borderId="25" applyNumberFormat="0" applyFill="0" applyAlignment="0" applyProtection="0"/>
    <xf numFmtId="167" fontId="69" fillId="0" borderId="25" applyNumberFormat="0" applyFill="0" applyAlignment="0" applyProtection="0"/>
    <xf numFmtId="0" fontId="69" fillId="0" borderId="25" applyNumberFormat="0" applyFill="0" applyAlignment="0" applyProtection="0"/>
    <xf numFmtId="167" fontId="69" fillId="0" borderId="25" applyNumberFormat="0" applyFill="0" applyAlignment="0" applyProtection="0"/>
    <xf numFmtId="0" fontId="69" fillId="0" borderId="25" applyNumberFormat="0" applyFill="0" applyAlignment="0" applyProtection="0"/>
    <xf numFmtId="167" fontId="69" fillId="0" borderId="25" applyNumberFormat="0" applyFill="0" applyAlignment="0" applyProtection="0"/>
    <xf numFmtId="0" fontId="69" fillId="0" borderId="25" applyNumberFormat="0" applyFill="0" applyAlignment="0" applyProtection="0"/>
    <xf numFmtId="167" fontId="69" fillId="0" borderId="25" applyNumberFormat="0" applyFill="0" applyAlignment="0" applyProtection="0"/>
    <xf numFmtId="0" fontId="69" fillId="0" borderId="25" applyNumberFormat="0" applyFill="0" applyAlignment="0" applyProtection="0"/>
    <xf numFmtId="167" fontId="69" fillId="0" borderId="25" applyNumberFormat="0" applyFill="0" applyAlignment="0" applyProtection="0"/>
    <xf numFmtId="0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16" fillId="0" borderId="9" applyNumberFormat="0" applyFill="0" applyAlignment="0" applyProtection="0"/>
    <xf numFmtId="167" fontId="69" fillId="0" borderId="25" applyNumberFormat="0" applyFill="0" applyAlignment="0" applyProtection="0"/>
    <xf numFmtId="0" fontId="69" fillId="0" borderId="25" applyNumberFormat="0" applyFill="0" applyAlignment="0" applyProtection="0"/>
    <xf numFmtId="167" fontId="69" fillId="0" borderId="25" applyNumberFormat="0" applyFill="0" applyAlignment="0" applyProtection="0"/>
    <xf numFmtId="0" fontId="69" fillId="0" borderId="25" applyNumberFormat="0" applyFill="0" applyAlignment="0" applyProtection="0"/>
    <xf numFmtId="167" fontId="69" fillId="0" borderId="25" applyNumberFormat="0" applyFill="0" applyAlignment="0" applyProtection="0"/>
    <xf numFmtId="0" fontId="69" fillId="0" borderId="25" applyNumberFormat="0" applyFill="0" applyAlignment="0" applyProtection="0"/>
    <xf numFmtId="167" fontId="69" fillId="0" borderId="25" applyNumberFormat="0" applyFill="0" applyAlignment="0" applyProtection="0"/>
    <xf numFmtId="0" fontId="69" fillId="0" borderId="25" applyNumberFormat="0" applyFill="0" applyAlignment="0" applyProtection="0"/>
    <xf numFmtId="167" fontId="69" fillId="0" borderId="25" applyNumberFormat="0" applyFill="0" applyAlignment="0" applyProtection="0"/>
    <xf numFmtId="0" fontId="69" fillId="0" borderId="25" applyNumberFormat="0" applyFill="0" applyAlignment="0" applyProtection="0"/>
    <xf numFmtId="167" fontId="69" fillId="0" borderId="25" applyNumberFormat="0" applyFill="0" applyAlignment="0" applyProtection="0"/>
  </cellStyleXfs>
  <cellXfs count="90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 applyBorder="1"/>
    <xf numFmtId="3" fontId="20" fillId="0" borderId="0" xfId="0" applyNumberFormat="1" applyFont="1" applyFill="1" applyBorder="1"/>
    <xf numFmtId="0" fontId="18" fillId="0" borderId="0" xfId="0" applyFont="1" applyFill="1" applyBorder="1"/>
    <xf numFmtId="0" fontId="21" fillId="0" borderId="0" xfId="0" applyFont="1" applyFill="1"/>
    <xf numFmtId="164" fontId="18" fillId="0" borderId="0" xfId="0" applyNumberFormat="1" applyFont="1" applyFill="1" applyProtection="1"/>
    <xf numFmtId="37" fontId="18" fillId="0" borderId="0" xfId="0" applyNumberFormat="1" applyFont="1" applyFill="1" applyProtection="1"/>
    <xf numFmtId="0" fontId="18" fillId="0" borderId="0" xfId="0" applyFont="1" applyFill="1" applyAlignment="1" applyProtection="1">
      <alignment horizontal="left"/>
    </xf>
    <xf numFmtId="0" fontId="22" fillId="0" borderId="0" xfId="1" applyFont="1" applyFill="1"/>
    <xf numFmtId="0" fontId="18" fillId="0" borderId="0" xfId="1" applyFont="1" applyFill="1" applyBorder="1"/>
    <xf numFmtId="165" fontId="18" fillId="0" borderId="0" xfId="0" applyNumberFormat="1" applyFont="1" applyFill="1" applyAlignment="1" applyProtection="1">
      <alignment horizontal="right"/>
    </xf>
    <xf numFmtId="0" fontId="18" fillId="0" borderId="10" xfId="0" applyFont="1" applyFill="1" applyBorder="1"/>
    <xf numFmtId="165" fontId="18" fillId="0" borderId="10" xfId="0" applyNumberFormat="1" applyFont="1" applyFill="1" applyBorder="1" applyAlignment="1" applyProtection="1">
      <alignment horizontal="right"/>
    </xf>
    <xf numFmtId="0" fontId="18" fillId="0" borderId="10" xfId="0" applyFont="1" applyFill="1" applyBorder="1" applyAlignment="1" applyProtection="1">
      <alignment horizontal="left" indent="7"/>
    </xf>
    <xf numFmtId="166" fontId="18" fillId="0" borderId="0" xfId="0" applyNumberFormat="1" applyFont="1" applyFill="1" applyAlignment="1">
      <alignment horizontal="right" indent="1"/>
    </xf>
    <xf numFmtId="0" fontId="18" fillId="0" borderId="0" xfId="0" quotePrefix="1" applyFont="1" applyFill="1" applyAlignment="1" applyProtection="1">
      <alignment horizontal="left" indent="1"/>
    </xf>
    <xf numFmtId="0" fontId="18" fillId="0" borderId="0" xfId="0" applyFont="1" applyFill="1" applyBorder="1" applyAlignment="1" applyProtection="1">
      <alignment horizontal="left" indent="1"/>
    </xf>
    <xf numFmtId="3" fontId="25" fillId="0" borderId="0" xfId="0" applyNumberFormat="1" applyFont="1" applyFill="1" applyBorder="1" applyAlignment="1">
      <alignment horizontal="right" vertical="center" indent="1"/>
    </xf>
    <xf numFmtId="0" fontId="18" fillId="0" borderId="0" xfId="0" applyFont="1" applyFill="1" applyAlignment="1" applyProtection="1">
      <alignment horizontal="left" indent="1"/>
    </xf>
    <xf numFmtId="3" fontId="25" fillId="0" borderId="0" xfId="0" applyNumberFormat="1" applyFont="1" applyFill="1" applyAlignment="1">
      <alignment horizontal="right" vertical="center" indent="1"/>
    </xf>
    <xf numFmtId="3" fontId="18" fillId="0" borderId="0" xfId="0" applyNumberFormat="1" applyFont="1" applyFill="1" applyBorder="1" applyAlignment="1">
      <alignment horizontal="right" indent="1"/>
    </xf>
    <xf numFmtId="0" fontId="18" fillId="0" borderId="0" xfId="0" applyFont="1" applyFill="1" applyAlignment="1">
      <alignment horizontal="left" indent="1"/>
    </xf>
    <xf numFmtId="166" fontId="23" fillId="0" borderId="0" xfId="0" applyNumberFormat="1" applyFont="1" applyFill="1" applyAlignment="1">
      <alignment horizontal="right" indent="1"/>
    </xf>
    <xf numFmtId="0" fontId="23" fillId="0" borderId="0" xfId="0" applyFont="1" applyFill="1" applyAlignment="1" applyProtection="1">
      <alignment horizontal="left" indent="1"/>
    </xf>
    <xf numFmtId="0" fontId="20" fillId="0" borderId="0" xfId="0" applyFont="1" applyFill="1" applyBorder="1" applyAlignment="1">
      <alignment horizontal="right" indent="1"/>
    </xf>
    <xf numFmtId="0" fontId="18" fillId="0" borderId="0" xfId="0" applyFont="1" applyFill="1" applyBorder="1" applyAlignment="1">
      <alignment horizontal="right" indent="1"/>
    </xf>
    <xf numFmtId="0" fontId="18" fillId="0" borderId="0" xfId="0" applyFont="1" applyFill="1" applyAlignment="1">
      <alignment horizontal="right" indent="1"/>
    </xf>
    <xf numFmtId="3" fontId="18" fillId="0" borderId="0" xfId="0" applyNumberFormat="1" applyFont="1" applyFill="1" applyAlignment="1">
      <alignment horizontal="right" indent="1"/>
    </xf>
    <xf numFmtId="3" fontId="18" fillId="0" borderId="0" xfId="0" applyNumberFormat="1" applyFont="1" applyFill="1" applyAlignment="1" applyProtection="1">
      <alignment horizontal="right" indent="1"/>
    </xf>
    <xf numFmtId="3" fontId="20" fillId="0" borderId="0" xfId="0" applyNumberFormat="1" applyFont="1" applyFill="1" applyBorder="1" applyAlignment="1">
      <alignment horizontal="right" indent="1"/>
    </xf>
    <xf numFmtId="0" fontId="24" fillId="0" borderId="0" xfId="0" applyFont="1" applyFill="1" applyBorder="1" applyAlignment="1">
      <alignment horizontal="right" indent="1"/>
    </xf>
    <xf numFmtId="3" fontId="24" fillId="0" borderId="0" xfId="0" applyNumberFormat="1" applyFont="1" applyFill="1" applyBorder="1" applyAlignment="1">
      <alignment horizontal="right" indent="1"/>
    </xf>
    <xf numFmtId="0" fontId="23" fillId="0" borderId="0" xfId="0" applyFont="1" applyFill="1" applyBorder="1" applyAlignment="1">
      <alignment horizontal="right" indent="1"/>
    </xf>
    <xf numFmtId="0" fontId="23" fillId="0" borderId="0" xfId="0" applyFont="1" applyFill="1" applyAlignment="1">
      <alignment horizontal="right" indent="1"/>
    </xf>
    <xf numFmtId="3" fontId="23" fillId="0" borderId="0" xfId="0" applyNumberFormat="1" applyFont="1" applyFill="1" applyAlignment="1">
      <alignment horizontal="right" indent="1"/>
    </xf>
    <xf numFmtId="3" fontId="23" fillId="0" borderId="0" xfId="0" applyNumberFormat="1" applyFont="1" applyFill="1" applyAlignment="1" applyProtection="1">
      <alignment horizontal="right" indent="1"/>
    </xf>
    <xf numFmtId="0" fontId="23" fillId="0" borderId="0" xfId="0" applyFont="1" applyFill="1" applyAlignment="1">
      <alignment horizontal="left" indent="1"/>
    </xf>
    <xf numFmtId="3" fontId="20" fillId="0" borderId="0" xfId="0" applyNumberFormat="1" applyFont="1" applyFill="1" applyAlignment="1">
      <alignment horizontal="right" vertical="center" indent="1"/>
    </xf>
    <xf numFmtId="166" fontId="20" fillId="0" borderId="0" xfId="0" applyNumberFormat="1" applyFont="1" applyFill="1" applyAlignment="1">
      <alignment horizontal="right" indent="1"/>
    </xf>
    <xf numFmtId="166" fontId="24" fillId="0" borderId="0" xfId="0" applyNumberFormat="1" applyFont="1" applyFill="1" applyAlignment="1">
      <alignment horizontal="right" indent="1"/>
    </xf>
    <xf numFmtId="3" fontId="20" fillId="0" borderId="0" xfId="0" applyNumberFormat="1" applyFont="1" applyFill="1" applyAlignment="1">
      <alignment horizontal="right" indent="1"/>
    </xf>
    <xf numFmtId="3" fontId="20" fillId="0" borderId="0" xfId="0" applyNumberFormat="1" applyFont="1" applyFill="1" applyBorder="1" applyAlignment="1">
      <alignment horizontal="right" vertical="center" indent="1"/>
    </xf>
    <xf numFmtId="3" fontId="20" fillId="0" borderId="0" xfId="0" applyNumberFormat="1" applyFont="1" applyFill="1" applyAlignment="1" applyProtection="1">
      <alignment horizontal="right" indent="1"/>
    </xf>
    <xf numFmtId="3" fontId="23" fillId="0" borderId="0" xfId="0" applyNumberFormat="1" applyFont="1" applyFill="1" applyBorder="1" applyAlignment="1">
      <alignment horizontal="right" indent="1"/>
    </xf>
    <xf numFmtId="3" fontId="23" fillId="33" borderId="0" xfId="0" applyNumberFormat="1" applyFont="1" applyFill="1" applyAlignment="1" applyProtection="1">
      <alignment horizontal="right" indent="1"/>
    </xf>
    <xf numFmtId="3" fontId="24" fillId="33" borderId="0" xfId="0" applyNumberFormat="1" applyFont="1" applyFill="1" applyAlignment="1" applyProtection="1">
      <alignment horizontal="right" indent="1"/>
    </xf>
    <xf numFmtId="0" fontId="23" fillId="0" borderId="0" xfId="0" applyFont="1" applyFill="1" applyBorder="1"/>
    <xf numFmtId="0" fontId="27" fillId="0" borderId="0" xfId="0" applyFont="1" applyFill="1"/>
    <xf numFmtId="0" fontId="18" fillId="0" borderId="0" xfId="0" applyFont="1" applyFill="1" applyBorder="1" applyAlignment="1" applyProtection="1">
      <alignment horizontal="left" indent="7"/>
    </xf>
    <xf numFmtId="0" fontId="18" fillId="0" borderId="0" xfId="0" applyFont="1" applyFill="1" applyAlignment="1" applyProtection="1">
      <alignment horizontal="left" indent="7"/>
    </xf>
    <xf numFmtId="0" fontId="18" fillId="0" borderId="0" xfId="0" quotePrefix="1" applyFont="1" applyFill="1" applyAlignment="1">
      <alignment horizontal="left" indent="7"/>
    </xf>
    <xf numFmtId="0" fontId="18" fillId="0" borderId="0" xfId="0" applyFont="1" applyFill="1" applyAlignment="1">
      <alignment horizontal="left" indent="7"/>
    </xf>
    <xf numFmtId="0" fontId="23" fillId="0" borderId="0" xfId="0" applyFont="1" applyFill="1" applyAlignment="1" applyProtection="1">
      <alignment horizontal="left" indent="7"/>
    </xf>
    <xf numFmtId="0" fontId="18" fillId="0" borderId="0" xfId="0" quotePrefix="1" applyFont="1" applyFill="1" applyAlignment="1" applyProtection="1">
      <alignment horizontal="left" indent="7"/>
    </xf>
    <xf numFmtId="0" fontId="23" fillId="0" borderId="0" xfId="0" applyFont="1" applyFill="1" applyAlignment="1">
      <alignment horizontal="left" indent="7"/>
    </xf>
    <xf numFmtId="0" fontId="23" fillId="0" borderId="0" xfId="0" applyFont="1" applyFill="1"/>
    <xf numFmtId="3" fontId="23" fillId="0" borderId="0" xfId="0" applyNumberFormat="1" applyFont="1" applyFill="1" applyBorder="1"/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/>
    <xf numFmtId="0" fontId="30" fillId="0" borderId="0" xfId="0" applyFont="1" applyFill="1"/>
    <xf numFmtId="0" fontId="30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31" fillId="0" borderId="0" xfId="2" applyFill="1"/>
    <xf numFmtId="0" fontId="18" fillId="0" borderId="0" xfId="1" applyFont="1" applyFill="1"/>
    <xf numFmtId="0" fontId="70" fillId="0" borderId="0" xfId="1" applyFont="1" applyFill="1"/>
    <xf numFmtId="0" fontId="30" fillId="0" borderId="0" xfId="1" applyFont="1" applyFill="1"/>
    <xf numFmtId="0" fontId="30" fillId="0" borderId="0" xfId="1" applyFont="1" applyFill="1" applyBorder="1"/>
    <xf numFmtId="0" fontId="71" fillId="0" borderId="0" xfId="1" applyFont="1" applyFill="1"/>
    <xf numFmtId="197" fontId="70" fillId="0" borderId="0" xfId="2968" applyNumberFormat="1" applyFont="1" applyFill="1" applyBorder="1"/>
    <xf numFmtId="0" fontId="70" fillId="0" borderId="0" xfId="1" applyFont="1" applyFill="1" applyBorder="1"/>
    <xf numFmtId="0" fontId="70" fillId="0" borderId="0" xfId="1" applyFont="1" applyFill="1" applyAlignment="1">
      <alignment horizontal="center" vertical="center"/>
    </xf>
    <xf numFmtId="0" fontId="70" fillId="0" borderId="0" xfId="1" applyFont="1" applyFill="1" applyBorder="1" applyAlignment="1">
      <alignment horizontal="center" vertical="center"/>
    </xf>
    <xf numFmtId="0" fontId="72" fillId="0" borderId="0" xfId="1720" applyFont="1" applyFill="1" applyBorder="1" applyAlignment="1">
      <alignment horizontal="center" vertical="center" wrapText="1"/>
    </xf>
    <xf numFmtId="0" fontId="73" fillId="0" borderId="0" xfId="1" applyFont="1" applyFill="1"/>
    <xf numFmtId="0" fontId="70" fillId="0" borderId="0" xfId="1" applyFont="1" applyFill="1" applyBorder="1" applyAlignment="1">
      <alignment horizontal="left"/>
    </xf>
    <xf numFmtId="0" fontId="74" fillId="0" borderId="0" xfId="1720" applyFont="1" applyFill="1" applyAlignment="1">
      <alignment horizontal="left"/>
    </xf>
    <xf numFmtId="0" fontId="26" fillId="33" borderId="0" xfId="0" quotePrefix="1" applyFont="1" applyFill="1" applyAlignment="1" applyProtection="1">
      <alignment horizontal="left" inden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6" fillId="0" borderId="0" xfId="0" quotePrefix="1" applyFont="1" applyFill="1" applyAlignment="1" applyProtection="1">
      <alignment horizontal="left" indent="7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18" fillId="0" borderId="16" xfId="0" quotePrefix="1" applyFont="1" applyFill="1" applyBorder="1" applyAlignment="1" applyProtection="1">
      <alignment horizontal="center" vertical="center" wrapText="1"/>
    </xf>
    <xf numFmtId="0" fontId="18" fillId="0" borderId="15" xfId="0" quotePrefix="1" applyFont="1" applyFill="1" applyBorder="1" applyAlignment="1" applyProtection="1">
      <alignment horizontal="center" vertical="center" wrapText="1"/>
    </xf>
    <xf numFmtId="0" fontId="18" fillId="0" borderId="13" xfId="0" quotePrefix="1" applyFont="1" applyFill="1" applyBorder="1" applyAlignment="1" applyProtection="1">
      <alignment horizontal="center" vertical="center" wrapText="1"/>
    </xf>
    <xf numFmtId="0" fontId="18" fillId="0" borderId="12" xfId="0" quotePrefix="1" applyFont="1" applyFill="1" applyBorder="1" applyAlignment="1" applyProtection="1">
      <alignment horizontal="center" vertical="center" wrapText="1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1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500" b="0"/>
            </a:pPr>
            <a:r>
              <a:rPr lang="es-PY" sz="1500" b="0">
                <a:effectLst/>
              </a:rPr>
              <a:t>Vacunaciones registradas en el país. Año 2020</a:t>
            </a:r>
          </a:p>
        </c:rich>
      </c:tx>
      <c:layout>
        <c:manualLayout>
          <c:xMode val="edge"/>
          <c:yMode val="edge"/>
          <c:x val="0.34872820831825552"/>
          <c:y val="8.267363840149694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1933734037406"/>
          <c:y val="0.12355747786105489"/>
          <c:w val="0.87746260900095641"/>
          <c:h val="0.653039621540050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'Gráf-04.1.4'!$B$5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09F4E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'Gráf-04.1.4'!$C$4:$T$4</c:f>
              <c:strCache>
                <c:ptCount val="18"/>
                <c:pt idx="0">
                  <c:v>ANTIPOLIO</c:v>
                </c:pt>
                <c:pt idx="1">
                  <c:v>PENTA</c:v>
                </c:pt>
                <c:pt idx="2">
                  <c:v>S.P.R.</c:v>
                </c:pt>
                <c:pt idx="3">
                  <c:v>D.P.T.</c:v>
                </c:pt>
                <c:pt idx="4">
                  <c:v>B.C.G.</c:v>
                </c:pt>
                <c:pt idx="5">
                  <c:v>ROTA</c:v>
                </c:pt>
                <c:pt idx="6">
                  <c:v>P.C.V.13.</c:v>
                </c:pt>
                <c:pt idx="7">
                  <c:v>T.D.</c:v>
                </c:pt>
                <c:pt idx="8">
                  <c:v>ANTIAMARILICA</c:v>
                </c:pt>
                <c:pt idx="9">
                  <c:v>S.R.</c:v>
                </c:pt>
                <c:pt idx="10">
                  <c:v>NEUMO 23</c:v>
                </c:pt>
                <c:pt idx="11">
                  <c:v>INFLUENZA</c:v>
                </c:pt>
                <c:pt idx="12">
                  <c:v>V.V.Z.</c:v>
                </c:pt>
                <c:pt idx="13">
                  <c:v>V.H.A.</c:v>
                </c:pt>
                <c:pt idx="14">
                  <c:v>Tdpa</c:v>
                </c:pt>
                <c:pt idx="15">
                  <c:v>V.P.H.</c:v>
                </c:pt>
                <c:pt idx="16">
                  <c:v>I.P.V.</c:v>
                </c:pt>
                <c:pt idx="17">
                  <c:v>HB-Ped</c:v>
                </c:pt>
              </c:strCache>
            </c:strRef>
          </c:cat>
          <c:val>
            <c:numRef>
              <c:f>'Gráf-04.1.4'!$C$5:$T$5</c:f>
              <c:numCache>
                <c:formatCode>_(* #,##0_);_(* \(#,##0\);_(* "-"??_);_(@_)</c:formatCode>
                <c:ptCount val="18"/>
                <c:pt idx="0">
                  <c:v>224848</c:v>
                </c:pt>
                <c:pt idx="1">
                  <c:v>302581</c:v>
                </c:pt>
                <c:pt idx="2">
                  <c:v>191691</c:v>
                </c:pt>
                <c:pt idx="3">
                  <c:v>353478</c:v>
                </c:pt>
                <c:pt idx="4">
                  <c:v>103009</c:v>
                </c:pt>
                <c:pt idx="5">
                  <c:v>199209</c:v>
                </c:pt>
                <c:pt idx="6">
                  <c:v>300894</c:v>
                </c:pt>
                <c:pt idx="7">
                  <c:v>103236</c:v>
                </c:pt>
                <c:pt idx="8">
                  <c:v>152908</c:v>
                </c:pt>
                <c:pt idx="9">
                  <c:v>4161</c:v>
                </c:pt>
                <c:pt idx="10">
                  <c:v>16229</c:v>
                </c:pt>
                <c:pt idx="11">
                  <c:v>988575</c:v>
                </c:pt>
                <c:pt idx="12">
                  <c:v>133988</c:v>
                </c:pt>
                <c:pt idx="13">
                  <c:v>93142</c:v>
                </c:pt>
                <c:pt idx="14">
                  <c:v>124588</c:v>
                </c:pt>
                <c:pt idx="15">
                  <c:v>50667</c:v>
                </c:pt>
                <c:pt idx="16">
                  <c:v>249162</c:v>
                </c:pt>
                <c:pt idx="17">
                  <c:v>102300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axId val="68510208"/>
        <c:axId val="84059840"/>
      </c:barChart>
      <c:catAx>
        <c:axId val="68510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>
                    <a:latin typeface="+mn-lt"/>
                    <a:cs typeface="Arial" pitchFamily="34" charset="0"/>
                  </a:defRPr>
                </a:pPr>
                <a:r>
                  <a:rPr lang="en-US" sz="1000" b="0">
                    <a:latin typeface="+mn-lt"/>
                    <a:cs typeface="Arial" pitchFamily="34" charset="0"/>
                  </a:rPr>
                  <a:t>Tipos de vacunas</a:t>
                </a:r>
              </a:p>
            </c:rich>
          </c:tx>
          <c:layout>
            <c:manualLayout>
              <c:xMode val="edge"/>
              <c:yMode val="edge"/>
              <c:x val="0.47742134929821706"/>
              <c:y val="0.9239927323331113"/>
            </c:manualLayout>
          </c:layout>
          <c:overlay val="0"/>
        </c:title>
        <c:majorTickMark val="none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1000">
                <a:latin typeface="+mn-lt"/>
                <a:cs typeface="Arial" pitchFamily="34" charset="0"/>
              </a:defRPr>
            </a:pPr>
            <a:endParaRPr lang="es-PY"/>
          </a:p>
        </c:txPr>
        <c:crossAx val="84059840"/>
        <c:crosses val="autoZero"/>
        <c:auto val="1"/>
        <c:lblAlgn val="ctr"/>
        <c:lblOffset val="100"/>
        <c:noMultiLvlLbl val="0"/>
      </c:catAx>
      <c:valAx>
        <c:axId val="84059840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0">
                    <a:latin typeface="+mn-lt"/>
                    <a:cs typeface="Arial" pitchFamily="34" charset="0"/>
                  </a:defRPr>
                </a:pPr>
                <a:r>
                  <a:rPr lang="en-US" sz="1000" b="0">
                    <a:latin typeface="+mn-lt"/>
                    <a:cs typeface="Arial" pitchFamily="34" charset="0"/>
                  </a:rPr>
                  <a:t>Total dosis aplicadas</a:t>
                </a:r>
              </a:p>
            </c:rich>
          </c:tx>
          <c:layout>
            <c:manualLayout>
              <c:xMode val="edge"/>
              <c:yMode val="edge"/>
              <c:x val="1.3610631268327881E-2"/>
              <c:y val="0.32626859403389374"/>
            </c:manualLayout>
          </c:layout>
          <c:overlay val="0"/>
        </c:title>
        <c:numFmt formatCode="#,##0;[Red]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>
                <a:latin typeface="+mn-lt"/>
                <a:cs typeface="Arial" pitchFamily="34" charset="0"/>
              </a:defRPr>
            </a:pPr>
            <a:endParaRPr lang="es-PY"/>
          </a:p>
        </c:txPr>
        <c:crossAx val="68510208"/>
        <c:crosses val="autoZero"/>
        <c:crossBetween val="between"/>
      </c:valAx>
      <c:spPr>
        <a:ln w="3175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500" b="0"/>
            </a:pPr>
            <a:r>
              <a:rPr lang="es-PY" sz="1500" b="0">
                <a:effectLst/>
              </a:rPr>
              <a:t>Vacunaciones registradas en el país. Año 2021</a:t>
            </a:r>
          </a:p>
        </c:rich>
      </c:tx>
      <c:layout>
        <c:manualLayout>
          <c:xMode val="edge"/>
          <c:yMode val="edge"/>
          <c:x val="0.34872820831825552"/>
          <c:y val="8.267363840149694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1933734037406"/>
          <c:y val="0.12355747786105489"/>
          <c:w val="0.87746260900095641"/>
          <c:h val="0.653039621540050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'Gráf-04.1.4'!$B$6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09F4E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'Gráf-04.1.4'!$C$4:$T$4</c:f>
              <c:strCache>
                <c:ptCount val="18"/>
                <c:pt idx="0">
                  <c:v>ANTIPOLIO</c:v>
                </c:pt>
                <c:pt idx="1">
                  <c:v>PENTA</c:v>
                </c:pt>
                <c:pt idx="2">
                  <c:v>S.P.R.</c:v>
                </c:pt>
                <c:pt idx="3">
                  <c:v>D.P.T.</c:v>
                </c:pt>
                <c:pt idx="4">
                  <c:v>B.C.G.</c:v>
                </c:pt>
                <c:pt idx="5">
                  <c:v>ROTA</c:v>
                </c:pt>
                <c:pt idx="6">
                  <c:v>P.C.V.13.</c:v>
                </c:pt>
                <c:pt idx="7">
                  <c:v>T.D.</c:v>
                </c:pt>
                <c:pt idx="8">
                  <c:v>ANTIAMARILICA</c:v>
                </c:pt>
                <c:pt idx="9">
                  <c:v>S.R.</c:v>
                </c:pt>
                <c:pt idx="10">
                  <c:v>NEUMO 23</c:v>
                </c:pt>
                <c:pt idx="11">
                  <c:v>INFLUENZA</c:v>
                </c:pt>
                <c:pt idx="12">
                  <c:v>V.V.Z.</c:v>
                </c:pt>
                <c:pt idx="13">
                  <c:v>V.H.A.</c:v>
                </c:pt>
                <c:pt idx="14">
                  <c:v>Tdpa</c:v>
                </c:pt>
                <c:pt idx="15">
                  <c:v>V.P.H.</c:v>
                </c:pt>
                <c:pt idx="16">
                  <c:v>I.P.V.</c:v>
                </c:pt>
                <c:pt idx="17">
                  <c:v>HB-Ped</c:v>
                </c:pt>
              </c:strCache>
            </c:strRef>
          </c:cat>
          <c:val>
            <c:numRef>
              <c:f>'Gráf-04.1.4'!$C$6:$T$6</c:f>
              <c:numCache>
                <c:formatCode>_(* #,##0_);_(* \(#,##0\);_(* "-"??_);_(@_)</c:formatCode>
                <c:ptCount val="18"/>
                <c:pt idx="0">
                  <c:v>207871</c:v>
                </c:pt>
                <c:pt idx="1">
                  <c:v>273742</c:v>
                </c:pt>
                <c:pt idx="2">
                  <c:v>149988</c:v>
                </c:pt>
                <c:pt idx="3">
                  <c:v>339742</c:v>
                </c:pt>
                <c:pt idx="4">
                  <c:v>95621</c:v>
                </c:pt>
                <c:pt idx="5">
                  <c:v>170932</c:v>
                </c:pt>
                <c:pt idx="6">
                  <c:v>218560</c:v>
                </c:pt>
                <c:pt idx="7">
                  <c:v>137159</c:v>
                </c:pt>
                <c:pt idx="8">
                  <c:v>104491</c:v>
                </c:pt>
                <c:pt idx="9">
                  <c:v>24250</c:v>
                </c:pt>
                <c:pt idx="10">
                  <c:v>37839</c:v>
                </c:pt>
                <c:pt idx="11">
                  <c:v>929400</c:v>
                </c:pt>
                <c:pt idx="12">
                  <c:v>117113</c:v>
                </c:pt>
                <c:pt idx="13">
                  <c:v>83183</c:v>
                </c:pt>
                <c:pt idx="14">
                  <c:v>88222</c:v>
                </c:pt>
                <c:pt idx="15">
                  <c:v>31785</c:v>
                </c:pt>
                <c:pt idx="16">
                  <c:v>217298</c:v>
                </c:pt>
                <c:pt idx="17">
                  <c:v>95240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axId val="69275648"/>
        <c:axId val="84061568"/>
      </c:barChart>
      <c:catAx>
        <c:axId val="69275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>
                    <a:latin typeface="+mn-lt"/>
                    <a:cs typeface="Arial" pitchFamily="34" charset="0"/>
                  </a:defRPr>
                </a:pPr>
                <a:r>
                  <a:rPr lang="en-US" sz="1000" b="0">
                    <a:latin typeface="+mn-lt"/>
                    <a:cs typeface="Arial" pitchFamily="34" charset="0"/>
                  </a:rPr>
                  <a:t>Tipos de vacunas</a:t>
                </a:r>
              </a:p>
            </c:rich>
          </c:tx>
          <c:layout>
            <c:manualLayout>
              <c:xMode val="edge"/>
              <c:yMode val="edge"/>
              <c:x val="0.47742134929821706"/>
              <c:y val="0.9239927323331113"/>
            </c:manualLayout>
          </c:layout>
          <c:overlay val="0"/>
        </c:title>
        <c:majorTickMark val="none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1000">
                <a:latin typeface="+mn-lt"/>
                <a:cs typeface="Arial" pitchFamily="34" charset="0"/>
              </a:defRPr>
            </a:pPr>
            <a:endParaRPr lang="es-PY"/>
          </a:p>
        </c:txPr>
        <c:crossAx val="84061568"/>
        <c:crosses val="autoZero"/>
        <c:auto val="1"/>
        <c:lblAlgn val="ctr"/>
        <c:lblOffset val="100"/>
        <c:noMultiLvlLbl val="0"/>
      </c:catAx>
      <c:valAx>
        <c:axId val="84061568"/>
        <c:scaling>
          <c:orientation val="minMax"/>
          <c:max val="1200000"/>
        </c:scaling>
        <c:delete val="0"/>
        <c:axPos val="l"/>
        <c:majorGridlines>
          <c:spPr>
            <a:ln w="3175"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0">
                    <a:latin typeface="+mn-lt"/>
                    <a:cs typeface="Arial" pitchFamily="34" charset="0"/>
                  </a:defRPr>
                </a:pPr>
                <a:r>
                  <a:rPr lang="en-US" sz="1000" b="0">
                    <a:latin typeface="+mn-lt"/>
                    <a:cs typeface="Arial" pitchFamily="34" charset="0"/>
                  </a:rPr>
                  <a:t>Total dosis aplicadas</a:t>
                </a:r>
              </a:p>
            </c:rich>
          </c:tx>
          <c:layout>
            <c:manualLayout>
              <c:xMode val="edge"/>
              <c:yMode val="edge"/>
              <c:x val="1.3610631268327881E-2"/>
              <c:y val="0.32626859403389374"/>
            </c:manualLayout>
          </c:layout>
          <c:overlay val="0"/>
        </c:title>
        <c:numFmt formatCode="#,##0;[Red]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>
                <a:latin typeface="+mn-lt"/>
                <a:cs typeface="Arial" pitchFamily="34" charset="0"/>
              </a:defRPr>
            </a:pPr>
            <a:endParaRPr lang="es-PY"/>
          </a:p>
        </c:txPr>
        <c:crossAx val="69275648"/>
        <c:crosses val="autoZero"/>
        <c:crossBetween val="between"/>
        <c:majorUnit val="200000"/>
        <c:minorUnit val="40000"/>
      </c:valAx>
      <c:spPr>
        <a:ln w="3175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138906</xdr:rowOff>
    </xdr:from>
    <xdr:to>
      <xdr:col>14</xdr:col>
      <xdr:colOff>236991</xdr:colOff>
      <xdr:row>47</xdr:row>
      <xdr:rowOff>112825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254000</xdr:colOff>
      <xdr:row>13</xdr:row>
      <xdr:rowOff>0</xdr:rowOff>
    </xdr:from>
    <xdr:to>
      <xdr:col>29</xdr:col>
      <xdr:colOff>443366</xdr:colOff>
      <xdr:row>47</xdr:row>
      <xdr:rowOff>132669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0.02351</cdr:x>
      <cdr:y>0.93378</cdr:y>
    </cdr:from>
    <cdr:to>
      <cdr:x>0.10949</cdr:x>
      <cdr:y>0.9691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50031" y="5396933"/>
          <a:ext cx="914400" cy="2041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Y" sz="1050"/>
            <a:t>Cuadro</a:t>
          </a:r>
          <a:r>
            <a:rPr lang="es-PY" sz="1000" baseline="0"/>
            <a:t> 4.1.4.</a:t>
          </a:r>
          <a:endParaRPr lang="es-PY" sz="12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0.02351</cdr:x>
      <cdr:y>0.93378</cdr:y>
    </cdr:from>
    <cdr:to>
      <cdr:x>0.10949</cdr:x>
      <cdr:y>0.9691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50031" y="5396933"/>
          <a:ext cx="914400" cy="2041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Y" sz="1050"/>
            <a:t>Cuadro</a:t>
          </a:r>
          <a:r>
            <a:rPr lang="es-PY" sz="1000" baseline="0"/>
            <a:t> 4.1.4.</a:t>
          </a:r>
          <a:endParaRPr lang="es-PY" sz="12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9"/>
  <sheetViews>
    <sheetView showGridLines="0" tabSelected="1" zoomScale="70" zoomScaleNormal="70" workbookViewId="0"/>
  </sheetViews>
  <sheetFormatPr baseColWidth="10" defaultColWidth="11" defaultRowHeight="15"/>
  <cols>
    <col min="1" max="1" width="3.7109375" style="2" customWidth="1"/>
    <col min="2" max="2" width="1.5703125" style="1" customWidth="1"/>
    <col min="3" max="3" width="43.42578125" style="1" customWidth="1"/>
    <col min="4" max="4" width="13.5703125" style="1" customWidth="1"/>
    <col min="5" max="5" width="10.7109375" style="1" customWidth="1"/>
    <col min="6" max="6" width="10.42578125" style="1" customWidth="1"/>
    <col min="7" max="7" width="11" style="1" bestFit="1" customWidth="1"/>
    <col min="8" max="8" width="10" style="1" customWidth="1"/>
    <col min="9" max="9" width="10.5703125" style="1" customWidth="1"/>
    <col min="10" max="10" width="15.7109375" style="1" customWidth="1"/>
    <col min="11" max="11" width="11" style="1" bestFit="1" customWidth="1"/>
    <col min="12" max="12" width="17.7109375" style="1" customWidth="1"/>
    <col min="13" max="13" width="14.42578125" style="1" customWidth="1"/>
    <col min="14" max="14" width="15.42578125" style="1" customWidth="1"/>
    <col min="15" max="15" width="14.28515625" style="1" customWidth="1"/>
    <col min="16" max="16" width="10.140625" style="1" customWidth="1"/>
    <col min="17" max="16384" width="11" style="1"/>
  </cols>
  <sheetData>
    <row r="1" spans="1:21">
      <c r="A1" s="64"/>
    </row>
    <row r="2" spans="1:21">
      <c r="B2" s="1" t="s">
        <v>70</v>
      </c>
    </row>
    <row r="3" spans="1:21" ht="5.0999999999999996" customHeight="1">
      <c r="E3" s="63"/>
      <c r="F3" s="63"/>
      <c r="J3" s="61"/>
      <c r="K3" s="61"/>
      <c r="L3" s="62"/>
      <c r="M3" s="61"/>
      <c r="N3" s="61"/>
      <c r="Q3" s="60"/>
      <c r="R3" s="60"/>
      <c r="S3" s="60"/>
      <c r="T3" s="60"/>
      <c r="U3" s="60"/>
    </row>
    <row r="4" spans="1:21" ht="12.75">
      <c r="A4" s="1"/>
      <c r="B4" s="86" t="s">
        <v>69</v>
      </c>
      <c r="C4" s="87"/>
      <c r="D4" s="82" t="s">
        <v>68</v>
      </c>
      <c r="E4" s="79" t="s">
        <v>67</v>
      </c>
      <c r="F4" s="79" t="s">
        <v>66</v>
      </c>
      <c r="G4" s="79" t="s">
        <v>65</v>
      </c>
      <c r="H4" s="79" t="s">
        <v>64</v>
      </c>
      <c r="I4" s="79" t="s">
        <v>63</v>
      </c>
      <c r="J4" s="79" t="s">
        <v>62</v>
      </c>
      <c r="K4" s="84" t="s">
        <v>61</v>
      </c>
      <c r="L4" s="82" t="s">
        <v>60</v>
      </c>
      <c r="M4" s="79" t="s">
        <v>59</v>
      </c>
      <c r="N4" s="82" t="s">
        <v>58</v>
      </c>
      <c r="O4" s="82" t="s">
        <v>57</v>
      </c>
      <c r="P4" s="79" t="s">
        <v>56</v>
      </c>
      <c r="Q4" s="79" t="s">
        <v>55</v>
      </c>
      <c r="R4" s="79" t="s">
        <v>54</v>
      </c>
      <c r="S4" s="79" t="s">
        <v>53</v>
      </c>
      <c r="T4" s="79" t="s">
        <v>52</v>
      </c>
      <c r="U4" s="79" t="s">
        <v>51</v>
      </c>
    </row>
    <row r="5" spans="1:21">
      <c r="B5" s="88"/>
      <c r="C5" s="89"/>
      <c r="D5" s="83"/>
      <c r="E5" s="80"/>
      <c r="F5" s="80"/>
      <c r="G5" s="80"/>
      <c r="H5" s="80"/>
      <c r="I5" s="80"/>
      <c r="J5" s="80"/>
      <c r="K5" s="85"/>
      <c r="L5" s="83"/>
      <c r="M5" s="80"/>
      <c r="N5" s="83"/>
      <c r="O5" s="83"/>
      <c r="P5" s="80"/>
      <c r="Q5" s="80"/>
      <c r="R5" s="80"/>
      <c r="S5" s="80"/>
      <c r="T5" s="80"/>
      <c r="U5" s="80"/>
    </row>
    <row r="6" spans="1:21" ht="5.0999999999999996" customHeight="1">
      <c r="B6" s="51"/>
      <c r="C6" s="51"/>
      <c r="Q6" s="59"/>
      <c r="R6" s="58"/>
      <c r="S6" s="58"/>
      <c r="T6" s="58"/>
      <c r="U6" s="58"/>
    </row>
    <row r="7" spans="1:21" hidden="1">
      <c r="B7" s="81" t="s">
        <v>50</v>
      </c>
      <c r="C7" s="81"/>
      <c r="D7" s="37">
        <f>SUM(D11+D17+D33+D41)</f>
        <v>525679</v>
      </c>
      <c r="E7" s="37">
        <f>SUM(E11+E17+E33)</f>
        <v>332964</v>
      </c>
      <c r="F7" s="37">
        <f>SUM(F17+F33+F41)</f>
        <v>245847</v>
      </c>
      <c r="G7" s="37">
        <f>SUM(G17+G33+G41)</f>
        <v>256169</v>
      </c>
      <c r="H7" s="37">
        <f>SUM(H11+H17+H33)</f>
        <v>108259</v>
      </c>
      <c r="I7" s="37">
        <f>SUM(I11)</f>
        <v>210487</v>
      </c>
      <c r="J7" s="37">
        <f>SUM(J11+J17)</f>
        <v>338634</v>
      </c>
      <c r="K7" s="37">
        <f>SUM(K24+K41)</f>
        <v>669231</v>
      </c>
      <c r="L7" s="37">
        <f>SUM(L17+L24+L33+L41)</f>
        <v>250036</v>
      </c>
      <c r="M7" s="37">
        <f>SUM(M11+M17+M24+M33+M41)</f>
        <v>10043</v>
      </c>
      <c r="N7" s="37">
        <f>SUM(N11+N17+N24+N33+N41)</f>
        <v>29527</v>
      </c>
      <c r="O7" s="37">
        <f>SUM(O11+O17+O24+O33+O41)</f>
        <v>1170569</v>
      </c>
      <c r="P7" s="37">
        <f>SUM(P11+P17+P24+P33+P41)</f>
        <v>115243</v>
      </c>
      <c r="Q7" s="37">
        <f>SUM(Q11+Q17+Q33+Q41)</f>
        <v>103579</v>
      </c>
      <c r="R7" s="37">
        <f>SUM(R11+R17+R24+R33+R41)</f>
        <v>118124</v>
      </c>
      <c r="S7" s="37">
        <f>SUM(S11+S17+S33+S41)</f>
        <v>310292</v>
      </c>
      <c r="T7" s="37"/>
      <c r="U7" s="37"/>
    </row>
    <row r="8" spans="1:21" ht="10.5" hidden="1" customHeight="1">
      <c r="B8" s="51"/>
      <c r="C8" s="51"/>
      <c r="D8" s="29"/>
      <c r="E8" s="29"/>
      <c r="F8" s="29"/>
      <c r="G8" s="29"/>
      <c r="H8" s="29"/>
      <c r="I8" s="29"/>
      <c r="J8" s="29"/>
      <c r="K8" s="29"/>
      <c r="L8" s="29"/>
      <c r="M8" s="28"/>
      <c r="N8" s="28"/>
      <c r="O8" s="28"/>
      <c r="P8" s="28"/>
      <c r="Q8" s="34"/>
      <c r="R8" s="45"/>
      <c r="S8" s="45"/>
      <c r="T8" s="45"/>
      <c r="U8" s="45"/>
    </row>
    <row r="9" spans="1:21" s="57" customFormat="1" hidden="1">
      <c r="A9" s="2"/>
      <c r="B9" s="56" t="s">
        <v>34</v>
      </c>
      <c r="C9" s="56"/>
      <c r="D9" s="36"/>
      <c r="E9" s="36"/>
      <c r="F9" s="36"/>
      <c r="G9" s="36"/>
      <c r="H9" s="36"/>
      <c r="I9" s="36"/>
      <c r="J9" s="36"/>
      <c r="K9" s="36"/>
      <c r="L9" s="36"/>
      <c r="M9" s="35"/>
      <c r="N9" s="35"/>
      <c r="O9" s="35"/>
      <c r="P9" s="35"/>
      <c r="Q9" s="34"/>
      <c r="R9" s="33"/>
      <c r="S9" s="33"/>
      <c r="T9" s="33"/>
      <c r="U9" s="33"/>
    </row>
    <row r="10" spans="1:21" ht="5.0999999999999996" hidden="1" customHeight="1">
      <c r="B10" s="53"/>
      <c r="C10" s="53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7"/>
      <c r="R10" s="31"/>
      <c r="S10" s="31"/>
      <c r="T10" s="31"/>
      <c r="U10" s="31"/>
    </row>
    <row r="11" spans="1:21" hidden="1">
      <c r="B11" s="54" t="s">
        <v>49</v>
      </c>
      <c r="C11" s="54"/>
      <c r="D11" s="36">
        <f t="shared" ref="D11:S11" si="0">SUM(D12:D15)</f>
        <v>319889</v>
      </c>
      <c r="E11" s="36">
        <f t="shared" si="0"/>
        <v>326260</v>
      </c>
      <c r="F11" s="16">
        <f t="shared" si="0"/>
        <v>0</v>
      </c>
      <c r="G11" s="16">
        <f t="shared" si="0"/>
        <v>0</v>
      </c>
      <c r="H11" s="36">
        <f t="shared" si="0"/>
        <v>107892</v>
      </c>
      <c r="I11" s="36">
        <f t="shared" si="0"/>
        <v>210487</v>
      </c>
      <c r="J11" s="36">
        <f t="shared" si="0"/>
        <v>218754</v>
      </c>
      <c r="K11" s="16">
        <f t="shared" si="0"/>
        <v>0</v>
      </c>
      <c r="L11" s="16">
        <f t="shared" si="0"/>
        <v>0</v>
      </c>
      <c r="M11" s="16">
        <f t="shared" si="0"/>
        <v>0</v>
      </c>
      <c r="N11" s="16">
        <f t="shared" si="0"/>
        <v>0</v>
      </c>
      <c r="O11" s="24">
        <f t="shared" si="0"/>
        <v>54608</v>
      </c>
      <c r="P11" s="16">
        <f t="shared" si="0"/>
        <v>0</v>
      </c>
      <c r="Q11" s="16">
        <f t="shared" si="0"/>
        <v>0</v>
      </c>
      <c r="R11" s="16">
        <f t="shared" si="0"/>
        <v>0</v>
      </c>
      <c r="S11" s="16">
        <f t="shared" si="0"/>
        <v>0</v>
      </c>
      <c r="T11" s="16"/>
      <c r="U11" s="16"/>
    </row>
    <row r="12" spans="1:21" hidden="1">
      <c r="B12" s="53"/>
      <c r="C12" s="55" t="s">
        <v>43</v>
      </c>
      <c r="D12" s="19">
        <v>107117</v>
      </c>
      <c r="E12" s="19">
        <v>109136</v>
      </c>
      <c r="F12" s="16">
        <v>0</v>
      </c>
      <c r="G12" s="16">
        <v>0</v>
      </c>
      <c r="H12" s="19">
        <v>107892</v>
      </c>
      <c r="I12" s="19">
        <v>106270</v>
      </c>
      <c r="J12" s="19">
        <v>109237</v>
      </c>
      <c r="K12" s="16">
        <v>0</v>
      </c>
      <c r="L12" s="16">
        <v>0</v>
      </c>
      <c r="M12" s="16">
        <v>0</v>
      </c>
      <c r="N12" s="16">
        <v>0</v>
      </c>
      <c r="O12" s="19">
        <v>37752</v>
      </c>
      <c r="P12" s="16">
        <v>0</v>
      </c>
      <c r="Q12" s="16">
        <v>0</v>
      </c>
      <c r="R12" s="16">
        <v>0</v>
      </c>
      <c r="S12" s="16">
        <v>0</v>
      </c>
      <c r="T12" s="16"/>
      <c r="U12" s="16"/>
    </row>
    <row r="13" spans="1:21" hidden="1">
      <c r="B13" s="53"/>
      <c r="C13" s="55" t="s">
        <v>42</v>
      </c>
      <c r="D13" s="19">
        <v>106707</v>
      </c>
      <c r="E13" s="19">
        <v>108986</v>
      </c>
      <c r="F13" s="16">
        <v>0</v>
      </c>
      <c r="G13" s="16">
        <v>0</v>
      </c>
      <c r="H13" s="16">
        <v>0</v>
      </c>
      <c r="I13" s="19">
        <v>104217</v>
      </c>
      <c r="J13" s="19">
        <v>109517</v>
      </c>
      <c r="K13" s="16">
        <v>0</v>
      </c>
      <c r="L13" s="16">
        <v>0</v>
      </c>
      <c r="M13" s="16">
        <v>0</v>
      </c>
      <c r="N13" s="16">
        <v>0</v>
      </c>
      <c r="O13" s="19">
        <v>16856</v>
      </c>
      <c r="P13" s="16">
        <v>0</v>
      </c>
      <c r="Q13" s="16">
        <v>0</v>
      </c>
      <c r="R13" s="16">
        <v>0</v>
      </c>
      <c r="S13" s="16">
        <v>0</v>
      </c>
      <c r="T13" s="16"/>
      <c r="U13" s="16"/>
    </row>
    <row r="14" spans="1:21" hidden="1">
      <c r="B14" s="53"/>
      <c r="C14" s="55" t="s">
        <v>41</v>
      </c>
      <c r="D14" s="19">
        <v>105942</v>
      </c>
      <c r="E14" s="19">
        <v>108138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/>
      <c r="U14" s="16"/>
    </row>
    <row r="15" spans="1:21" hidden="1">
      <c r="B15" s="53"/>
      <c r="C15" s="51" t="s">
        <v>31</v>
      </c>
      <c r="D15" s="19">
        <v>123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/>
      <c r="U15" s="16"/>
    </row>
    <row r="16" spans="1:21" ht="5.0999999999999996" hidden="1" customHeight="1">
      <c r="B16" s="53"/>
      <c r="C16" s="51"/>
      <c r="D16" s="30"/>
      <c r="E16" s="30"/>
      <c r="F16" s="30"/>
      <c r="G16" s="30"/>
      <c r="H16" s="30"/>
      <c r="I16" s="30"/>
      <c r="J16" s="29"/>
      <c r="K16" s="29"/>
      <c r="L16" s="29"/>
      <c r="M16" s="28"/>
      <c r="N16" s="28"/>
      <c r="O16" s="28"/>
      <c r="P16" s="28"/>
      <c r="Q16" s="27"/>
      <c r="R16" s="31"/>
      <c r="S16" s="31"/>
      <c r="T16" s="31"/>
      <c r="U16" s="31"/>
    </row>
    <row r="17" spans="1:21" s="57" customFormat="1" hidden="1">
      <c r="A17" s="2"/>
      <c r="B17" s="54" t="s">
        <v>32</v>
      </c>
      <c r="C17" s="54"/>
      <c r="D17" s="37">
        <f t="shared" ref="D17:S17" si="1">SUM(D18:D22)</f>
        <v>94976</v>
      </c>
      <c r="E17" s="37">
        <f t="shared" si="1"/>
        <v>4239</v>
      </c>
      <c r="F17" s="37">
        <f t="shared" si="1"/>
        <v>146935</v>
      </c>
      <c r="G17" s="37">
        <f t="shared" si="1"/>
        <v>92478</v>
      </c>
      <c r="H17" s="37">
        <f t="shared" si="1"/>
        <v>160</v>
      </c>
      <c r="I17" s="16">
        <f t="shared" si="1"/>
        <v>0</v>
      </c>
      <c r="J17" s="37">
        <f t="shared" si="1"/>
        <v>119880</v>
      </c>
      <c r="K17" s="16">
        <f t="shared" si="1"/>
        <v>0</v>
      </c>
      <c r="L17" s="37">
        <f t="shared" si="1"/>
        <v>118605</v>
      </c>
      <c r="M17" s="16">
        <f t="shared" si="1"/>
        <v>0</v>
      </c>
      <c r="N17" s="16">
        <f t="shared" si="1"/>
        <v>0</v>
      </c>
      <c r="O17" s="37">
        <f t="shared" si="1"/>
        <v>73154</v>
      </c>
      <c r="P17" s="37">
        <f t="shared" si="1"/>
        <v>115243</v>
      </c>
      <c r="Q17" s="37">
        <f t="shared" si="1"/>
        <v>103579</v>
      </c>
      <c r="R17" s="16">
        <f t="shared" si="1"/>
        <v>0</v>
      </c>
      <c r="S17" s="16">
        <f t="shared" si="1"/>
        <v>0</v>
      </c>
      <c r="T17" s="16"/>
      <c r="U17" s="16"/>
    </row>
    <row r="18" spans="1:21" hidden="1">
      <c r="B18" s="53"/>
      <c r="C18" s="55" t="s">
        <v>43</v>
      </c>
      <c r="D18" s="19">
        <v>406</v>
      </c>
      <c r="E18" s="19">
        <v>421</v>
      </c>
      <c r="F18" s="16">
        <v>0</v>
      </c>
      <c r="G18" s="16">
        <v>0</v>
      </c>
      <c r="H18" s="19">
        <v>160</v>
      </c>
      <c r="I18" s="19" t="s">
        <v>45</v>
      </c>
      <c r="J18" s="16">
        <v>0</v>
      </c>
      <c r="K18" s="16">
        <v>0</v>
      </c>
      <c r="L18" s="19">
        <v>118605</v>
      </c>
      <c r="M18" s="16">
        <v>0</v>
      </c>
      <c r="N18" s="16">
        <v>0</v>
      </c>
      <c r="O18" s="19">
        <v>29304</v>
      </c>
      <c r="P18" s="22">
        <v>115243</v>
      </c>
      <c r="Q18" s="22">
        <v>103579</v>
      </c>
      <c r="R18" s="16">
        <v>0</v>
      </c>
      <c r="S18" s="16">
        <v>0</v>
      </c>
      <c r="T18" s="16"/>
      <c r="U18" s="16"/>
    </row>
    <row r="19" spans="1:21" hidden="1">
      <c r="B19" s="53"/>
      <c r="C19" s="55" t="s">
        <v>42</v>
      </c>
      <c r="D19" s="19">
        <v>916</v>
      </c>
      <c r="E19" s="19">
        <v>951</v>
      </c>
      <c r="F19" s="16">
        <v>0</v>
      </c>
      <c r="G19" s="16">
        <v>0</v>
      </c>
      <c r="H19" s="16">
        <v>0</v>
      </c>
      <c r="I19" s="19" t="s">
        <v>45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9">
        <v>43850</v>
      </c>
      <c r="P19" s="16">
        <v>0</v>
      </c>
      <c r="Q19" s="16">
        <v>0</v>
      </c>
      <c r="R19" s="16">
        <v>0</v>
      </c>
      <c r="S19" s="16">
        <v>0</v>
      </c>
      <c r="T19" s="16"/>
      <c r="U19" s="16"/>
    </row>
    <row r="20" spans="1:21" hidden="1">
      <c r="B20" s="53"/>
      <c r="C20" s="55" t="s">
        <v>41</v>
      </c>
      <c r="D20" s="19">
        <v>2838</v>
      </c>
      <c r="E20" s="19">
        <v>2867</v>
      </c>
      <c r="F20" s="16">
        <v>0</v>
      </c>
      <c r="G20" s="16">
        <v>0</v>
      </c>
      <c r="H20" s="16">
        <v>0</v>
      </c>
      <c r="I20" s="19" t="s">
        <v>45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/>
      <c r="U20" s="16"/>
    </row>
    <row r="21" spans="1:21" hidden="1">
      <c r="B21" s="53"/>
      <c r="C21" s="51" t="s">
        <v>31</v>
      </c>
      <c r="D21" s="19">
        <v>90816</v>
      </c>
      <c r="E21" s="16">
        <v>0</v>
      </c>
      <c r="F21" s="19">
        <v>111949</v>
      </c>
      <c r="G21" s="19">
        <v>92478</v>
      </c>
      <c r="H21" s="16">
        <v>0</v>
      </c>
      <c r="I21" s="19" t="s">
        <v>45</v>
      </c>
      <c r="J21" s="19">
        <v>119880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/>
      <c r="U21" s="16"/>
    </row>
    <row r="22" spans="1:21" hidden="1">
      <c r="B22" s="53" t="s">
        <v>30</v>
      </c>
      <c r="C22" s="51"/>
      <c r="D22" s="16">
        <v>0</v>
      </c>
      <c r="E22" s="16">
        <v>0</v>
      </c>
      <c r="F22" s="19">
        <v>34986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/>
      <c r="U22" s="16"/>
    </row>
    <row r="23" spans="1:21" ht="5.0999999999999996" hidden="1" customHeight="1">
      <c r="B23" s="53"/>
      <c r="C23" s="51"/>
      <c r="D23" s="29"/>
      <c r="E23" s="29"/>
      <c r="F23" s="29"/>
      <c r="G23" s="29"/>
      <c r="H23" s="29"/>
      <c r="I23" s="29"/>
      <c r="J23" s="29"/>
      <c r="K23" s="29"/>
      <c r="L23" s="29"/>
      <c r="M23" s="28"/>
      <c r="N23" s="28"/>
      <c r="O23" s="28"/>
      <c r="P23" s="28"/>
      <c r="Q23" s="34"/>
      <c r="R23" s="26"/>
      <c r="S23" s="26"/>
      <c r="T23" s="26"/>
      <c r="U23" s="26"/>
    </row>
    <row r="24" spans="1:21" hidden="1">
      <c r="B24" s="56" t="s">
        <v>29</v>
      </c>
      <c r="C24" s="55"/>
      <c r="D24" s="16">
        <f t="shared" ref="D24:S24" si="2">SUM(D25:D29)</f>
        <v>0</v>
      </c>
      <c r="E24" s="16">
        <f t="shared" si="2"/>
        <v>0</v>
      </c>
      <c r="F24" s="16">
        <f t="shared" si="2"/>
        <v>0</v>
      </c>
      <c r="G24" s="16">
        <f t="shared" si="2"/>
        <v>0</v>
      </c>
      <c r="H24" s="16">
        <f t="shared" si="2"/>
        <v>0</v>
      </c>
      <c r="I24" s="16">
        <f t="shared" si="2"/>
        <v>0</v>
      </c>
      <c r="J24" s="16">
        <f t="shared" si="2"/>
        <v>0</v>
      </c>
      <c r="K24" s="37">
        <f t="shared" si="2"/>
        <v>221038</v>
      </c>
      <c r="L24" s="37">
        <f t="shared" si="2"/>
        <v>47692</v>
      </c>
      <c r="M24" s="16">
        <f t="shared" si="2"/>
        <v>0</v>
      </c>
      <c r="N24" s="16">
        <f t="shared" si="2"/>
        <v>0</v>
      </c>
      <c r="O24" s="16">
        <f t="shared" si="2"/>
        <v>0</v>
      </c>
      <c r="P24" s="16">
        <f t="shared" si="2"/>
        <v>0</v>
      </c>
      <c r="Q24" s="16">
        <f t="shared" si="2"/>
        <v>0</v>
      </c>
      <c r="R24" s="37">
        <f t="shared" si="2"/>
        <v>38091</v>
      </c>
      <c r="S24" s="16">
        <f t="shared" si="2"/>
        <v>0</v>
      </c>
      <c r="T24" s="16"/>
      <c r="U24" s="16"/>
    </row>
    <row r="25" spans="1:21" hidden="1">
      <c r="B25" s="53"/>
      <c r="C25" s="55" t="s">
        <v>43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21">
        <v>80735</v>
      </c>
      <c r="L25" s="19">
        <v>47692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22">
        <v>38091</v>
      </c>
      <c r="S25" s="16">
        <v>0</v>
      </c>
      <c r="T25" s="16"/>
      <c r="U25" s="16"/>
    </row>
    <row r="26" spans="1:21" hidden="1">
      <c r="B26" s="53"/>
      <c r="C26" s="55" t="s">
        <v>42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21">
        <v>61235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/>
      <c r="U26" s="16"/>
    </row>
    <row r="27" spans="1:21" hidden="1">
      <c r="B27" s="53"/>
      <c r="C27" s="55" t="s">
        <v>41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21">
        <v>35593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/>
      <c r="U27" s="16"/>
    </row>
    <row r="28" spans="1:21" hidden="1">
      <c r="B28" s="53"/>
      <c r="C28" s="55" t="s">
        <v>40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21">
        <v>21238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/>
      <c r="U28" s="16"/>
    </row>
    <row r="29" spans="1:21" hidden="1">
      <c r="B29" s="53"/>
      <c r="C29" s="55" t="s">
        <v>39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21">
        <v>22237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/>
      <c r="U29" s="16"/>
    </row>
    <row r="30" spans="1:21" hidden="1">
      <c r="B30" s="53"/>
      <c r="C30" s="53"/>
      <c r="D30" s="30"/>
      <c r="E30" s="30"/>
      <c r="F30" s="30"/>
      <c r="G30" s="30"/>
      <c r="H30" s="30"/>
      <c r="I30" s="30"/>
      <c r="J30" s="29"/>
      <c r="K30" s="29"/>
      <c r="L30" s="29"/>
      <c r="M30" s="16"/>
      <c r="N30" s="28"/>
      <c r="O30" s="28"/>
      <c r="P30" s="28"/>
      <c r="Q30" s="27"/>
      <c r="R30" s="31"/>
      <c r="S30" s="26"/>
      <c r="T30" s="26"/>
      <c r="U30" s="26"/>
    </row>
    <row r="31" spans="1:21" s="57" customFormat="1" hidden="1">
      <c r="A31" s="2"/>
      <c r="B31" s="56" t="s">
        <v>28</v>
      </c>
      <c r="C31" s="56"/>
      <c r="D31" s="37"/>
      <c r="E31" s="37"/>
      <c r="F31" s="37"/>
      <c r="G31" s="37"/>
      <c r="H31" s="37"/>
      <c r="I31" s="37"/>
      <c r="J31" s="36"/>
      <c r="K31" s="36"/>
      <c r="L31" s="36"/>
      <c r="M31" s="35"/>
      <c r="N31" s="35"/>
      <c r="O31" s="35"/>
      <c r="P31" s="35"/>
      <c r="Q31" s="34"/>
      <c r="R31" s="33"/>
      <c r="S31" s="32"/>
      <c r="T31" s="32"/>
      <c r="U31" s="32"/>
    </row>
    <row r="32" spans="1:21" ht="5.0999999999999996" hidden="1" customHeight="1">
      <c r="B32" s="53"/>
      <c r="C32" s="53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7"/>
      <c r="R32" s="31"/>
      <c r="S32" s="31"/>
      <c r="T32" s="31"/>
      <c r="U32" s="31"/>
    </row>
    <row r="33" spans="1:21" s="57" customFormat="1" hidden="1">
      <c r="A33" s="2"/>
      <c r="B33" s="54" t="s">
        <v>27</v>
      </c>
      <c r="C33" s="54"/>
      <c r="D33" s="37">
        <f t="shared" ref="D33:S33" si="3">SUM(D34:D39)</f>
        <v>105409</v>
      </c>
      <c r="E33" s="37">
        <f t="shared" si="3"/>
        <v>2465</v>
      </c>
      <c r="F33" s="37">
        <f t="shared" si="3"/>
        <v>98128</v>
      </c>
      <c r="G33" s="37">
        <f t="shared" si="3"/>
        <v>157347</v>
      </c>
      <c r="H33" s="37">
        <f t="shared" si="3"/>
        <v>207</v>
      </c>
      <c r="I33" s="16">
        <f t="shared" si="3"/>
        <v>0</v>
      </c>
      <c r="J33" s="16">
        <f t="shared" si="3"/>
        <v>0</v>
      </c>
      <c r="K33" s="16">
        <f t="shared" si="3"/>
        <v>0</v>
      </c>
      <c r="L33" s="37">
        <f t="shared" si="3"/>
        <v>8157</v>
      </c>
      <c r="M33" s="16">
        <f t="shared" si="3"/>
        <v>0</v>
      </c>
      <c r="N33" s="16">
        <f t="shared" si="3"/>
        <v>0</v>
      </c>
      <c r="O33" s="37">
        <f t="shared" si="3"/>
        <v>122199</v>
      </c>
      <c r="P33" s="16">
        <f t="shared" si="3"/>
        <v>0</v>
      </c>
      <c r="Q33" s="16">
        <f t="shared" si="3"/>
        <v>0</v>
      </c>
      <c r="R33" s="16">
        <f t="shared" si="3"/>
        <v>0</v>
      </c>
      <c r="S33" s="16">
        <f t="shared" si="3"/>
        <v>0</v>
      </c>
      <c r="T33" s="16"/>
      <c r="U33" s="16"/>
    </row>
    <row r="34" spans="1:21" hidden="1">
      <c r="B34" s="53"/>
      <c r="C34" s="55" t="s">
        <v>43</v>
      </c>
      <c r="D34" s="19">
        <v>510</v>
      </c>
      <c r="E34" s="19">
        <v>524</v>
      </c>
      <c r="F34" s="16">
        <v>0</v>
      </c>
      <c r="G34" s="16">
        <v>0</v>
      </c>
      <c r="H34" s="19">
        <v>207</v>
      </c>
      <c r="I34" s="16">
        <v>0</v>
      </c>
      <c r="J34" s="16">
        <v>0</v>
      </c>
      <c r="K34" s="16">
        <v>0</v>
      </c>
      <c r="L34" s="19">
        <v>8157</v>
      </c>
      <c r="M34" s="16">
        <v>0</v>
      </c>
      <c r="N34" s="16">
        <v>0</v>
      </c>
      <c r="O34" s="19">
        <v>83932</v>
      </c>
      <c r="P34" s="16">
        <v>0</v>
      </c>
      <c r="Q34" s="16">
        <v>0</v>
      </c>
      <c r="R34" s="16">
        <v>0</v>
      </c>
      <c r="S34" s="16">
        <v>0</v>
      </c>
      <c r="T34" s="16"/>
      <c r="U34" s="16"/>
    </row>
    <row r="35" spans="1:21" hidden="1">
      <c r="B35" s="53"/>
      <c r="C35" s="55" t="s">
        <v>42</v>
      </c>
      <c r="D35" s="19">
        <v>776</v>
      </c>
      <c r="E35" s="19">
        <v>754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/>
      <c r="U35" s="16"/>
    </row>
    <row r="36" spans="1:21" hidden="1">
      <c r="B36" s="53"/>
      <c r="C36" s="55" t="s">
        <v>41</v>
      </c>
      <c r="D36" s="19">
        <v>1278</v>
      </c>
      <c r="E36" s="19">
        <v>1187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/>
      <c r="U36" s="16"/>
    </row>
    <row r="37" spans="1:21" hidden="1">
      <c r="B37" s="53"/>
      <c r="C37" s="51" t="s">
        <v>38</v>
      </c>
      <c r="D37" s="19">
        <v>11340</v>
      </c>
      <c r="E37" s="16">
        <v>0</v>
      </c>
      <c r="F37" s="19">
        <v>4089</v>
      </c>
      <c r="G37" s="19">
        <v>11630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9">
        <v>38267</v>
      </c>
      <c r="P37" s="16">
        <v>0</v>
      </c>
      <c r="Q37" s="16">
        <v>0</v>
      </c>
      <c r="R37" s="16">
        <v>0</v>
      </c>
      <c r="S37" s="16">
        <v>0</v>
      </c>
      <c r="T37" s="16"/>
      <c r="U37" s="16"/>
    </row>
    <row r="38" spans="1:21" hidden="1">
      <c r="B38" s="51"/>
      <c r="C38" s="51" t="s">
        <v>44</v>
      </c>
      <c r="D38" s="19">
        <v>91505</v>
      </c>
      <c r="E38" s="16">
        <v>0</v>
      </c>
      <c r="F38" s="19">
        <v>94039</v>
      </c>
      <c r="G38" s="19">
        <v>93163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/>
      <c r="U38" s="16"/>
    </row>
    <row r="39" spans="1:21" hidden="1">
      <c r="B39" s="51" t="s">
        <v>30</v>
      </c>
      <c r="C39" s="51"/>
      <c r="D39" s="16">
        <v>0</v>
      </c>
      <c r="E39" s="16">
        <v>0</v>
      </c>
      <c r="F39" s="16">
        <v>0</v>
      </c>
      <c r="G39" s="19">
        <v>52554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/>
      <c r="U39" s="16"/>
    </row>
    <row r="40" spans="1:21" ht="5.0999999999999996" hidden="1" customHeight="1">
      <c r="B40" s="51"/>
      <c r="C40" s="51"/>
      <c r="D40" s="30"/>
      <c r="E40" s="30"/>
      <c r="F40" s="30"/>
      <c r="G40" s="30"/>
      <c r="H40" s="30"/>
      <c r="I40" s="30"/>
      <c r="J40" s="29"/>
      <c r="K40" s="29"/>
      <c r="L40" s="29"/>
      <c r="M40" s="28"/>
      <c r="N40" s="28"/>
      <c r="O40" s="28"/>
      <c r="P40" s="28"/>
      <c r="Q40" s="27"/>
      <c r="R40" s="26"/>
      <c r="S40" s="26"/>
      <c r="T40" s="26"/>
      <c r="U40" s="26"/>
    </row>
    <row r="41" spans="1:21" hidden="1">
      <c r="B41" s="54" t="s">
        <v>25</v>
      </c>
      <c r="C41" s="51"/>
      <c r="D41" s="37">
        <f t="shared" ref="D41:S41" si="4">SUM(D42:D48)</f>
        <v>5405</v>
      </c>
      <c r="E41" s="16">
        <f t="shared" si="4"/>
        <v>0</v>
      </c>
      <c r="F41" s="37">
        <f t="shared" si="4"/>
        <v>784</v>
      </c>
      <c r="G41" s="37">
        <f t="shared" si="4"/>
        <v>6344</v>
      </c>
      <c r="H41" s="16">
        <f t="shared" si="4"/>
        <v>0</v>
      </c>
      <c r="I41" s="16">
        <f t="shared" si="4"/>
        <v>0</v>
      </c>
      <c r="J41" s="16">
        <f t="shared" si="4"/>
        <v>0</v>
      </c>
      <c r="K41" s="37">
        <f t="shared" si="4"/>
        <v>448193</v>
      </c>
      <c r="L41" s="37">
        <f t="shared" si="4"/>
        <v>75582</v>
      </c>
      <c r="M41" s="37">
        <f t="shared" si="4"/>
        <v>10043</v>
      </c>
      <c r="N41" s="37">
        <f t="shared" si="4"/>
        <v>29527</v>
      </c>
      <c r="O41" s="37">
        <f t="shared" si="4"/>
        <v>920608</v>
      </c>
      <c r="P41" s="16">
        <f t="shared" si="4"/>
        <v>0</v>
      </c>
      <c r="Q41" s="16">
        <f t="shared" si="4"/>
        <v>0</v>
      </c>
      <c r="R41" s="37">
        <f t="shared" si="4"/>
        <v>80033</v>
      </c>
      <c r="S41" s="37">
        <f t="shared" si="4"/>
        <v>310292</v>
      </c>
      <c r="T41" s="37"/>
      <c r="U41" s="37"/>
    </row>
    <row r="42" spans="1:21" hidden="1">
      <c r="B42" s="53"/>
      <c r="C42" s="52" t="s">
        <v>43</v>
      </c>
      <c r="D42" s="16">
        <v>0</v>
      </c>
      <c r="E42" s="16">
        <v>0</v>
      </c>
      <c r="F42" s="16">
        <v>0</v>
      </c>
      <c r="G42" s="19">
        <v>601</v>
      </c>
      <c r="H42" s="16">
        <v>0</v>
      </c>
      <c r="I42" s="16">
        <v>0</v>
      </c>
      <c r="J42" s="16">
        <v>0</v>
      </c>
      <c r="K42" s="21">
        <v>170708</v>
      </c>
      <c r="L42" s="19">
        <v>75582</v>
      </c>
      <c r="M42" s="19">
        <v>10043</v>
      </c>
      <c r="N42" s="19">
        <v>29527</v>
      </c>
      <c r="O42" s="16">
        <v>0</v>
      </c>
      <c r="P42" s="16">
        <v>0</v>
      </c>
      <c r="Q42" s="16">
        <v>0</v>
      </c>
      <c r="R42" s="22">
        <v>80033</v>
      </c>
      <c r="S42" s="22">
        <v>113343</v>
      </c>
      <c r="T42" s="22"/>
      <c r="U42" s="22"/>
    </row>
    <row r="43" spans="1:21" hidden="1">
      <c r="B43" s="53"/>
      <c r="C43" s="52" t="s">
        <v>42</v>
      </c>
      <c r="D43" s="16">
        <v>0</v>
      </c>
      <c r="E43" s="16">
        <v>0</v>
      </c>
      <c r="F43" s="16">
        <v>0</v>
      </c>
      <c r="G43" s="19">
        <v>366</v>
      </c>
      <c r="H43" s="16">
        <v>0</v>
      </c>
      <c r="I43" s="16">
        <v>0</v>
      </c>
      <c r="J43" s="16">
        <v>0</v>
      </c>
      <c r="K43" s="21">
        <v>132818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22">
        <v>103982</v>
      </c>
      <c r="T43" s="22"/>
      <c r="U43" s="22"/>
    </row>
    <row r="44" spans="1:21" hidden="1">
      <c r="B44" s="51"/>
      <c r="C44" s="51" t="s">
        <v>41</v>
      </c>
      <c r="D44" s="16">
        <v>0</v>
      </c>
      <c r="E44" s="16">
        <v>0</v>
      </c>
      <c r="F44" s="16">
        <v>0</v>
      </c>
      <c r="G44" s="19">
        <v>188</v>
      </c>
      <c r="H44" s="16">
        <v>0</v>
      </c>
      <c r="I44" s="16">
        <v>0</v>
      </c>
      <c r="J44" s="16">
        <v>0</v>
      </c>
      <c r="K44" s="21">
        <v>60151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22">
        <v>92967</v>
      </c>
      <c r="T44" s="22"/>
      <c r="U44" s="22"/>
    </row>
    <row r="45" spans="1:21" hidden="1">
      <c r="B45" s="51"/>
      <c r="C45" s="51" t="s">
        <v>40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21">
        <v>35748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/>
      <c r="U45" s="16"/>
    </row>
    <row r="46" spans="1:21" hidden="1">
      <c r="B46" s="51"/>
      <c r="C46" s="51" t="s">
        <v>39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21">
        <v>48768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/>
      <c r="U46" s="16"/>
    </row>
    <row r="47" spans="1:21" hidden="1">
      <c r="B47" s="51"/>
      <c r="C47" s="51" t="s">
        <v>38</v>
      </c>
      <c r="D47" s="19">
        <v>5405</v>
      </c>
      <c r="E47" s="16">
        <v>0</v>
      </c>
      <c r="F47" s="19">
        <v>784</v>
      </c>
      <c r="G47" s="19">
        <v>707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9">
        <v>920608</v>
      </c>
      <c r="P47" s="16">
        <v>0</v>
      </c>
      <c r="Q47" s="16">
        <v>0</v>
      </c>
      <c r="R47" s="16">
        <v>0</v>
      </c>
      <c r="S47" s="16">
        <v>0</v>
      </c>
      <c r="T47" s="16"/>
      <c r="U47" s="16"/>
    </row>
    <row r="48" spans="1:21" s="5" customFormat="1" hidden="1">
      <c r="A48" s="2"/>
      <c r="B48" s="50"/>
      <c r="C48" s="50" t="s">
        <v>37</v>
      </c>
      <c r="D48" s="16">
        <v>0</v>
      </c>
      <c r="E48" s="16">
        <v>0</v>
      </c>
      <c r="F48" s="16">
        <v>0</v>
      </c>
      <c r="G48" s="19">
        <v>4482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/>
      <c r="U48" s="16"/>
    </row>
    <row r="49" spans="1:21" s="5" customFormat="1" hidden="1">
      <c r="A49" s="2"/>
      <c r="B49" s="50"/>
      <c r="C49" s="50"/>
      <c r="D49" s="16"/>
      <c r="E49" s="16"/>
      <c r="F49" s="16"/>
      <c r="G49" s="19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</row>
    <row r="50" spans="1:21" s="5" customFormat="1" hidden="1">
      <c r="A50" s="2"/>
      <c r="B50" s="81" t="s">
        <v>48</v>
      </c>
      <c r="C50" s="81"/>
      <c r="D50" s="37">
        <f>SUM(D54+D60+D76+D84)</f>
        <v>815463</v>
      </c>
      <c r="E50" s="37">
        <f>SUM(E54+E60+E76)</f>
        <v>345654</v>
      </c>
      <c r="F50" s="37">
        <f>SUM(F60+F76+F84)</f>
        <v>744862</v>
      </c>
      <c r="G50" s="37">
        <f>SUM(G60+G76+G84)</f>
        <v>201424</v>
      </c>
      <c r="H50" s="37">
        <f>SUM(H54+H60+H76)</f>
        <v>114406</v>
      </c>
      <c r="I50" s="37">
        <f>SUM(I54)</f>
        <v>218789</v>
      </c>
      <c r="J50" s="37">
        <f>SUM(J54+J60)</f>
        <v>333113</v>
      </c>
      <c r="K50" s="37">
        <f>SUM(K67+K84)</f>
        <v>341832</v>
      </c>
      <c r="L50" s="37">
        <f>SUM(L60+L67+L76+L84)</f>
        <v>139076</v>
      </c>
      <c r="M50" s="37">
        <f>SUM(M54+M60+M67+M76+M84)</f>
        <v>6777</v>
      </c>
      <c r="N50" s="37">
        <f>SUM(N54+N60+N67+N76+N84)</f>
        <v>10342</v>
      </c>
      <c r="O50" s="37">
        <f>SUM(O54+O60+O67+O76+O84)</f>
        <v>1199154</v>
      </c>
      <c r="P50" s="37">
        <f>SUM(P54+P60+P67+P76+P84)</f>
        <v>83672</v>
      </c>
      <c r="Q50" s="37">
        <f>SUM(Q54+Q60+Q76+Q84)</f>
        <v>93539</v>
      </c>
      <c r="R50" s="37">
        <f>SUM(R54+R60+R67+R76+R84)</f>
        <v>86187</v>
      </c>
      <c r="S50" s="37">
        <f>SUM(S54+S60+S76+S84)</f>
        <v>104352</v>
      </c>
      <c r="T50" s="37"/>
      <c r="U50" s="37"/>
    </row>
    <row r="51" spans="1:21" s="5" customFormat="1" hidden="1">
      <c r="A51" s="2"/>
      <c r="B51" s="51"/>
      <c r="C51" s="51"/>
      <c r="D51" s="29"/>
      <c r="E51" s="29"/>
      <c r="F51" s="29"/>
      <c r="G51" s="29"/>
      <c r="H51" s="29"/>
      <c r="I51" s="29"/>
      <c r="J51" s="29"/>
      <c r="K51" s="29"/>
      <c r="L51" s="29"/>
      <c r="M51" s="28"/>
      <c r="N51" s="28"/>
      <c r="O51" s="28"/>
      <c r="P51" s="28"/>
      <c r="Q51" s="34"/>
      <c r="R51" s="45"/>
      <c r="S51" s="45"/>
      <c r="T51" s="45"/>
      <c r="U51" s="45"/>
    </row>
    <row r="52" spans="1:21" s="5" customFormat="1" hidden="1">
      <c r="A52" s="2"/>
      <c r="B52" s="56" t="s">
        <v>34</v>
      </c>
      <c r="C52" s="56"/>
      <c r="D52" s="36"/>
      <c r="E52" s="36"/>
      <c r="F52" s="36"/>
      <c r="G52" s="36"/>
      <c r="H52" s="36"/>
      <c r="I52" s="36"/>
      <c r="J52" s="36"/>
      <c r="K52" s="36"/>
      <c r="L52" s="36"/>
      <c r="M52" s="35"/>
      <c r="N52" s="35"/>
      <c r="O52" s="35"/>
      <c r="P52" s="35"/>
      <c r="Q52" s="34"/>
      <c r="R52" s="33"/>
      <c r="S52" s="33"/>
      <c r="T52" s="33"/>
      <c r="U52" s="33"/>
    </row>
    <row r="53" spans="1:21" s="5" customFormat="1" ht="5.0999999999999996" hidden="1" customHeight="1">
      <c r="A53" s="2"/>
      <c r="B53" s="53"/>
      <c r="C53" s="53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7"/>
      <c r="R53" s="31"/>
      <c r="S53" s="31"/>
      <c r="T53" s="31"/>
      <c r="U53" s="31"/>
    </row>
    <row r="54" spans="1:21" s="5" customFormat="1" hidden="1">
      <c r="A54" s="2"/>
      <c r="B54" s="54" t="s">
        <v>33</v>
      </c>
      <c r="C54" s="54"/>
      <c r="D54" s="36">
        <f t="shared" ref="D54:S54" si="5">SUM(D55:D58)</f>
        <v>338674</v>
      </c>
      <c r="E54" s="36">
        <f t="shared" si="5"/>
        <v>338591</v>
      </c>
      <c r="F54" s="16">
        <f t="shared" si="5"/>
        <v>0</v>
      </c>
      <c r="G54" s="16">
        <f t="shared" si="5"/>
        <v>0</v>
      </c>
      <c r="H54" s="36">
        <f t="shared" si="5"/>
        <v>114141</v>
      </c>
      <c r="I54" s="36">
        <f t="shared" si="5"/>
        <v>218789</v>
      </c>
      <c r="J54" s="36">
        <f t="shared" si="5"/>
        <v>228194</v>
      </c>
      <c r="K54" s="16">
        <f t="shared" si="5"/>
        <v>0</v>
      </c>
      <c r="L54" s="16">
        <f t="shared" si="5"/>
        <v>0</v>
      </c>
      <c r="M54" s="16">
        <f t="shared" si="5"/>
        <v>0</v>
      </c>
      <c r="N54" s="16">
        <f t="shared" si="5"/>
        <v>0</v>
      </c>
      <c r="O54" s="24">
        <f t="shared" si="5"/>
        <v>60738</v>
      </c>
      <c r="P54" s="16">
        <f t="shared" si="5"/>
        <v>0</v>
      </c>
      <c r="Q54" s="16">
        <f t="shared" si="5"/>
        <v>0</v>
      </c>
      <c r="R54" s="16">
        <f t="shared" si="5"/>
        <v>0</v>
      </c>
      <c r="S54" s="16">
        <f t="shared" si="5"/>
        <v>0</v>
      </c>
      <c r="T54" s="16"/>
      <c r="U54" s="16"/>
    </row>
    <row r="55" spans="1:21" s="5" customFormat="1" hidden="1">
      <c r="A55" s="2"/>
      <c r="B55" s="53"/>
      <c r="C55" s="55" t="s">
        <v>43</v>
      </c>
      <c r="D55" s="19">
        <v>115835</v>
      </c>
      <c r="E55" s="19">
        <v>115784</v>
      </c>
      <c r="F55" s="19" t="s">
        <v>45</v>
      </c>
      <c r="G55" s="19" t="s">
        <v>45</v>
      </c>
      <c r="H55" s="19">
        <v>114141</v>
      </c>
      <c r="I55" s="19">
        <v>111892</v>
      </c>
      <c r="J55" s="19">
        <v>115531</v>
      </c>
      <c r="K55" s="19" t="s">
        <v>45</v>
      </c>
      <c r="L55" s="16">
        <v>0</v>
      </c>
      <c r="M55" s="16">
        <v>0</v>
      </c>
      <c r="N55" s="16">
        <v>0</v>
      </c>
      <c r="O55" s="19">
        <v>40170</v>
      </c>
      <c r="P55" s="16">
        <v>0</v>
      </c>
      <c r="Q55" s="16">
        <v>0</v>
      </c>
      <c r="R55" s="16">
        <v>0</v>
      </c>
      <c r="S55" s="16">
        <v>0</v>
      </c>
      <c r="T55" s="16"/>
      <c r="U55" s="16"/>
    </row>
    <row r="56" spans="1:21" s="5" customFormat="1" hidden="1">
      <c r="A56" s="2"/>
      <c r="B56" s="53"/>
      <c r="C56" s="55" t="s">
        <v>42</v>
      </c>
      <c r="D56" s="19">
        <v>113126</v>
      </c>
      <c r="E56" s="19">
        <v>113187</v>
      </c>
      <c r="F56" s="19" t="s">
        <v>45</v>
      </c>
      <c r="G56" s="19" t="s">
        <v>45</v>
      </c>
      <c r="H56" s="19" t="s">
        <v>45</v>
      </c>
      <c r="I56" s="19">
        <v>106897</v>
      </c>
      <c r="J56" s="19">
        <v>112663</v>
      </c>
      <c r="K56" s="19" t="s">
        <v>45</v>
      </c>
      <c r="L56" s="16">
        <v>0</v>
      </c>
      <c r="M56" s="16">
        <v>0</v>
      </c>
      <c r="N56" s="16">
        <v>0</v>
      </c>
      <c r="O56" s="19">
        <v>20568</v>
      </c>
      <c r="P56" s="16">
        <v>0</v>
      </c>
      <c r="Q56" s="16">
        <v>0</v>
      </c>
      <c r="R56" s="16">
        <v>0</v>
      </c>
      <c r="S56" s="16">
        <v>0</v>
      </c>
      <c r="T56" s="16"/>
      <c r="U56" s="16"/>
    </row>
    <row r="57" spans="1:21" s="5" customFormat="1" hidden="1">
      <c r="A57" s="2"/>
      <c r="B57" s="53"/>
      <c r="C57" s="55" t="s">
        <v>41</v>
      </c>
      <c r="D57" s="19">
        <v>109578</v>
      </c>
      <c r="E57" s="19">
        <v>109620</v>
      </c>
      <c r="F57" s="19" t="s">
        <v>45</v>
      </c>
      <c r="G57" s="19" t="s">
        <v>45</v>
      </c>
      <c r="H57" s="19" t="s">
        <v>45</v>
      </c>
      <c r="I57" s="19" t="s">
        <v>45</v>
      </c>
      <c r="J57" s="19" t="s">
        <v>45</v>
      </c>
      <c r="K57" s="19" t="s">
        <v>45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/>
      <c r="U57" s="16"/>
    </row>
    <row r="58" spans="1:21" s="5" customFormat="1" hidden="1">
      <c r="A58" s="2"/>
      <c r="B58" s="53"/>
      <c r="C58" s="51" t="s">
        <v>31</v>
      </c>
      <c r="D58" s="19">
        <v>135</v>
      </c>
      <c r="E58" s="19" t="s">
        <v>45</v>
      </c>
      <c r="F58" s="19" t="s">
        <v>45</v>
      </c>
      <c r="G58" s="19" t="s">
        <v>45</v>
      </c>
      <c r="H58" s="19" t="s">
        <v>45</v>
      </c>
      <c r="I58" s="19" t="s">
        <v>45</v>
      </c>
      <c r="J58" s="19" t="s">
        <v>45</v>
      </c>
      <c r="K58" s="19" t="s">
        <v>45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/>
      <c r="U58" s="16"/>
    </row>
    <row r="59" spans="1:21" s="5" customFormat="1" ht="5.0999999999999996" hidden="1" customHeight="1">
      <c r="A59" s="2"/>
      <c r="B59" s="53"/>
      <c r="C59" s="51"/>
      <c r="D59" s="30"/>
      <c r="E59" s="30"/>
      <c r="F59" s="30"/>
      <c r="G59" s="30"/>
      <c r="H59" s="30"/>
      <c r="I59" s="30"/>
      <c r="J59" s="29"/>
      <c r="K59" s="29"/>
      <c r="L59" s="29"/>
      <c r="M59" s="28"/>
      <c r="N59" s="28"/>
      <c r="O59" s="28"/>
      <c r="P59" s="28"/>
      <c r="Q59" s="27"/>
      <c r="R59" s="31"/>
      <c r="S59" s="31"/>
      <c r="T59" s="31"/>
      <c r="U59" s="31"/>
    </row>
    <row r="60" spans="1:21" s="5" customFormat="1" hidden="1">
      <c r="A60" s="2"/>
      <c r="B60" s="54" t="s">
        <v>32</v>
      </c>
      <c r="C60" s="54"/>
      <c r="D60" s="37">
        <f t="shared" ref="D60:S60" si="6">SUM(D61:D65)</f>
        <v>154371</v>
      </c>
      <c r="E60" s="37">
        <f t="shared" si="6"/>
        <v>4877</v>
      </c>
      <c r="F60" s="37">
        <f t="shared" si="6"/>
        <v>202793</v>
      </c>
      <c r="G60" s="37">
        <f t="shared" si="6"/>
        <v>91133</v>
      </c>
      <c r="H60" s="37">
        <f t="shared" si="6"/>
        <v>156</v>
      </c>
      <c r="I60" s="16">
        <f t="shared" si="6"/>
        <v>0</v>
      </c>
      <c r="J60" s="37">
        <f t="shared" si="6"/>
        <v>104919</v>
      </c>
      <c r="K60" s="16">
        <f t="shared" si="6"/>
        <v>0</v>
      </c>
      <c r="L60" s="37">
        <f t="shared" si="6"/>
        <v>94531</v>
      </c>
      <c r="M60" s="16">
        <f t="shared" si="6"/>
        <v>0</v>
      </c>
      <c r="N60" s="16">
        <f t="shared" si="6"/>
        <v>0</v>
      </c>
      <c r="O60" s="37">
        <f t="shared" si="6"/>
        <v>85237</v>
      </c>
      <c r="P60" s="37">
        <f t="shared" si="6"/>
        <v>83672</v>
      </c>
      <c r="Q60" s="37">
        <f t="shared" si="6"/>
        <v>93539</v>
      </c>
      <c r="R60" s="16">
        <f t="shared" si="6"/>
        <v>0</v>
      </c>
      <c r="S60" s="16">
        <f t="shared" si="6"/>
        <v>0</v>
      </c>
      <c r="T60" s="16"/>
      <c r="U60" s="16"/>
    </row>
    <row r="61" spans="1:21" s="5" customFormat="1" hidden="1">
      <c r="A61" s="2"/>
      <c r="B61" s="53"/>
      <c r="C61" s="55" t="s">
        <v>43</v>
      </c>
      <c r="D61" s="19">
        <v>457</v>
      </c>
      <c r="E61" s="19">
        <v>438</v>
      </c>
      <c r="F61" s="16">
        <v>0</v>
      </c>
      <c r="G61" s="16">
        <v>0</v>
      </c>
      <c r="H61" s="19">
        <v>156</v>
      </c>
      <c r="I61" s="19" t="s">
        <v>45</v>
      </c>
      <c r="J61" s="16">
        <v>0</v>
      </c>
      <c r="K61" s="16">
        <v>0</v>
      </c>
      <c r="L61" s="19">
        <v>94531</v>
      </c>
      <c r="M61" s="16">
        <v>0</v>
      </c>
      <c r="N61" s="16">
        <v>0</v>
      </c>
      <c r="O61" s="19">
        <v>39175</v>
      </c>
      <c r="P61" s="22">
        <v>83672</v>
      </c>
      <c r="Q61" s="22">
        <v>93539</v>
      </c>
      <c r="R61" s="16">
        <v>0</v>
      </c>
      <c r="S61" s="16">
        <v>0</v>
      </c>
      <c r="T61" s="16"/>
      <c r="U61" s="16"/>
    </row>
    <row r="62" spans="1:21" s="5" customFormat="1" hidden="1">
      <c r="A62" s="2"/>
      <c r="B62" s="53"/>
      <c r="C62" s="55" t="s">
        <v>42</v>
      </c>
      <c r="D62" s="19">
        <v>1122</v>
      </c>
      <c r="E62" s="19">
        <v>1102</v>
      </c>
      <c r="F62" s="16">
        <v>0</v>
      </c>
      <c r="G62" s="16">
        <v>0</v>
      </c>
      <c r="H62" s="16">
        <v>0</v>
      </c>
      <c r="I62" s="19" t="s">
        <v>45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9">
        <v>46062</v>
      </c>
      <c r="P62" s="16">
        <v>0</v>
      </c>
      <c r="Q62" s="16">
        <v>0</v>
      </c>
      <c r="R62" s="16">
        <v>0</v>
      </c>
      <c r="S62" s="16">
        <v>0</v>
      </c>
      <c r="T62" s="16"/>
      <c r="U62" s="16"/>
    </row>
    <row r="63" spans="1:21" s="5" customFormat="1" hidden="1">
      <c r="A63" s="2"/>
      <c r="B63" s="53"/>
      <c r="C63" s="55" t="s">
        <v>41</v>
      </c>
      <c r="D63" s="19">
        <v>3479</v>
      </c>
      <c r="E63" s="19">
        <v>3337</v>
      </c>
      <c r="F63" s="16">
        <v>0</v>
      </c>
      <c r="G63" s="16">
        <v>0</v>
      </c>
      <c r="H63" s="16">
        <v>0</v>
      </c>
      <c r="I63" s="19" t="s">
        <v>45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/>
      <c r="U63" s="16"/>
    </row>
    <row r="64" spans="1:21" s="5" customFormat="1" hidden="1">
      <c r="A64" s="2"/>
      <c r="B64" s="53"/>
      <c r="C64" s="51" t="s">
        <v>31</v>
      </c>
      <c r="D64" s="19">
        <v>90750</v>
      </c>
      <c r="E64" s="16">
        <v>0</v>
      </c>
      <c r="F64" s="19">
        <v>107769</v>
      </c>
      <c r="G64" s="19">
        <v>91133</v>
      </c>
      <c r="H64" s="16">
        <v>0</v>
      </c>
      <c r="I64" s="19" t="s">
        <v>45</v>
      </c>
      <c r="J64" s="19">
        <v>104919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/>
      <c r="U64" s="16"/>
    </row>
    <row r="65" spans="1:21" s="5" customFormat="1" hidden="1">
      <c r="A65" s="2"/>
      <c r="B65" s="53" t="s">
        <v>30</v>
      </c>
      <c r="C65" s="51"/>
      <c r="D65" s="16">
        <v>58563</v>
      </c>
      <c r="E65" s="16">
        <v>0</v>
      </c>
      <c r="F65" s="19">
        <v>95024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/>
      <c r="U65" s="16"/>
    </row>
    <row r="66" spans="1:21" s="5" customFormat="1" ht="5.0999999999999996" hidden="1" customHeight="1">
      <c r="A66" s="2"/>
      <c r="B66" s="53"/>
      <c r="C66" s="51"/>
      <c r="D66" s="29"/>
      <c r="E66" s="29"/>
      <c r="F66" s="29"/>
      <c r="G66" s="29"/>
      <c r="H66" s="29"/>
      <c r="I66" s="29"/>
      <c r="J66" s="29"/>
      <c r="K66" s="29"/>
      <c r="L66" s="29"/>
      <c r="M66" s="28"/>
      <c r="N66" s="28"/>
      <c r="O66" s="28"/>
      <c r="P66" s="28"/>
      <c r="Q66" s="34"/>
      <c r="R66" s="26"/>
      <c r="S66" s="26"/>
      <c r="T66" s="26"/>
      <c r="U66" s="26"/>
    </row>
    <row r="67" spans="1:21" s="5" customFormat="1" hidden="1">
      <c r="A67" s="2"/>
      <c r="B67" s="56" t="s">
        <v>29</v>
      </c>
      <c r="C67" s="55"/>
      <c r="D67" s="16">
        <f t="shared" ref="D67:S67" si="7">SUM(D68:D72)</f>
        <v>0</v>
      </c>
      <c r="E67" s="16">
        <f t="shared" si="7"/>
        <v>0</v>
      </c>
      <c r="F67" s="16">
        <f t="shared" si="7"/>
        <v>0</v>
      </c>
      <c r="G67" s="16">
        <f t="shared" si="7"/>
        <v>0</v>
      </c>
      <c r="H67" s="16">
        <f t="shared" si="7"/>
        <v>0</v>
      </c>
      <c r="I67" s="16">
        <f t="shared" si="7"/>
        <v>0</v>
      </c>
      <c r="J67" s="16">
        <f t="shared" si="7"/>
        <v>0</v>
      </c>
      <c r="K67" s="37">
        <f t="shared" si="7"/>
        <v>126432</v>
      </c>
      <c r="L67" s="37">
        <f t="shared" si="7"/>
        <v>15526</v>
      </c>
      <c r="M67" s="16">
        <f t="shared" si="7"/>
        <v>0</v>
      </c>
      <c r="N67" s="16">
        <f t="shared" si="7"/>
        <v>0</v>
      </c>
      <c r="O67" s="16">
        <f t="shared" si="7"/>
        <v>0</v>
      </c>
      <c r="P67" s="16">
        <f t="shared" si="7"/>
        <v>0</v>
      </c>
      <c r="Q67" s="16">
        <f t="shared" si="7"/>
        <v>0</v>
      </c>
      <c r="R67" s="37">
        <f t="shared" si="7"/>
        <v>57754</v>
      </c>
      <c r="S67" s="16">
        <f t="shared" si="7"/>
        <v>0</v>
      </c>
      <c r="T67" s="16"/>
      <c r="U67" s="16"/>
    </row>
    <row r="68" spans="1:21" s="5" customFormat="1" hidden="1">
      <c r="A68" s="2"/>
      <c r="B68" s="53"/>
      <c r="C68" s="55" t="s">
        <v>43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21">
        <v>54419</v>
      </c>
      <c r="L68" s="19">
        <v>15526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22">
        <v>57754</v>
      </c>
      <c r="S68" s="16">
        <v>0</v>
      </c>
      <c r="T68" s="16"/>
      <c r="U68" s="16"/>
    </row>
    <row r="69" spans="1:21" s="5" customFormat="1" hidden="1">
      <c r="A69" s="2"/>
      <c r="B69" s="53"/>
      <c r="C69" s="55" t="s">
        <v>42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21">
        <v>33855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/>
      <c r="U69" s="16"/>
    </row>
    <row r="70" spans="1:21" s="5" customFormat="1" hidden="1">
      <c r="A70" s="2"/>
      <c r="B70" s="53"/>
      <c r="C70" s="55" t="s">
        <v>41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21">
        <v>16735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/>
      <c r="U70" s="16"/>
    </row>
    <row r="71" spans="1:21" s="5" customFormat="1" hidden="1">
      <c r="A71" s="2"/>
      <c r="B71" s="53"/>
      <c r="C71" s="55" t="s">
        <v>40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21">
        <v>9950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/>
      <c r="U71" s="16"/>
    </row>
    <row r="72" spans="1:21" s="5" customFormat="1" hidden="1">
      <c r="A72" s="2"/>
      <c r="B72" s="53"/>
      <c r="C72" s="55" t="s">
        <v>39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21">
        <v>11473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/>
      <c r="U72" s="16"/>
    </row>
    <row r="73" spans="1:21" s="5" customFormat="1" hidden="1">
      <c r="A73" s="2"/>
      <c r="B73" s="53"/>
      <c r="C73" s="53"/>
      <c r="D73" s="30"/>
      <c r="E73" s="30"/>
      <c r="F73" s="30"/>
      <c r="G73" s="30"/>
      <c r="H73" s="30"/>
      <c r="I73" s="30"/>
      <c r="J73" s="29"/>
      <c r="K73" s="29"/>
      <c r="L73" s="29"/>
      <c r="M73" s="16"/>
      <c r="N73" s="28"/>
      <c r="O73" s="28"/>
      <c r="P73" s="28"/>
      <c r="Q73" s="27"/>
      <c r="R73" s="31"/>
      <c r="S73" s="26"/>
      <c r="T73" s="26"/>
      <c r="U73" s="26"/>
    </row>
    <row r="74" spans="1:21" s="5" customFormat="1" hidden="1">
      <c r="A74" s="2"/>
      <c r="B74" s="56" t="s">
        <v>28</v>
      </c>
      <c r="C74" s="56"/>
      <c r="D74" s="37"/>
      <c r="E74" s="37"/>
      <c r="F74" s="37"/>
      <c r="G74" s="37"/>
      <c r="H74" s="37"/>
      <c r="I74" s="37"/>
      <c r="J74" s="36"/>
      <c r="K74" s="36"/>
      <c r="L74" s="36"/>
      <c r="M74" s="35"/>
      <c r="N74" s="35"/>
      <c r="O74" s="35"/>
      <c r="P74" s="35"/>
      <c r="Q74" s="34"/>
      <c r="R74" s="33"/>
      <c r="S74" s="32"/>
      <c r="T74" s="32"/>
      <c r="U74" s="32"/>
    </row>
    <row r="75" spans="1:21" s="5" customFormat="1" ht="5.0999999999999996" hidden="1" customHeight="1">
      <c r="A75" s="2"/>
      <c r="B75" s="53"/>
      <c r="C75" s="53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7"/>
      <c r="R75" s="31"/>
      <c r="S75" s="31"/>
      <c r="T75" s="31"/>
      <c r="U75" s="31"/>
    </row>
    <row r="76" spans="1:21" s="5" customFormat="1" hidden="1">
      <c r="A76" s="2"/>
      <c r="B76" s="54" t="s">
        <v>27</v>
      </c>
      <c r="C76" s="54"/>
      <c r="D76" s="37">
        <f t="shared" ref="D76:S76" si="8">SUM(D77:D82)</f>
        <v>322418</v>
      </c>
      <c r="E76" s="37">
        <f t="shared" si="8"/>
        <v>2186</v>
      </c>
      <c r="F76" s="37">
        <f t="shared" si="8"/>
        <v>491356</v>
      </c>
      <c r="G76" s="37">
        <f t="shared" si="8"/>
        <v>110291</v>
      </c>
      <c r="H76" s="37">
        <f t="shared" si="8"/>
        <v>109</v>
      </c>
      <c r="I76" s="16">
        <f t="shared" si="8"/>
        <v>0</v>
      </c>
      <c r="J76" s="16">
        <f t="shared" si="8"/>
        <v>0</v>
      </c>
      <c r="K76" s="16">
        <f t="shared" si="8"/>
        <v>0</v>
      </c>
      <c r="L76" s="37">
        <f t="shared" si="8"/>
        <v>7095</v>
      </c>
      <c r="M76" s="16">
        <f t="shared" si="8"/>
        <v>0</v>
      </c>
      <c r="N76" s="16">
        <f t="shared" si="8"/>
        <v>0</v>
      </c>
      <c r="O76" s="37">
        <f t="shared" si="8"/>
        <v>164245</v>
      </c>
      <c r="P76" s="16">
        <f t="shared" si="8"/>
        <v>0</v>
      </c>
      <c r="Q76" s="16">
        <f t="shared" si="8"/>
        <v>0</v>
      </c>
      <c r="R76" s="16">
        <f t="shared" si="8"/>
        <v>0</v>
      </c>
      <c r="S76" s="16">
        <f t="shared" si="8"/>
        <v>0</v>
      </c>
      <c r="T76" s="16"/>
      <c r="U76" s="16"/>
    </row>
    <row r="77" spans="1:21" s="5" customFormat="1" hidden="1">
      <c r="A77" s="2"/>
      <c r="B77" s="53"/>
      <c r="C77" s="55" t="s">
        <v>43</v>
      </c>
      <c r="D77" s="19">
        <v>390</v>
      </c>
      <c r="E77" s="19">
        <v>400</v>
      </c>
      <c r="F77" s="16">
        <v>0</v>
      </c>
      <c r="G77" s="16">
        <v>0</v>
      </c>
      <c r="H77" s="19">
        <v>109</v>
      </c>
      <c r="I77" s="16">
        <v>0</v>
      </c>
      <c r="J77" s="16">
        <v>0</v>
      </c>
      <c r="K77" s="16">
        <v>0</v>
      </c>
      <c r="L77" s="19">
        <v>7095</v>
      </c>
      <c r="M77" s="16">
        <v>0</v>
      </c>
      <c r="N77" s="16">
        <v>0</v>
      </c>
      <c r="O77" s="19">
        <v>19670</v>
      </c>
      <c r="P77" s="16">
        <v>0</v>
      </c>
      <c r="Q77" s="16">
        <v>0</v>
      </c>
      <c r="R77" s="16">
        <v>0</v>
      </c>
      <c r="S77" s="16">
        <v>0</v>
      </c>
      <c r="T77" s="16"/>
      <c r="U77" s="16"/>
    </row>
    <row r="78" spans="1:21" s="5" customFormat="1" hidden="1">
      <c r="A78" s="2"/>
      <c r="B78" s="53"/>
      <c r="C78" s="55" t="s">
        <v>42</v>
      </c>
      <c r="D78" s="19">
        <v>678</v>
      </c>
      <c r="E78" s="19">
        <v>609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144575</v>
      </c>
      <c r="P78" s="16">
        <v>0</v>
      </c>
      <c r="Q78" s="16">
        <v>0</v>
      </c>
      <c r="R78" s="16">
        <v>0</v>
      </c>
      <c r="S78" s="16">
        <v>0</v>
      </c>
      <c r="T78" s="16"/>
      <c r="U78" s="16"/>
    </row>
    <row r="79" spans="1:21" s="5" customFormat="1" hidden="1">
      <c r="A79" s="2"/>
      <c r="B79" s="53"/>
      <c r="C79" s="55" t="s">
        <v>41</v>
      </c>
      <c r="D79" s="19">
        <v>1176</v>
      </c>
      <c r="E79" s="19">
        <v>1177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/>
      <c r="U79" s="16"/>
    </row>
    <row r="80" spans="1:21" s="5" customFormat="1" hidden="1">
      <c r="A80" s="2"/>
      <c r="B80" s="53"/>
      <c r="C80" s="51" t="s">
        <v>38</v>
      </c>
      <c r="D80" s="19">
        <v>12381</v>
      </c>
      <c r="E80" s="16">
        <v>0</v>
      </c>
      <c r="F80" s="19">
        <v>3714</v>
      </c>
      <c r="G80" s="19">
        <v>13117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/>
      <c r="U80" s="16"/>
    </row>
    <row r="81" spans="1:21" s="5" customFormat="1" hidden="1">
      <c r="A81" s="2"/>
      <c r="B81" s="51"/>
      <c r="C81" s="51" t="s">
        <v>44</v>
      </c>
      <c r="D81" s="19">
        <v>90697</v>
      </c>
      <c r="E81" s="16">
        <v>0</v>
      </c>
      <c r="F81" s="19">
        <v>93749</v>
      </c>
      <c r="G81" s="19">
        <v>97174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/>
      <c r="U81" s="16"/>
    </row>
    <row r="82" spans="1:21" s="5" customFormat="1" hidden="1">
      <c r="A82" s="2"/>
      <c r="B82" s="51" t="s">
        <v>30</v>
      </c>
      <c r="C82" s="51"/>
      <c r="D82" s="16">
        <v>217096</v>
      </c>
      <c r="E82" s="16">
        <v>0</v>
      </c>
      <c r="F82" s="16">
        <v>393893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/>
      <c r="U82" s="16"/>
    </row>
    <row r="83" spans="1:21" s="5" customFormat="1" ht="5.0999999999999996" hidden="1" customHeight="1">
      <c r="A83" s="2"/>
      <c r="B83" s="51"/>
      <c r="C83" s="51"/>
      <c r="D83" s="30"/>
      <c r="E83" s="30"/>
      <c r="F83" s="30"/>
      <c r="G83" s="30"/>
      <c r="H83" s="30"/>
      <c r="I83" s="30"/>
      <c r="J83" s="29"/>
      <c r="K83" s="29"/>
      <c r="L83" s="29"/>
      <c r="M83" s="28"/>
      <c r="N83" s="28"/>
      <c r="O83" s="28"/>
      <c r="P83" s="28"/>
      <c r="Q83" s="27"/>
      <c r="R83" s="26"/>
      <c r="S83" s="26"/>
      <c r="T83" s="26"/>
      <c r="U83" s="26"/>
    </row>
    <row r="84" spans="1:21" s="5" customFormat="1" hidden="1">
      <c r="A84" s="2"/>
      <c r="B84" s="54" t="s">
        <v>25</v>
      </c>
      <c r="C84" s="51"/>
      <c r="D84" s="16">
        <f t="shared" ref="D84:S84" si="9">SUM(D85:D91)</f>
        <v>0</v>
      </c>
      <c r="E84" s="16">
        <f t="shared" si="9"/>
        <v>0</v>
      </c>
      <c r="F84" s="37">
        <f t="shared" si="9"/>
        <v>50713</v>
      </c>
      <c r="G84" s="16">
        <f t="shared" si="9"/>
        <v>0</v>
      </c>
      <c r="H84" s="16">
        <f t="shared" si="9"/>
        <v>0</v>
      </c>
      <c r="I84" s="16">
        <f t="shared" si="9"/>
        <v>0</v>
      </c>
      <c r="J84" s="16">
        <f t="shared" si="9"/>
        <v>0</v>
      </c>
      <c r="K84" s="37">
        <f t="shared" si="9"/>
        <v>215400</v>
      </c>
      <c r="L84" s="37">
        <f t="shared" si="9"/>
        <v>21924</v>
      </c>
      <c r="M84" s="37">
        <f t="shared" si="9"/>
        <v>6777</v>
      </c>
      <c r="N84" s="37">
        <f t="shared" si="9"/>
        <v>10342</v>
      </c>
      <c r="O84" s="37">
        <f t="shared" si="9"/>
        <v>888934</v>
      </c>
      <c r="P84" s="16">
        <f t="shared" si="9"/>
        <v>0</v>
      </c>
      <c r="Q84" s="16">
        <f t="shared" si="9"/>
        <v>0</v>
      </c>
      <c r="R84" s="37">
        <f t="shared" si="9"/>
        <v>28433</v>
      </c>
      <c r="S84" s="37">
        <f t="shared" si="9"/>
        <v>104352</v>
      </c>
      <c r="T84" s="37"/>
      <c r="U84" s="37"/>
    </row>
    <row r="85" spans="1:21" s="5" customFormat="1" hidden="1">
      <c r="A85" s="2"/>
      <c r="B85" s="53"/>
      <c r="C85" s="52" t="s">
        <v>43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21">
        <v>87282</v>
      </c>
      <c r="L85" s="19">
        <v>21924</v>
      </c>
      <c r="M85" s="19">
        <v>6777</v>
      </c>
      <c r="N85" s="19">
        <v>10342</v>
      </c>
      <c r="O85" s="16">
        <v>0</v>
      </c>
      <c r="P85" s="16">
        <v>0</v>
      </c>
      <c r="Q85" s="16">
        <v>0</v>
      </c>
      <c r="R85" s="22">
        <v>28433</v>
      </c>
      <c r="S85" s="22">
        <v>49833</v>
      </c>
      <c r="T85" s="22"/>
      <c r="U85" s="22"/>
    </row>
    <row r="86" spans="1:21" s="5" customFormat="1" hidden="1">
      <c r="A86" s="2"/>
      <c r="B86" s="53"/>
      <c r="C86" s="52" t="s">
        <v>42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21">
        <v>60953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22">
        <v>38663</v>
      </c>
      <c r="T86" s="22"/>
      <c r="U86" s="22"/>
    </row>
    <row r="87" spans="1:21" s="5" customFormat="1" hidden="1">
      <c r="A87" s="2"/>
      <c r="B87" s="51"/>
      <c r="C87" s="51" t="s">
        <v>41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21">
        <v>26381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22">
        <v>15856</v>
      </c>
      <c r="T87" s="22"/>
      <c r="U87" s="22"/>
    </row>
    <row r="88" spans="1:21" s="5" customFormat="1" hidden="1">
      <c r="A88" s="2"/>
      <c r="B88" s="51"/>
      <c r="C88" s="51" t="s">
        <v>40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21">
        <v>15562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/>
      <c r="U88" s="16"/>
    </row>
    <row r="89" spans="1:21" s="5" customFormat="1" hidden="1">
      <c r="A89" s="2"/>
      <c r="B89" s="51"/>
      <c r="C89" s="51" t="s">
        <v>39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21">
        <v>25222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/>
      <c r="U89" s="16"/>
    </row>
    <row r="90" spans="1:21" s="5" customFormat="1" hidden="1">
      <c r="A90" s="2"/>
      <c r="B90" s="51"/>
      <c r="C90" s="51" t="s">
        <v>38</v>
      </c>
      <c r="D90" s="16">
        <v>0</v>
      </c>
      <c r="E90" s="16">
        <v>0</v>
      </c>
      <c r="F90" s="19">
        <v>50713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9">
        <v>888934</v>
      </c>
      <c r="P90" s="16">
        <v>0</v>
      </c>
      <c r="Q90" s="16">
        <v>0</v>
      </c>
      <c r="R90" s="16">
        <v>0</v>
      </c>
      <c r="S90" s="16">
        <v>0</v>
      </c>
      <c r="T90" s="16"/>
      <c r="U90" s="16"/>
    </row>
    <row r="91" spans="1:21" s="5" customFormat="1" hidden="1">
      <c r="A91" s="2"/>
      <c r="B91" s="50"/>
      <c r="C91" s="50"/>
      <c r="D91" s="16"/>
      <c r="E91" s="16"/>
      <c r="F91" s="16"/>
      <c r="G91" s="19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</row>
    <row r="92" spans="1:21" s="5" customFormat="1" hidden="1">
      <c r="A92" s="2"/>
      <c r="B92" s="81" t="s">
        <v>47</v>
      </c>
      <c r="C92" s="81"/>
      <c r="D92" s="37">
        <f>SUM(D96+D102+D118+D126)</f>
        <v>558437</v>
      </c>
      <c r="E92" s="37">
        <f>SUM(E96+E102+E118)</f>
        <v>380049</v>
      </c>
      <c r="F92" s="37">
        <f>SUM(F102+F118+F126)</f>
        <v>177997</v>
      </c>
      <c r="G92" s="37">
        <f>SUM(G102+G118+G126)</f>
        <v>177038</v>
      </c>
      <c r="H92" s="37">
        <f>SUM(H96+H102+H118)</f>
        <v>118424</v>
      </c>
      <c r="I92" s="37">
        <f>SUM(I96)</f>
        <v>228236</v>
      </c>
      <c r="J92" s="37">
        <f>SUM(J96+J102)</f>
        <v>337732</v>
      </c>
      <c r="K92" s="37">
        <f>SUM(K109+K126)</f>
        <v>307053</v>
      </c>
      <c r="L92" s="37">
        <f>SUM(L102+L109+L118+L126)</f>
        <v>158258</v>
      </c>
      <c r="M92" s="37">
        <f>SUM(M96+M102+M109+M118+M126)</f>
        <v>7365</v>
      </c>
      <c r="N92" s="37">
        <f>SUM(N96+N102+N109+N118+N126)</f>
        <v>40219</v>
      </c>
      <c r="O92" s="37">
        <f>SUM(O96+O102+O109+O118+O126)</f>
        <v>1165520</v>
      </c>
      <c r="P92" s="37">
        <f>SUM(P96+P102+P109+P118+P126)</f>
        <v>107180</v>
      </c>
      <c r="Q92" s="37">
        <f>SUM(Q96+Q102+Q118+Q126)</f>
        <v>102814</v>
      </c>
      <c r="R92" s="37">
        <f>SUM(R96+R102+R109+R118+R126)</f>
        <v>177421</v>
      </c>
      <c r="S92" s="37">
        <f>SUM(S96+S102+S118+S126)</f>
        <v>113475</v>
      </c>
      <c r="T92" s="37"/>
      <c r="U92" s="37"/>
    </row>
    <row r="93" spans="1:21" s="5" customFormat="1" hidden="1">
      <c r="A93" s="2"/>
      <c r="B93" s="51"/>
      <c r="C93" s="51"/>
      <c r="D93" s="29"/>
      <c r="E93" s="29"/>
      <c r="F93" s="29"/>
      <c r="G93" s="29"/>
      <c r="H93" s="29"/>
      <c r="I93" s="29"/>
      <c r="J93" s="29"/>
      <c r="K93" s="29"/>
      <c r="L93" s="29"/>
      <c r="M93" s="28"/>
      <c r="N93" s="28"/>
      <c r="O93" s="28"/>
      <c r="P93" s="28"/>
      <c r="Q93" s="34"/>
      <c r="R93" s="45"/>
      <c r="S93" s="45"/>
      <c r="T93" s="45"/>
      <c r="U93" s="45"/>
    </row>
    <row r="94" spans="1:21" s="5" customFormat="1" hidden="1">
      <c r="A94" s="2"/>
      <c r="B94" s="56" t="s">
        <v>34</v>
      </c>
      <c r="C94" s="56"/>
      <c r="D94" s="36"/>
      <c r="E94" s="36"/>
      <c r="F94" s="36"/>
      <c r="G94" s="36"/>
      <c r="H94" s="36"/>
      <c r="I94" s="36"/>
      <c r="J94" s="36"/>
      <c r="K94" s="36"/>
      <c r="L94" s="36"/>
      <c r="M94" s="35"/>
      <c r="N94" s="35"/>
      <c r="O94" s="35"/>
      <c r="P94" s="35"/>
      <c r="Q94" s="34"/>
      <c r="R94" s="33"/>
      <c r="S94" s="33"/>
      <c r="T94" s="33"/>
      <c r="U94" s="33"/>
    </row>
    <row r="95" spans="1:21" s="5" customFormat="1" ht="5.0999999999999996" hidden="1" customHeight="1">
      <c r="A95" s="2"/>
      <c r="B95" s="53"/>
      <c r="C95" s="53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7"/>
      <c r="R95" s="31"/>
      <c r="S95" s="31"/>
      <c r="T95" s="31"/>
      <c r="U95" s="31"/>
    </row>
    <row r="96" spans="1:21" s="5" customFormat="1" hidden="1">
      <c r="A96" s="2"/>
      <c r="B96" s="54" t="s">
        <v>33</v>
      </c>
      <c r="C96" s="54"/>
      <c r="D96" s="36">
        <f t="shared" ref="D96:N96" si="10">SUM(D97:D100)</f>
        <v>348070</v>
      </c>
      <c r="E96" s="36">
        <f t="shared" si="10"/>
        <v>347804</v>
      </c>
      <c r="F96" s="16">
        <f t="shared" si="10"/>
        <v>0</v>
      </c>
      <c r="G96" s="16">
        <f t="shared" si="10"/>
        <v>0</v>
      </c>
      <c r="H96" s="36">
        <f t="shared" si="10"/>
        <v>118218</v>
      </c>
      <c r="I96" s="36">
        <f t="shared" si="10"/>
        <v>228236</v>
      </c>
      <c r="J96" s="36">
        <f t="shared" si="10"/>
        <v>231969</v>
      </c>
      <c r="K96" s="16">
        <f t="shared" si="10"/>
        <v>0</v>
      </c>
      <c r="L96" s="16">
        <f t="shared" si="10"/>
        <v>0</v>
      </c>
      <c r="M96" s="16">
        <f t="shared" si="10"/>
        <v>0</v>
      </c>
      <c r="N96" s="16">
        <f t="shared" si="10"/>
        <v>0</v>
      </c>
      <c r="O96" s="36">
        <f>+O97+O98+O99+O100</f>
        <v>60349</v>
      </c>
      <c r="P96" s="16">
        <f>SUM(P97:P100)</f>
        <v>0</v>
      </c>
      <c r="Q96" s="16">
        <f>SUM(Q97:Q100)</f>
        <v>0</v>
      </c>
      <c r="R96" s="16">
        <f>SUM(R97:R100)</f>
        <v>0</v>
      </c>
      <c r="S96" s="16">
        <f>SUM(S97:S100)</f>
        <v>0</v>
      </c>
      <c r="T96" s="16"/>
      <c r="U96" s="16"/>
    </row>
    <row r="97" spans="1:21" s="5" customFormat="1" hidden="1">
      <c r="A97" s="2"/>
      <c r="B97" s="53"/>
      <c r="C97" s="55" t="s">
        <v>43</v>
      </c>
      <c r="D97" s="19">
        <v>118945</v>
      </c>
      <c r="E97" s="19">
        <v>118939</v>
      </c>
      <c r="F97" s="16" t="s">
        <v>45</v>
      </c>
      <c r="G97" s="19" t="s">
        <v>45</v>
      </c>
      <c r="H97" s="19">
        <v>118218</v>
      </c>
      <c r="I97" s="19">
        <v>116751</v>
      </c>
      <c r="J97" s="19">
        <v>118069</v>
      </c>
      <c r="K97" s="19" t="s">
        <v>45</v>
      </c>
      <c r="L97" s="16">
        <v>0</v>
      </c>
      <c r="M97" s="16">
        <v>0</v>
      </c>
      <c r="N97" s="16">
        <v>0</v>
      </c>
      <c r="O97" s="19">
        <v>38718</v>
      </c>
      <c r="P97" s="16">
        <v>0</v>
      </c>
      <c r="Q97" s="16">
        <v>0</v>
      </c>
      <c r="R97" s="16">
        <v>0</v>
      </c>
      <c r="S97" s="16">
        <v>0</v>
      </c>
      <c r="T97" s="16"/>
      <c r="U97" s="16"/>
    </row>
    <row r="98" spans="1:21" s="5" customFormat="1" hidden="1">
      <c r="A98" s="2"/>
      <c r="B98" s="53"/>
      <c r="C98" s="55" t="s">
        <v>42</v>
      </c>
      <c r="D98" s="19">
        <v>115848</v>
      </c>
      <c r="E98" s="19">
        <v>115620</v>
      </c>
      <c r="F98" s="16" t="s">
        <v>45</v>
      </c>
      <c r="G98" s="19" t="s">
        <v>45</v>
      </c>
      <c r="H98" s="19" t="s">
        <v>45</v>
      </c>
      <c r="I98" s="19">
        <v>111485</v>
      </c>
      <c r="J98" s="19">
        <v>113900</v>
      </c>
      <c r="K98" s="19" t="s">
        <v>45</v>
      </c>
      <c r="L98" s="16">
        <v>0</v>
      </c>
      <c r="M98" s="16">
        <v>0</v>
      </c>
      <c r="N98" s="16">
        <v>0</v>
      </c>
      <c r="O98" s="19">
        <v>21631</v>
      </c>
      <c r="P98" s="16">
        <v>0</v>
      </c>
      <c r="Q98" s="16">
        <v>0</v>
      </c>
      <c r="R98" s="16">
        <v>0</v>
      </c>
      <c r="S98" s="16">
        <v>0</v>
      </c>
      <c r="T98" s="16"/>
      <c r="U98" s="16"/>
    </row>
    <row r="99" spans="1:21" s="5" customFormat="1" hidden="1">
      <c r="A99" s="2"/>
      <c r="B99" s="53"/>
      <c r="C99" s="55" t="s">
        <v>41</v>
      </c>
      <c r="D99" s="19">
        <v>113263</v>
      </c>
      <c r="E99" s="19">
        <v>113245</v>
      </c>
      <c r="F99" s="16" t="s">
        <v>45</v>
      </c>
      <c r="G99" s="19" t="s">
        <v>45</v>
      </c>
      <c r="H99" s="19" t="s">
        <v>45</v>
      </c>
      <c r="I99" s="19" t="s">
        <v>45</v>
      </c>
      <c r="J99" s="19" t="s">
        <v>45</v>
      </c>
      <c r="K99" s="19" t="s">
        <v>45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/>
      <c r="U99" s="16"/>
    </row>
    <row r="100" spans="1:21" s="5" customFormat="1" hidden="1">
      <c r="A100" s="2"/>
      <c r="B100" s="53"/>
      <c r="C100" s="51" t="s">
        <v>31</v>
      </c>
      <c r="D100" s="19">
        <v>14</v>
      </c>
      <c r="E100" s="19" t="s">
        <v>45</v>
      </c>
      <c r="F100" s="19" t="s">
        <v>45</v>
      </c>
      <c r="G100" s="19" t="s">
        <v>45</v>
      </c>
      <c r="H100" s="19" t="s">
        <v>45</v>
      </c>
      <c r="I100" s="19" t="s">
        <v>45</v>
      </c>
      <c r="J100" s="19" t="s">
        <v>45</v>
      </c>
      <c r="K100" s="19" t="s">
        <v>45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/>
      <c r="U100" s="16"/>
    </row>
    <row r="101" spans="1:21" s="5" customFormat="1" ht="5.0999999999999996" hidden="1" customHeight="1">
      <c r="A101" s="2"/>
      <c r="B101" s="53"/>
      <c r="C101" s="51"/>
      <c r="D101" s="30"/>
      <c r="E101" s="30"/>
      <c r="F101" s="30"/>
      <c r="G101" s="30"/>
      <c r="H101" s="30"/>
      <c r="I101" s="30"/>
      <c r="J101" s="29"/>
      <c r="K101" s="29"/>
      <c r="L101" s="29"/>
      <c r="M101" s="28"/>
      <c r="N101" s="28"/>
      <c r="O101" s="28"/>
      <c r="P101" s="28"/>
      <c r="Q101" s="27"/>
      <c r="R101" s="31"/>
      <c r="S101" s="31"/>
      <c r="T101" s="31"/>
      <c r="U101" s="31"/>
    </row>
    <row r="102" spans="1:21" s="5" customFormat="1" hidden="1">
      <c r="A102" s="2"/>
      <c r="B102" s="54" t="s">
        <v>32</v>
      </c>
      <c r="C102" s="54"/>
      <c r="D102" s="37">
        <f t="shared" ref="D102:S102" si="11">SUM(D103:D107)</f>
        <v>98214</v>
      </c>
      <c r="E102" s="37">
        <f t="shared" si="11"/>
        <v>19704</v>
      </c>
      <c r="F102" s="37">
        <f t="shared" si="11"/>
        <v>92191</v>
      </c>
      <c r="G102" s="37">
        <f t="shared" si="11"/>
        <v>76182</v>
      </c>
      <c r="H102" s="37">
        <f t="shared" si="11"/>
        <v>102</v>
      </c>
      <c r="I102" s="16">
        <f t="shared" si="11"/>
        <v>0</v>
      </c>
      <c r="J102" s="37">
        <f t="shared" si="11"/>
        <v>105763</v>
      </c>
      <c r="K102" s="16">
        <f t="shared" si="11"/>
        <v>0</v>
      </c>
      <c r="L102" s="37">
        <f t="shared" si="11"/>
        <v>100358</v>
      </c>
      <c r="M102" s="16">
        <f t="shared" si="11"/>
        <v>0</v>
      </c>
      <c r="N102" s="16">
        <f t="shared" si="11"/>
        <v>0</v>
      </c>
      <c r="O102" s="37">
        <f t="shared" si="11"/>
        <v>80308</v>
      </c>
      <c r="P102" s="37">
        <f t="shared" si="11"/>
        <v>107180</v>
      </c>
      <c r="Q102" s="37">
        <f t="shared" si="11"/>
        <v>102814</v>
      </c>
      <c r="R102" s="16">
        <f t="shared" si="11"/>
        <v>0</v>
      </c>
      <c r="S102" s="16">
        <f t="shared" si="11"/>
        <v>0</v>
      </c>
      <c r="T102" s="16"/>
      <c r="U102" s="16"/>
    </row>
    <row r="103" spans="1:21" s="5" customFormat="1" hidden="1">
      <c r="A103" s="2"/>
      <c r="B103" s="53"/>
      <c r="C103" s="55" t="s">
        <v>43</v>
      </c>
      <c r="D103" s="19">
        <v>431</v>
      </c>
      <c r="E103" s="19">
        <v>426</v>
      </c>
      <c r="F103" s="16">
        <v>0</v>
      </c>
      <c r="G103" s="16">
        <v>0</v>
      </c>
      <c r="H103" s="19">
        <v>102</v>
      </c>
      <c r="I103" s="19" t="s">
        <v>45</v>
      </c>
      <c r="J103" s="16">
        <v>0</v>
      </c>
      <c r="K103" s="16">
        <v>0</v>
      </c>
      <c r="L103" s="19">
        <v>100358</v>
      </c>
      <c r="M103" s="16">
        <v>0</v>
      </c>
      <c r="N103" s="16">
        <v>0</v>
      </c>
      <c r="O103" s="16">
        <v>33934</v>
      </c>
      <c r="P103" s="22">
        <v>107180</v>
      </c>
      <c r="Q103" s="22">
        <v>102814</v>
      </c>
      <c r="R103" s="16">
        <v>0</v>
      </c>
      <c r="S103" s="16">
        <v>0</v>
      </c>
      <c r="T103" s="16"/>
      <c r="U103" s="16"/>
    </row>
    <row r="104" spans="1:21" s="5" customFormat="1" hidden="1">
      <c r="A104" s="2"/>
      <c r="B104" s="53"/>
      <c r="C104" s="55" t="s">
        <v>42</v>
      </c>
      <c r="D104" s="19">
        <v>1229</v>
      </c>
      <c r="E104" s="19">
        <v>1206</v>
      </c>
      <c r="F104" s="16">
        <v>0</v>
      </c>
      <c r="G104" s="16">
        <v>0</v>
      </c>
      <c r="H104" s="16">
        <v>0</v>
      </c>
      <c r="I104" s="19" t="s">
        <v>45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/>
      <c r="U104" s="16"/>
    </row>
    <row r="105" spans="1:21" s="5" customFormat="1" hidden="1">
      <c r="A105" s="2"/>
      <c r="B105" s="53"/>
      <c r="C105" s="55" t="s">
        <v>41</v>
      </c>
      <c r="D105" s="19">
        <v>4101</v>
      </c>
      <c r="E105" s="19">
        <v>3959</v>
      </c>
      <c r="F105" s="16">
        <v>0</v>
      </c>
      <c r="G105" s="16">
        <v>0</v>
      </c>
      <c r="H105" s="16">
        <v>0</v>
      </c>
      <c r="I105" s="19" t="s">
        <v>45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/>
      <c r="U105" s="16"/>
    </row>
    <row r="106" spans="1:21" s="5" customFormat="1" hidden="1">
      <c r="A106" s="2"/>
      <c r="B106" s="53"/>
      <c r="C106" s="51" t="s">
        <v>31</v>
      </c>
      <c r="D106" s="19">
        <v>92453</v>
      </c>
      <c r="E106" s="16">
        <v>14113</v>
      </c>
      <c r="F106" s="19">
        <v>92191</v>
      </c>
      <c r="G106" s="19">
        <v>76182</v>
      </c>
      <c r="H106" s="16">
        <v>0</v>
      </c>
      <c r="I106" s="19" t="s">
        <v>45</v>
      </c>
      <c r="J106" s="19">
        <v>105763</v>
      </c>
      <c r="K106" s="16">
        <v>0</v>
      </c>
      <c r="L106" s="16">
        <v>0</v>
      </c>
      <c r="M106" s="16">
        <v>0</v>
      </c>
      <c r="N106" s="16">
        <v>0</v>
      </c>
      <c r="O106" s="16">
        <v>46374</v>
      </c>
      <c r="P106" s="16">
        <v>0</v>
      </c>
      <c r="Q106" s="16">
        <v>0</v>
      </c>
      <c r="R106" s="16">
        <v>0</v>
      </c>
      <c r="S106" s="16">
        <v>0</v>
      </c>
      <c r="T106" s="16"/>
      <c r="U106" s="16"/>
    </row>
    <row r="107" spans="1:21" s="5" customFormat="1" hidden="1">
      <c r="A107" s="2"/>
      <c r="B107" s="53" t="s">
        <v>30</v>
      </c>
      <c r="C107" s="51"/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/>
      <c r="U107" s="16"/>
    </row>
    <row r="108" spans="1:21" s="5" customFormat="1" ht="5.0999999999999996" hidden="1" customHeight="1">
      <c r="A108" s="2"/>
      <c r="B108" s="53"/>
      <c r="C108" s="51"/>
      <c r="D108" s="29"/>
      <c r="E108" s="29"/>
      <c r="F108" s="29"/>
      <c r="G108" s="29"/>
      <c r="H108" s="29"/>
      <c r="I108" s="29"/>
      <c r="J108" s="29"/>
      <c r="K108" s="29"/>
      <c r="L108" s="29"/>
      <c r="M108" s="28"/>
      <c r="N108" s="28"/>
      <c r="O108" s="28"/>
      <c r="P108" s="28"/>
      <c r="Q108" s="34"/>
      <c r="R108" s="26"/>
      <c r="S108" s="26"/>
      <c r="T108" s="26"/>
      <c r="U108" s="26"/>
    </row>
    <row r="109" spans="1:21" s="5" customFormat="1" hidden="1">
      <c r="A109" s="2"/>
      <c r="B109" s="56" t="s">
        <v>29</v>
      </c>
      <c r="C109" s="55"/>
      <c r="D109" s="16">
        <f t="shared" ref="D109:S109" si="12">SUM(D110:D114)</f>
        <v>0</v>
      </c>
      <c r="E109" s="16">
        <f t="shared" si="12"/>
        <v>0</v>
      </c>
      <c r="F109" s="16">
        <f t="shared" si="12"/>
        <v>0</v>
      </c>
      <c r="G109" s="16">
        <f t="shared" si="12"/>
        <v>0</v>
      </c>
      <c r="H109" s="16">
        <f t="shared" si="12"/>
        <v>0</v>
      </c>
      <c r="I109" s="16">
        <f t="shared" si="12"/>
        <v>0</v>
      </c>
      <c r="J109" s="16">
        <f t="shared" si="12"/>
        <v>0</v>
      </c>
      <c r="K109" s="37">
        <f t="shared" si="12"/>
        <v>151184</v>
      </c>
      <c r="L109" s="37">
        <f t="shared" si="12"/>
        <v>20217</v>
      </c>
      <c r="M109" s="16">
        <f t="shared" si="12"/>
        <v>0</v>
      </c>
      <c r="N109" s="16">
        <f t="shared" si="12"/>
        <v>0</v>
      </c>
      <c r="O109" s="16">
        <f t="shared" si="12"/>
        <v>0</v>
      </c>
      <c r="P109" s="16">
        <f t="shared" si="12"/>
        <v>0</v>
      </c>
      <c r="Q109" s="16">
        <f t="shared" si="12"/>
        <v>0</v>
      </c>
      <c r="R109" s="37">
        <f t="shared" si="12"/>
        <v>79689</v>
      </c>
      <c r="S109" s="16">
        <f t="shared" si="12"/>
        <v>0</v>
      </c>
      <c r="T109" s="16"/>
      <c r="U109" s="16"/>
    </row>
    <row r="110" spans="1:21" s="5" customFormat="1" hidden="1">
      <c r="A110" s="2"/>
      <c r="B110" s="53"/>
      <c r="C110" s="55" t="s">
        <v>43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21">
        <v>62043</v>
      </c>
      <c r="L110" s="19">
        <v>20217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22">
        <v>79689</v>
      </c>
      <c r="S110" s="16">
        <v>0</v>
      </c>
      <c r="T110" s="16"/>
      <c r="U110" s="16"/>
    </row>
    <row r="111" spans="1:21" s="5" customFormat="1" hidden="1">
      <c r="A111" s="2"/>
      <c r="B111" s="53"/>
      <c r="C111" s="55" t="s">
        <v>42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21">
        <v>40152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/>
      <c r="U111" s="16"/>
    </row>
    <row r="112" spans="1:21" s="5" customFormat="1" hidden="1">
      <c r="A112" s="2"/>
      <c r="B112" s="53"/>
      <c r="C112" s="55" t="s">
        <v>41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21">
        <v>21040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/>
      <c r="U112" s="16"/>
    </row>
    <row r="113" spans="1:21" s="5" customFormat="1" hidden="1">
      <c r="A113" s="2"/>
      <c r="B113" s="53"/>
      <c r="C113" s="55" t="s">
        <v>40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21">
        <v>12830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/>
      <c r="U113" s="16"/>
    </row>
    <row r="114" spans="1:21" s="5" customFormat="1" hidden="1">
      <c r="A114" s="2"/>
      <c r="B114" s="53"/>
      <c r="C114" s="55" t="s">
        <v>39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21">
        <v>15119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/>
      <c r="U114" s="16"/>
    </row>
    <row r="115" spans="1:21" s="5" customFormat="1" hidden="1">
      <c r="A115" s="2"/>
      <c r="B115" s="53"/>
      <c r="C115" s="53"/>
      <c r="D115" s="30"/>
      <c r="E115" s="30"/>
      <c r="F115" s="30"/>
      <c r="G115" s="30"/>
      <c r="H115" s="30"/>
      <c r="I115" s="30"/>
      <c r="J115" s="29"/>
      <c r="K115" s="29"/>
      <c r="L115" s="29"/>
      <c r="M115" s="16"/>
      <c r="N115" s="28"/>
      <c r="O115" s="28"/>
      <c r="P115" s="28"/>
      <c r="Q115" s="27"/>
      <c r="R115" s="31"/>
      <c r="S115" s="26"/>
      <c r="T115" s="26"/>
      <c r="U115" s="26"/>
    </row>
    <row r="116" spans="1:21" s="5" customFormat="1" hidden="1">
      <c r="A116" s="2"/>
      <c r="B116" s="56" t="s">
        <v>28</v>
      </c>
      <c r="C116" s="56"/>
      <c r="D116" s="37"/>
      <c r="E116" s="37"/>
      <c r="F116" s="37"/>
      <c r="G116" s="37"/>
      <c r="H116" s="37"/>
      <c r="I116" s="37"/>
      <c r="J116" s="36"/>
      <c r="K116" s="36"/>
      <c r="L116" s="36"/>
      <c r="M116" s="35"/>
      <c r="N116" s="35"/>
      <c r="O116" s="35"/>
      <c r="P116" s="35"/>
      <c r="Q116" s="34"/>
      <c r="R116" s="33"/>
      <c r="S116" s="32"/>
      <c r="T116" s="32"/>
      <c r="U116" s="32"/>
    </row>
    <row r="117" spans="1:21" s="5" customFormat="1" ht="5.0999999999999996" hidden="1" customHeight="1">
      <c r="A117" s="2"/>
      <c r="B117" s="53"/>
      <c r="C117" s="53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7"/>
      <c r="R117" s="31"/>
      <c r="S117" s="31"/>
      <c r="T117" s="31"/>
      <c r="U117" s="31"/>
    </row>
    <row r="118" spans="1:21" s="5" customFormat="1" hidden="1">
      <c r="A118" s="2"/>
      <c r="B118" s="54" t="s">
        <v>27</v>
      </c>
      <c r="C118" s="54"/>
      <c r="D118" s="37">
        <f t="shared" ref="D118:S118" si="13">SUM(D119:D124)</f>
        <v>112153</v>
      </c>
      <c r="E118" s="37">
        <f t="shared" si="13"/>
        <v>12541</v>
      </c>
      <c r="F118" s="37">
        <f t="shared" si="13"/>
        <v>85806</v>
      </c>
      <c r="G118" s="37">
        <f t="shared" si="13"/>
        <v>92234</v>
      </c>
      <c r="H118" s="37">
        <f t="shared" si="13"/>
        <v>104</v>
      </c>
      <c r="I118" s="16">
        <f t="shared" si="13"/>
        <v>0</v>
      </c>
      <c r="J118" s="16">
        <f t="shared" si="13"/>
        <v>0</v>
      </c>
      <c r="K118" s="16">
        <f t="shared" si="13"/>
        <v>0</v>
      </c>
      <c r="L118" s="37">
        <f t="shared" si="13"/>
        <v>7031</v>
      </c>
      <c r="M118" s="16">
        <f t="shared" si="13"/>
        <v>0</v>
      </c>
      <c r="N118" s="16">
        <f t="shared" si="13"/>
        <v>0</v>
      </c>
      <c r="O118" s="37">
        <f t="shared" si="13"/>
        <v>128951</v>
      </c>
      <c r="P118" s="16">
        <f t="shared" si="13"/>
        <v>0</v>
      </c>
      <c r="Q118" s="16">
        <f t="shared" si="13"/>
        <v>0</v>
      </c>
      <c r="R118" s="16">
        <f t="shared" si="13"/>
        <v>0</v>
      </c>
      <c r="S118" s="16">
        <f t="shared" si="13"/>
        <v>0</v>
      </c>
      <c r="T118" s="16"/>
      <c r="U118" s="16"/>
    </row>
    <row r="119" spans="1:21" s="5" customFormat="1" hidden="1">
      <c r="A119" s="2"/>
      <c r="B119" s="53"/>
      <c r="C119" s="55" t="s">
        <v>43</v>
      </c>
      <c r="D119" s="19">
        <v>316</v>
      </c>
      <c r="E119" s="19">
        <v>318</v>
      </c>
      <c r="F119" s="16">
        <v>0</v>
      </c>
      <c r="G119" s="16">
        <v>0</v>
      </c>
      <c r="H119" s="19">
        <v>104</v>
      </c>
      <c r="I119" s="16">
        <v>0</v>
      </c>
      <c r="J119" s="16">
        <v>0</v>
      </c>
      <c r="K119" s="16">
        <v>0</v>
      </c>
      <c r="L119" s="19">
        <v>7031</v>
      </c>
      <c r="M119" s="16">
        <v>0</v>
      </c>
      <c r="N119" s="16">
        <v>0</v>
      </c>
      <c r="O119" s="19">
        <v>90319</v>
      </c>
      <c r="P119" s="16">
        <v>0</v>
      </c>
      <c r="Q119" s="16">
        <v>0</v>
      </c>
      <c r="R119" s="16">
        <v>0</v>
      </c>
      <c r="S119" s="16">
        <v>0</v>
      </c>
      <c r="T119" s="16"/>
      <c r="U119" s="16"/>
    </row>
    <row r="120" spans="1:21" s="5" customFormat="1" hidden="1">
      <c r="A120" s="2"/>
      <c r="B120" s="53"/>
      <c r="C120" s="55" t="s">
        <v>42</v>
      </c>
      <c r="D120" s="19">
        <v>556</v>
      </c>
      <c r="E120" s="19">
        <v>501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/>
      <c r="U120" s="16"/>
    </row>
    <row r="121" spans="1:21" s="5" customFormat="1" hidden="1">
      <c r="A121" s="2"/>
      <c r="B121" s="53"/>
      <c r="C121" s="55" t="s">
        <v>41</v>
      </c>
      <c r="D121" s="19">
        <v>3353</v>
      </c>
      <c r="E121" s="19">
        <v>1047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/>
      <c r="U121" s="16"/>
    </row>
    <row r="122" spans="1:21" s="5" customFormat="1" hidden="1">
      <c r="A122" s="2"/>
      <c r="B122" s="53"/>
      <c r="C122" s="51" t="s">
        <v>38</v>
      </c>
      <c r="D122" s="19">
        <v>13440</v>
      </c>
      <c r="E122" s="16">
        <v>0</v>
      </c>
      <c r="F122" s="19">
        <v>2232</v>
      </c>
      <c r="G122" s="19">
        <v>11044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38632</v>
      </c>
      <c r="P122" s="16">
        <v>0</v>
      </c>
      <c r="Q122" s="16">
        <v>0</v>
      </c>
      <c r="R122" s="16">
        <v>0</v>
      </c>
      <c r="S122" s="16">
        <v>0</v>
      </c>
      <c r="T122" s="16"/>
      <c r="U122" s="16"/>
    </row>
    <row r="123" spans="1:21" s="5" customFormat="1" hidden="1">
      <c r="A123" s="2"/>
      <c r="B123" s="51"/>
      <c r="C123" s="51" t="s">
        <v>44</v>
      </c>
      <c r="D123" s="19">
        <v>94488</v>
      </c>
      <c r="E123" s="16">
        <v>10675</v>
      </c>
      <c r="F123" s="19">
        <v>83574</v>
      </c>
      <c r="G123" s="19">
        <v>81190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/>
      <c r="U123" s="16"/>
    </row>
    <row r="124" spans="1:21" s="5" customFormat="1" hidden="1">
      <c r="A124" s="2"/>
      <c r="B124" s="51" t="s">
        <v>30</v>
      </c>
      <c r="C124" s="51"/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/>
      <c r="U124" s="16"/>
    </row>
    <row r="125" spans="1:21" s="5" customFormat="1" ht="5.0999999999999996" hidden="1" customHeight="1">
      <c r="A125" s="2"/>
      <c r="B125" s="51"/>
      <c r="C125" s="51"/>
      <c r="D125" s="30"/>
      <c r="E125" s="30"/>
      <c r="F125" s="30"/>
      <c r="G125" s="30"/>
      <c r="H125" s="30"/>
      <c r="I125" s="30"/>
      <c r="J125" s="29"/>
      <c r="K125" s="29"/>
      <c r="L125" s="29"/>
      <c r="M125" s="28"/>
      <c r="N125" s="28"/>
      <c r="O125" s="28"/>
      <c r="P125" s="28"/>
      <c r="Q125" s="27"/>
      <c r="R125" s="26"/>
      <c r="S125" s="26"/>
      <c r="T125" s="26"/>
      <c r="U125" s="26"/>
    </row>
    <row r="126" spans="1:21" s="5" customFormat="1" hidden="1">
      <c r="A126" s="2"/>
      <c r="B126" s="54" t="s">
        <v>25</v>
      </c>
      <c r="C126" s="51"/>
      <c r="D126" s="16">
        <f t="shared" ref="D126:S126" si="14">SUM(D127:D133)</f>
        <v>0</v>
      </c>
      <c r="E126" s="16">
        <f t="shared" si="14"/>
        <v>0</v>
      </c>
      <c r="F126" s="16">
        <f t="shared" si="14"/>
        <v>0</v>
      </c>
      <c r="G126" s="24">
        <f t="shared" si="14"/>
        <v>8622</v>
      </c>
      <c r="H126" s="16">
        <f t="shared" si="14"/>
        <v>0</v>
      </c>
      <c r="I126" s="16">
        <f t="shared" si="14"/>
        <v>0</v>
      </c>
      <c r="J126" s="16">
        <f t="shared" si="14"/>
        <v>0</v>
      </c>
      <c r="K126" s="37">
        <f t="shared" si="14"/>
        <v>155869</v>
      </c>
      <c r="L126" s="37">
        <f t="shared" si="14"/>
        <v>30652</v>
      </c>
      <c r="M126" s="37">
        <f t="shared" si="14"/>
        <v>7365</v>
      </c>
      <c r="N126" s="37">
        <f t="shared" si="14"/>
        <v>40219</v>
      </c>
      <c r="O126" s="37">
        <f t="shared" si="14"/>
        <v>895912</v>
      </c>
      <c r="P126" s="16">
        <f t="shared" si="14"/>
        <v>0</v>
      </c>
      <c r="Q126" s="16">
        <f t="shared" si="14"/>
        <v>0</v>
      </c>
      <c r="R126" s="37">
        <f t="shared" si="14"/>
        <v>97732</v>
      </c>
      <c r="S126" s="37">
        <f t="shared" si="14"/>
        <v>113475</v>
      </c>
      <c r="T126" s="37"/>
      <c r="U126" s="37"/>
    </row>
    <row r="127" spans="1:21" s="5" customFormat="1" hidden="1">
      <c r="A127" s="2"/>
      <c r="B127" s="53"/>
      <c r="C127" s="52" t="s">
        <v>43</v>
      </c>
      <c r="D127" s="16">
        <v>0</v>
      </c>
      <c r="E127" s="16">
        <v>0</v>
      </c>
      <c r="F127" s="16">
        <v>0</v>
      </c>
      <c r="G127" s="16">
        <v>550</v>
      </c>
      <c r="H127" s="16">
        <v>0</v>
      </c>
      <c r="I127" s="16">
        <v>0</v>
      </c>
      <c r="J127" s="16">
        <v>0</v>
      </c>
      <c r="K127" s="21">
        <v>69127</v>
      </c>
      <c r="L127" s="19">
        <v>30652</v>
      </c>
      <c r="M127" s="19">
        <v>7365</v>
      </c>
      <c r="N127" s="19">
        <v>40219</v>
      </c>
      <c r="O127" s="16">
        <v>0</v>
      </c>
      <c r="P127" s="16">
        <v>0</v>
      </c>
      <c r="Q127" s="16">
        <v>0</v>
      </c>
      <c r="R127" s="22">
        <v>97732</v>
      </c>
      <c r="S127" s="22">
        <v>36626</v>
      </c>
      <c r="T127" s="22"/>
      <c r="U127" s="22"/>
    </row>
    <row r="128" spans="1:21" s="5" customFormat="1" hidden="1">
      <c r="A128" s="2"/>
      <c r="B128" s="53"/>
      <c r="C128" s="52" t="s">
        <v>42</v>
      </c>
      <c r="D128" s="16">
        <v>0</v>
      </c>
      <c r="E128" s="16">
        <v>0</v>
      </c>
      <c r="F128" s="16">
        <v>0</v>
      </c>
      <c r="G128" s="16">
        <v>371</v>
      </c>
      <c r="H128" s="16">
        <v>0</v>
      </c>
      <c r="I128" s="16">
        <v>0</v>
      </c>
      <c r="J128" s="16">
        <v>0</v>
      </c>
      <c r="K128" s="21">
        <v>44048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22">
        <v>29903</v>
      </c>
      <c r="T128" s="22"/>
      <c r="U128" s="22"/>
    </row>
    <row r="129" spans="1:21" s="5" customFormat="1" hidden="1">
      <c r="A129" s="2"/>
      <c r="B129" s="51"/>
      <c r="C129" s="51" t="s">
        <v>41</v>
      </c>
      <c r="D129" s="16">
        <v>0</v>
      </c>
      <c r="E129" s="16">
        <v>0</v>
      </c>
      <c r="F129" s="16">
        <v>0</v>
      </c>
      <c r="G129" s="16">
        <v>292</v>
      </c>
      <c r="H129" s="16">
        <v>0</v>
      </c>
      <c r="I129" s="16">
        <v>0</v>
      </c>
      <c r="J129" s="16">
        <v>0</v>
      </c>
      <c r="K129" s="21">
        <v>14038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22">
        <v>46946</v>
      </c>
      <c r="T129" s="22"/>
      <c r="U129" s="22"/>
    </row>
    <row r="130" spans="1:21" s="5" customFormat="1" hidden="1">
      <c r="A130" s="2"/>
      <c r="B130" s="51"/>
      <c r="C130" s="51" t="s">
        <v>40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21">
        <v>8901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/>
      <c r="U130" s="16"/>
    </row>
    <row r="131" spans="1:21" s="5" customFormat="1" hidden="1">
      <c r="A131" s="2"/>
      <c r="B131" s="51"/>
      <c r="C131" s="51" t="s">
        <v>39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21">
        <v>19755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/>
      <c r="U131" s="16"/>
    </row>
    <row r="132" spans="1:21" s="5" customFormat="1" hidden="1">
      <c r="A132" s="2"/>
      <c r="B132" s="51"/>
      <c r="C132" s="51" t="s">
        <v>38</v>
      </c>
      <c r="D132" s="16">
        <v>0</v>
      </c>
      <c r="E132" s="16">
        <v>0</v>
      </c>
      <c r="F132" s="16">
        <v>0</v>
      </c>
      <c r="G132" s="16">
        <v>638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9">
        <v>895912</v>
      </c>
      <c r="P132" s="16">
        <v>0</v>
      </c>
      <c r="Q132" s="16">
        <v>0</v>
      </c>
      <c r="R132" s="16">
        <v>0</v>
      </c>
      <c r="S132" s="16">
        <v>0</v>
      </c>
      <c r="T132" s="16"/>
      <c r="U132" s="16"/>
    </row>
    <row r="133" spans="1:21" s="5" customFormat="1" hidden="1">
      <c r="A133" s="2"/>
      <c r="B133" s="50"/>
      <c r="C133" s="50" t="s">
        <v>37</v>
      </c>
      <c r="D133" s="16">
        <v>0</v>
      </c>
      <c r="E133" s="16">
        <v>0</v>
      </c>
      <c r="F133" s="16">
        <v>0</v>
      </c>
      <c r="G133" s="16">
        <v>6771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/>
      <c r="U133" s="16"/>
    </row>
    <row r="134" spans="1:21" s="5" customFormat="1" hidden="1">
      <c r="A134" s="2"/>
      <c r="B134" s="50"/>
      <c r="C134" s="50"/>
      <c r="D134" s="16"/>
      <c r="E134" s="16"/>
      <c r="F134" s="16"/>
      <c r="G134" s="19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</row>
    <row r="135" spans="1:21" s="5" customFormat="1" hidden="1">
      <c r="A135" s="2"/>
      <c r="B135" s="81" t="s">
        <v>46</v>
      </c>
      <c r="C135" s="81"/>
      <c r="D135" s="37">
        <f>SUM(D139+D145+D161+D169)</f>
        <v>570208</v>
      </c>
      <c r="E135" s="37">
        <f>SUM(E139+E145+E161)</f>
        <v>354977</v>
      </c>
      <c r="F135" s="37">
        <f>SUM(F145+F161+F169)</f>
        <v>121950</v>
      </c>
      <c r="G135" s="37">
        <f>SUM(G145+G161+G169)</f>
        <v>219363</v>
      </c>
      <c r="H135" s="37">
        <f>SUM(H139+H145+H161)</f>
        <v>116245</v>
      </c>
      <c r="I135" s="37">
        <f>SUM(I139)</f>
        <v>226667</v>
      </c>
      <c r="J135" s="37">
        <f>SUM(J139+J145)</f>
        <v>353526</v>
      </c>
      <c r="K135" s="37">
        <f>SUM(K152+K169)</f>
        <v>435794</v>
      </c>
      <c r="L135" s="37">
        <f>SUM(L145+L152+L161+L169)</f>
        <v>168693</v>
      </c>
      <c r="M135" s="37">
        <f>SUM(M139+M145+M152+M161+M169)</f>
        <v>6212</v>
      </c>
      <c r="N135" s="37">
        <f>SUM(N139+N145+N152+N161+N169)</f>
        <v>14623</v>
      </c>
      <c r="O135" s="37">
        <f>SUM(O139+O145+O152+O161+O169)</f>
        <v>1204271</v>
      </c>
      <c r="P135" s="37">
        <f>SUM(P139+P145+P152+P161+P169)</f>
        <v>110083</v>
      </c>
      <c r="Q135" s="37">
        <f>SUM(Q139+Q145+Q161+Q169)</f>
        <v>109817</v>
      </c>
      <c r="R135" s="37">
        <f>SUM(R139+R145+R152+R161+R169)</f>
        <v>169337</v>
      </c>
      <c r="S135" s="37">
        <f>SUM(S139+S145+S161+S169)</f>
        <v>154601</v>
      </c>
      <c r="T135" s="37"/>
      <c r="U135" s="37"/>
    </row>
    <row r="136" spans="1:21" s="5" customFormat="1" hidden="1">
      <c r="A136" s="2"/>
      <c r="B136" s="51"/>
      <c r="C136" s="51"/>
      <c r="D136" s="29"/>
      <c r="E136" s="29"/>
      <c r="F136" s="29"/>
      <c r="G136" s="29"/>
      <c r="H136" s="29"/>
      <c r="I136" s="29"/>
      <c r="J136" s="29"/>
      <c r="K136" s="29"/>
      <c r="L136" s="29"/>
      <c r="M136" s="28"/>
      <c r="N136" s="28"/>
      <c r="O136" s="28"/>
      <c r="P136" s="28"/>
      <c r="Q136" s="34"/>
      <c r="R136" s="45"/>
      <c r="S136" s="45"/>
      <c r="T136" s="45"/>
      <c r="U136" s="45"/>
    </row>
    <row r="137" spans="1:21" s="5" customFormat="1" hidden="1">
      <c r="A137" s="2"/>
      <c r="B137" s="56" t="s">
        <v>34</v>
      </c>
      <c r="C137" s="56"/>
      <c r="D137" s="36"/>
      <c r="E137" s="36"/>
      <c r="F137" s="36"/>
      <c r="G137" s="36"/>
      <c r="H137" s="36"/>
      <c r="I137" s="36"/>
      <c r="J137" s="36"/>
      <c r="K137" s="36"/>
      <c r="L137" s="36"/>
      <c r="M137" s="35"/>
      <c r="N137" s="35"/>
      <c r="O137" s="35"/>
      <c r="P137" s="35"/>
      <c r="Q137" s="34"/>
      <c r="R137" s="33"/>
      <c r="S137" s="33"/>
      <c r="T137" s="33"/>
      <c r="U137" s="33"/>
    </row>
    <row r="138" spans="1:21" s="5" customFormat="1" ht="5.0999999999999996" hidden="1" customHeight="1">
      <c r="A138" s="2"/>
      <c r="B138" s="53"/>
      <c r="C138" s="53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7"/>
      <c r="R138" s="31"/>
      <c r="S138" s="31"/>
      <c r="T138" s="31"/>
      <c r="U138" s="31"/>
    </row>
    <row r="139" spans="1:21" s="5" customFormat="1" hidden="1">
      <c r="A139" s="2"/>
      <c r="B139" s="54" t="s">
        <v>33</v>
      </c>
      <c r="C139" s="54"/>
      <c r="D139" s="36">
        <f t="shared" ref="D139:N139" si="15">SUM(D140:D143)</f>
        <v>345899</v>
      </c>
      <c r="E139" s="36">
        <f t="shared" si="15"/>
        <v>345743</v>
      </c>
      <c r="F139" s="16">
        <f t="shared" si="15"/>
        <v>0</v>
      </c>
      <c r="G139" s="16">
        <f t="shared" si="15"/>
        <v>0</v>
      </c>
      <c r="H139" s="36">
        <f t="shared" si="15"/>
        <v>115941</v>
      </c>
      <c r="I139" s="36">
        <f t="shared" si="15"/>
        <v>226667</v>
      </c>
      <c r="J139" s="36">
        <f t="shared" si="15"/>
        <v>234432</v>
      </c>
      <c r="K139" s="16">
        <f t="shared" si="15"/>
        <v>0</v>
      </c>
      <c r="L139" s="16">
        <f t="shared" si="15"/>
        <v>0</v>
      </c>
      <c r="M139" s="16">
        <f t="shared" si="15"/>
        <v>0</v>
      </c>
      <c r="N139" s="16">
        <f t="shared" si="15"/>
        <v>0</v>
      </c>
      <c r="O139" s="36">
        <f>+O140+O141+O142+O143</f>
        <v>43502</v>
      </c>
      <c r="P139" s="16">
        <f>SUM(P140:P143)</f>
        <v>0</v>
      </c>
      <c r="Q139" s="16">
        <f>SUM(Q140:Q143)</f>
        <v>0</v>
      </c>
      <c r="R139" s="16">
        <f>SUM(R140:R143)</f>
        <v>0</v>
      </c>
      <c r="S139" s="16">
        <f>SUM(S140:S143)</f>
        <v>0</v>
      </c>
      <c r="T139" s="16"/>
      <c r="U139" s="16"/>
    </row>
    <row r="140" spans="1:21" s="5" customFormat="1" hidden="1">
      <c r="A140" s="2"/>
      <c r="B140" s="53"/>
      <c r="C140" s="55" t="s">
        <v>43</v>
      </c>
      <c r="D140" s="19">
        <v>116869</v>
      </c>
      <c r="E140" s="19">
        <v>116653</v>
      </c>
      <c r="F140" s="16">
        <v>0</v>
      </c>
      <c r="G140" s="16">
        <v>0</v>
      </c>
      <c r="H140" s="19">
        <v>115941</v>
      </c>
      <c r="I140" s="19">
        <v>114488</v>
      </c>
      <c r="J140" s="19">
        <v>116983</v>
      </c>
      <c r="K140" s="16">
        <v>0</v>
      </c>
      <c r="L140" s="16">
        <v>0</v>
      </c>
      <c r="M140" s="16">
        <v>0</v>
      </c>
      <c r="N140" s="16">
        <v>0</v>
      </c>
      <c r="O140" s="19">
        <v>29411</v>
      </c>
      <c r="P140" s="16">
        <v>0</v>
      </c>
      <c r="Q140" s="16">
        <v>0</v>
      </c>
      <c r="R140" s="16">
        <v>0</v>
      </c>
      <c r="S140" s="16">
        <v>0</v>
      </c>
      <c r="T140" s="16"/>
      <c r="U140" s="16"/>
    </row>
    <row r="141" spans="1:21" s="5" customFormat="1" hidden="1">
      <c r="A141" s="2"/>
      <c r="B141" s="53"/>
      <c r="C141" s="55" t="s">
        <v>42</v>
      </c>
      <c r="D141" s="19">
        <v>115962</v>
      </c>
      <c r="E141" s="19">
        <v>115990</v>
      </c>
      <c r="F141" s="16">
        <v>0</v>
      </c>
      <c r="G141" s="16">
        <v>0</v>
      </c>
      <c r="H141" s="16">
        <v>0</v>
      </c>
      <c r="I141" s="19">
        <v>112179</v>
      </c>
      <c r="J141" s="19">
        <v>117449</v>
      </c>
      <c r="K141" s="16">
        <v>0</v>
      </c>
      <c r="L141" s="16">
        <v>0</v>
      </c>
      <c r="M141" s="16">
        <v>0</v>
      </c>
      <c r="N141" s="16">
        <v>0</v>
      </c>
      <c r="O141" s="19">
        <v>14091</v>
      </c>
      <c r="P141" s="16">
        <v>0</v>
      </c>
      <c r="Q141" s="16">
        <v>0</v>
      </c>
      <c r="R141" s="16">
        <v>0</v>
      </c>
      <c r="S141" s="16">
        <v>0</v>
      </c>
      <c r="T141" s="16"/>
      <c r="U141" s="16"/>
    </row>
    <row r="142" spans="1:21" s="5" customFormat="1" hidden="1">
      <c r="A142" s="2"/>
      <c r="B142" s="53"/>
      <c r="C142" s="55" t="s">
        <v>41</v>
      </c>
      <c r="D142" s="19">
        <v>113068</v>
      </c>
      <c r="E142" s="19">
        <v>113100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/>
      <c r="U142" s="16"/>
    </row>
    <row r="143" spans="1:21" s="5" customFormat="1" hidden="1">
      <c r="A143" s="2"/>
      <c r="B143" s="53"/>
      <c r="C143" s="51" t="s">
        <v>31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16"/>
      <c r="U143" s="16"/>
    </row>
    <row r="144" spans="1:21" s="5" customFormat="1" ht="5.0999999999999996" hidden="1" customHeight="1">
      <c r="A144" s="2"/>
      <c r="B144" s="53"/>
      <c r="C144" s="51"/>
      <c r="D144" s="30"/>
      <c r="E144" s="30"/>
      <c r="F144" s="30"/>
      <c r="G144" s="30"/>
      <c r="H144" s="30"/>
      <c r="I144" s="30"/>
      <c r="J144" s="29"/>
      <c r="K144" s="29"/>
      <c r="L144" s="29"/>
      <c r="M144" s="28"/>
      <c r="N144" s="28"/>
      <c r="O144" s="28"/>
      <c r="P144" s="28"/>
      <c r="Q144" s="27"/>
      <c r="R144" s="31"/>
      <c r="S144" s="31"/>
      <c r="T144" s="31"/>
      <c r="U144" s="31"/>
    </row>
    <row r="145" spans="1:21" s="5" customFormat="1" hidden="1">
      <c r="A145" s="2"/>
      <c r="B145" s="54" t="s">
        <v>32</v>
      </c>
      <c r="C145" s="54"/>
      <c r="D145" s="37">
        <f t="shared" ref="D145:S145" si="16">SUM(D146:D150)</f>
        <v>104098</v>
      </c>
      <c r="E145" s="37">
        <f t="shared" si="16"/>
        <v>6465</v>
      </c>
      <c r="F145" s="37">
        <f t="shared" si="16"/>
        <v>12819</v>
      </c>
      <c r="G145" s="37">
        <f t="shared" si="16"/>
        <v>97426</v>
      </c>
      <c r="H145" s="37">
        <f t="shared" si="16"/>
        <v>196</v>
      </c>
      <c r="I145" s="16">
        <f t="shared" si="16"/>
        <v>0</v>
      </c>
      <c r="J145" s="37">
        <f t="shared" si="16"/>
        <v>119094</v>
      </c>
      <c r="K145" s="16">
        <f t="shared" si="16"/>
        <v>0</v>
      </c>
      <c r="L145" s="37">
        <f t="shared" si="16"/>
        <v>113041</v>
      </c>
      <c r="M145" s="16">
        <f t="shared" si="16"/>
        <v>0</v>
      </c>
      <c r="N145" s="16">
        <f t="shared" si="16"/>
        <v>0</v>
      </c>
      <c r="O145" s="37">
        <f t="shared" si="16"/>
        <v>69390</v>
      </c>
      <c r="P145" s="37">
        <f t="shared" si="16"/>
        <v>110083</v>
      </c>
      <c r="Q145" s="37">
        <f t="shared" si="16"/>
        <v>109817</v>
      </c>
      <c r="R145" s="16">
        <f t="shared" si="16"/>
        <v>0</v>
      </c>
      <c r="S145" s="16">
        <f t="shared" si="16"/>
        <v>0</v>
      </c>
      <c r="T145" s="16"/>
      <c r="U145" s="16"/>
    </row>
    <row r="146" spans="1:21" s="5" customFormat="1" hidden="1">
      <c r="A146" s="2"/>
      <c r="B146" s="53"/>
      <c r="C146" s="55" t="s">
        <v>43</v>
      </c>
      <c r="D146" s="19">
        <v>485</v>
      </c>
      <c r="E146" s="19">
        <v>494</v>
      </c>
      <c r="F146" s="16">
        <v>0</v>
      </c>
      <c r="G146" s="16">
        <v>0</v>
      </c>
      <c r="H146" s="19">
        <v>196</v>
      </c>
      <c r="I146" s="19" t="s">
        <v>45</v>
      </c>
      <c r="J146" s="16">
        <v>0</v>
      </c>
      <c r="K146" s="16">
        <v>0</v>
      </c>
      <c r="L146" s="19">
        <v>113041</v>
      </c>
      <c r="M146" s="16">
        <v>0</v>
      </c>
      <c r="N146" s="16">
        <v>0</v>
      </c>
      <c r="O146" s="16">
        <v>34695</v>
      </c>
      <c r="P146" s="22">
        <v>110083</v>
      </c>
      <c r="Q146" s="22">
        <v>109817</v>
      </c>
      <c r="R146" s="16">
        <v>0</v>
      </c>
      <c r="S146" s="16">
        <v>0</v>
      </c>
      <c r="T146" s="16"/>
      <c r="U146" s="16"/>
    </row>
    <row r="147" spans="1:21" s="5" customFormat="1" hidden="1">
      <c r="A147" s="2"/>
      <c r="B147" s="53"/>
      <c r="C147" s="55" t="s">
        <v>42</v>
      </c>
      <c r="D147" s="19">
        <v>1534</v>
      </c>
      <c r="E147" s="19">
        <v>1513</v>
      </c>
      <c r="F147" s="16">
        <v>0</v>
      </c>
      <c r="G147" s="16">
        <v>0</v>
      </c>
      <c r="H147" s="16">
        <v>0</v>
      </c>
      <c r="I147" s="19" t="s">
        <v>45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/>
      <c r="U147" s="16"/>
    </row>
    <row r="148" spans="1:21" s="5" customFormat="1" hidden="1">
      <c r="A148" s="2"/>
      <c r="B148" s="53"/>
      <c r="C148" s="55" t="s">
        <v>41</v>
      </c>
      <c r="D148" s="19">
        <v>4425</v>
      </c>
      <c r="E148" s="19">
        <v>4458</v>
      </c>
      <c r="F148" s="16">
        <v>0</v>
      </c>
      <c r="G148" s="16">
        <v>0</v>
      </c>
      <c r="H148" s="16">
        <v>0</v>
      </c>
      <c r="I148" s="19" t="s">
        <v>45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/>
      <c r="U148" s="16"/>
    </row>
    <row r="149" spans="1:21" s="5" customFormat="1" hidden="1">
      <c r="A149" s="2"/>
      <c r="B149" s="53"/>
      <c r="C149" s="51" t="s">
        <v>31</v>
      </c>
      <c r="D149" s="19">
        <v>97654</v>
      </c>
      <c r="E149" s="16">
        <v>0</v>
      </c>
      <c r="F149" s="19">
        <v>12819</v>
      </c>
      <c r="G149" s="19">
        <v>97426</v>
      </c>
      <c r="H149" s="16">
        <v>0</v>
      </c>
      <c r="I149" s="19" t="s">
        <v>45</v>
      </c>
      <c r="J149" s="19">
        <v>119094</v>
      </c>
      <c r="K149" s="16">
        <v>0</v>
      </c>
      <c r="L149" s="16">
        <v>0</v>
      </c>
      <c r="M149" s="16">
        <v>0</v>
      </c>
      <c r="N149" s="16">
        <v>0</v>
      </c>
      <c r="O149" s="16">
        <v>34695</v>
      </c>
      <c r="P149" s="16">
        <v>0</v>
      </c>
      <c r="Q149" s="16">
        <v>0</v>
      </c>
      <c r="R149" s="16">
        <v>0</v>
      </c>
      <c r="S149" s="16">
        <v>0</v>
      </c>
      <c r="T149" s="16"/>
      <c r="U149" s="16"/>
    </row>
    <row r="150" spans="1:21" s="5" customFormat="1" hidden="1">
      <c r="A150" s="2"/>
      <c r="B150" s="53" t="s">
        <v>30</v>
      </c>
      <c r="C150" s="51"/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/>
      <c r="U150" s="16"/>
    </row>
    <row r="151" spans="1:21" s="5" customFormat="1" ht="5.0999999999999996" hidden="1" customHeight="1">
      <c r="A151" s="2"/>
      <c r="B151" s="53"/>
      <c r="C151" s="51"/>
      <c r="D151" s="29"/>
      <c r="E151" s="29"/>
      <c r="F151" s="29"/>
      <c r="G151" s="29"/>
      <c r="H151" s="29"/>
      <c r="I151" s="29"/>
      <c r="J151" s="29"/>
      <c r="K151" s="29"/>
      <c r="L151" s="29"/>
      <c r="M151" s="28"/>
      <c r="N151" s="28"/>
      <c r="O151" s="28"/>
      <c r="P151" s="28"/>
      <c r="Q151" s="34"/>
      <c r="R151" s="26"/>
      <c r="S151" s="26"/>
      <c r="T151" s="26"/>
      <c r="U151" s="26"/>
    </row>
    <row r="152" spans="1:21" s="5" customFormat="1" hidden="1">
      <c r="A152" s="2"/>
      <c r="B152" s="56" t="s">
        <v>29</v>
      </c>
      <c r="C152" s="55"/>
      <c r="D152" s="16">
        <f t="shared" ref="D152:S152" si="17">SUM(D153:D157)</f>
        <v>0</v>
      </c>
      <c r="E152" s="16">
        <f t="shared" si="17"/>
        <v>0</v>
      </c>
      <c r="F152" s="16">
        <f t="shared" si="17"/>
        <v>0</v>
      </c>
      <c r="G152" s="16">
        <f t="shared" si="17"/>
        <v>0</v>
      </c>
      <c r="H152" s="16">
        <f t="shared" si="17"/>
        <v>0</v>
      </c>
      <c r="I152" s="16">
        <f t="shared" si="17"/>
        <v>0</v>
      </c>
      <c r="J152" s="16">
        <f t="shared" si="17"/>
        <v>0</v>
      </c>
      <c r="K152" s="37">
        <f t="shared" si="17"/>
        <v>144070</v>
      </c>
      <c r="L152" s="37">
        <f t="shared" si="17"/>
        <v>20419</v>
      </c>
      <c r="M152" s="16">
        <f t="shared" si="17"/>
        <v>0</v>
      </c>
      <c r="N152" s="16">
        <f t="shared" si="17"/>
        <v>0</v>
      </c>
      <c r="O152" s="16">
        <f t="shared" si="17"/>
        <v>0</v>
      </c>
      <c r="P152" s="16">
        <f t="shared" si="17"/>
        <v>0</v>
      </c>
      <c r="Q152" s="16">
        <f t="shared" si="17"/>
        <v>0</v>
      </c>
      <c r="R152" s="37">
        <f t="shared" si="17"/>
        <v>84321</v>
      </c>
      <c r="S152" s="16">
        <f t="shared" si="17"/>
        <v>0</v>
      </c>
      <c r="T152" s="16"/>
      <c r="U152" s="16"/>
    </row>
    <row r="153" spans="1:21" s="5" customFormat="1" hidden="1">
      <c r="A153" s="2"/>
      <c r="B153" s="53"/>
      <c r="C153" s="55" t="s">
        <v>43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21">
        <v>58113</v>
      </c>
      <c r="L153" s="19">
        <v>20419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22">
        <v>84321</v>
      </c>
      <c r="S153" s="16">
        <v>0</v>
      </c>
      <c r="T153" s="16"/>
      <c r="U153" s="16"/>
    </row>
    <row r="154" spans="1:21" s="5" customFormat="1" hidden="1">
      <c r="A154" s="2"/>
      <c r="B154" s="53"/>
      <c r="C154" s="55" t="s">
        <v>42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21">
        <v>39468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/>
      <c r="U154" s="16"/>
    </row>
    <row r="155" spans="1:21" s="5" customFormat="1" hidden="1">
      <c r="A155" s="2"/>
      <c r="B155" s="53"/>
      <c r="C155" s="55" t="s">
        <v>41</v>
      </c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21">
        <v>20512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6"/>
      <c r="U155" s="16"/>
    </row>
    <row r="156" spans="1:21" s="5" customFormat="1" hidden="1">
      <c r="A156" s="2"/>
      <c r="B156" s="53"/>
      <c r="C156" s="55" t="s">
        <v>40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21">
        <v>11656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/>
      <c r="U156" s="16"/>
    </row>
    <row r="157" spans="1:21" s="5" customFormat="1" hidden="1">
      <c r="A157" s="2"/>
      <c r="B157" s="53"/>
      <c r="C157" s="55" t="s">
        <v>39</v>
      </c>
      <c r="D157" s="1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21">
        <v>14321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/>
      <c r="U157" s="16"/>
    </row>
    <row r="158" spans="1:21" s="5" customFormat="1" hidden="1">
      <c r="A158" s="2"/>
      <c r="B158" s="53"/>
      <c r="C158" s="53"/>
      <c r="D158" s="30"/>
      <c r="E158" s="30"/>
      <c r="F158" s="30"/>
      <c r="G158" s="30"/>
      <c r="H158" s="30"/>
      <c r="I158" s="30"/>
      <c r="J158" s="29"/>
      <c r="K158" s="29"/>
      <c r="L158" s="29"/>
      <c r="M158" s="16"/>
      <c r="N158" s="28"/>
      <c r="O158" s="28"/>
      <c r="P158" s="28"/>
      <c r="Q158" s="27"/>
      <c r="R158" s="31"/>
      <c r="S158" s="26"/>
      <c r="T158" s="26"/>
      <c r="U158" s="26"/>
    </row>
    <row r="159" spans="1:21" s="5" customFormat="1" hidden="1">
      <c r="A159" s="2"/>
      <c r="B159" s="56" t="s">
        <v>28</v>
      </c>
      <c r="C159" s="56"/>
      <c r="D159" s="37"/>
      <c r="E159" s="37"/>
      <c r="F159" s="37"/>
      <c r="G159" s="37"/>
      <c r="H159" s="37"/>
      <c r="I159" s="37"/>
      <c r="J159" s="36"/>
      <c r="K159" s="36"/>
      <c r="L159" s="36"/>
      <c r="M159" s="35"/>
      <c r="N159" s="35"/>
      <c r="O159" s="35"/>
      <c r="P159" s="35"/>
      <c r="Q159" s="34"/>
      <c r="R159" s="33"/>
      <c r="S159" s="32"/>
      <c r="T159" s="32"/>
      <c r="U159" s="32"/>
    </row>
    <row r="160" spans="1:21" s="5" customFormat="1" ht="5.0999999999999996" hidden="1" customHeight="1">
      <c r="A160" s="2"/>
      <c r="B160" s="53"/>
      <c r="C160" s="53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7"/>
      <c r="R160" s="31"/>
      <c r="S160" s="31"/>
      <c r="T160" s="31"/>
      <c r="U160" s="31"/>
    </row>
    <row r="161" spans="1:21" s="5" customFormat="1" hidden="1">
      <c r="A161" s="2"/>
      <c r="B161" s="54" t="s">
        <v>27</v>
      </c>
      <c r="C161" s="54"/>
      <c r="D161" s="37">
        <f t="shared" ref="D161:S161" si="18">SUM(D162:D167)</f>
        <v>120211</v>
      </c>
      <c r="E161" s="37">
        <f t="shared" si="18"/>
        <v>2769</v>
      </c>
      <c r="F161" s="37">
        <f t="shared" si="18"/>
        <v>109131</v>
      </c>
      <c r="G161" s="37">
        <f t="shared" si="18"/>
        <v>116572</v>
      </c>
      <c r="H161" s="37">
        <f t="shared" si="18"/>
        <v>108</v>
      </c>
      <c r="I161" s="16">
        <f t="shared" si="18"/>
        <v>0</v>
      </c>
      <c r="J161" s="16">
        <f t="shared" si="18"/>
        <v>0</v>
      </c>
      <c r="K161" s="16">
        <f t="shared" si="18"/>
        <v>0</v>
      </c>
      <c r="L161" s="37">
        <f t="shared" si="18"/>
        <v>9836</v>
      </c>
      <c r="M161" s="16">
        <f t="shared" si="18"/>
        <v>0</v>
      </c>
      <c r="N161" s="16">
        <f t="shared" si="18"/>
        <v>0</v>
      </c>
      <c r="O161" s="37">
        <f t="shared" si="18"/>
        <v>43099</v>
      </c>
      <c r="P161" s="16">
        <f t="shared" si="18"/>
        <v>0</v>
      </c>
      <c r="Q161" s="16">
        <f t="shared" si="18"/>
        <v>0</v>
      </c>
      <c r="R161" s="16">
        <f t="shared" si="18"/>
        <v>0</v>
      </c>
      <c r="S161" s="16">
        <f t="shared" si="18"/>
        <v>0</v>
      </c>
      <c r="T161" s="16"/>
      <c r="U161" s="16"/>
    </row>
    <row r="162" spans="1:21" s="5" customFormat="1" hidden="1">
      <c r="A162" s="2"/>
      <c r="B162" s="53"/>
      <c r="C162" s="55" t="s">
        <v>43</v>
      </c>
      <c r="D162" s="19">
        <v>375</v>
      </c>
      <c r="E162" s="19">
        <v>366</v>
      </c>
      <c r="F162" s="16">
        <v>0</v>
      </c>
      <c r="G162" s="16">
        <v>0</v>
      </c>
      <c r="H162" s="19">
        <v>108</v>
      </c>
      <c r="I162" s="16">
        <v>0</v>
      </c>
      <c r="J162" s="16">
        <v>0</v>
      </c>
      <c r="K162" s="16">
        <v>0</v>
      </c>
      <c r="L162" s="19">
        <v>9836</v>
      </c>
      <c r="M162" s="16">
        <v>0</v>
      </c>
      <c r="N162" s="16">
        <v>0</v>
      </c>
      <c r="O162" s="19">
        <v>9760</v>
      </c>
      <c r="P162" s="16">
        <v>0</v>
      </c>
      <c r="Q162" s="16">
        <v>0</v>
      </c>
      <c r="R162" s="16">
        <v>0</v>
      </c>
      <c r="S162" s="16">
        <v>0</v>
      </c>
      <c r="T162" s="16"/>
      <c r="U162" s="16"/>
    </row>
    <row r="163" spans="1:21" s="5" customFormat="1" hidden="1">
      <c r="A163" s="2"/>
      <c r="B163" s="53"/>
      <c r="C163" s="55" t="s">
        <v>42</v>
      </c>
      <c r="D163" s="19">
        <v>911</v>
      </c>
      <c r="E163" s="19">
        <v>846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/>
      <c r="U163" s="16"/>
    </row>
    <row r="164" spans="1:21" s="5" customFormat="1" hidden="1">
      <c r="A164" s="2"/>
      <c r="B164" s="53"/>
      <c r="C164" s="55" t="s">
        <v>41</v>
      </c>
      <c r="D164" s="19">
        <v>1596</v>
      </c>
      <c r="E164" s="19">
        <v>1557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/>
      <c r="U164" s="16"/>
    </row>
    <row r="165" spans="1:21" s="5" customFormat="1" hidden="1">
      <c r="A165" s="2"/>
      <c r="B165" s="53"/>
      <c r="C165" s="51" t="s">
        <v>38</v>
      </c>
      <c r="D165" s="19">
        <v>15212</v>
      </c>
      <c r="E165" s="16">
        <v>0</v>
      </c>
      <c r="F165" s="19">
        <v>4169</v>
      </c>
      <c r="G165" s="19">
        <v>14868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33339</v>
      </c>
      <c r="P165" s="16">
        <v>0</v>
      </c>
      <c r="Q165" s="16">
        <v>0</v>
      </c>
      <c r="R165" s="16">
        <v>0</v>
      </c>
      <c r="S165" s="16">
        <v>0</v>
      </c>
      <c r="T165" s="16"/>
      <c r="U165" s="16"/>
    </row>
    <row r="166" spans="1:21" s="5" customFormat="1" hidden="1">
      <c r="A166" s="2"/>
      <c r="B166" s="51"/>
      <c r="C166" s="51" t="s">
        <v>44</v>
      </c>
      <c r="D166" s="19">
        <v>102117</v>
      </c>
      <c r="E166" s="16">
        <v>0</v>
      </c>
      <c r="F166" s="19">
        <v>104962</v>
      </c>
      <c r="G166" s="19">
        <v>101704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/>
      <c r="U166" s="16"/>
    </row>
    <row r="167" spans="1:21" s="5" customFormat="1" hidden="1">
      <c r="A167" s="2"/>
      <c r="B167" s="51" t="s">
        <v>30</v>
      </c>
      <c r="C167" s="51"/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/>
      <c r="U167" s="16"/>
    </row>
    <row r="168" spans="1:21" s="5" customFormat="1" ht="5.0999999999999996" hidden="1" customHeight="1">
      <c r="A168" s="2"/>
      <c r="B168" s="51"/>
      <c r="C168" s="51"/>
      <c r="D168" s="30"/>
      <c r="E168" s="30"/>
      <c r="F168" s="30"/>
      <c r="G168" s="30"/>
      <c r="H168" s="30"/>
      <c r="I168" s="30"/>
      <c r="J168" s="29"/>
      <c r="K168" s="29"/>
      <c r="L168" s="29"/>
      <c r="M168" s="28"/>
      <c r="N168" s="28"/>
      <c r="O168" s="28"/>
      <c r="P168" s="28"/>
      <c r="Q168" s="27"/>
      <c r="R168" s="26"/>
      <c r="S168" s="26"/>
      <c r="T168" s="26"/>
      <c r="U168" s="26"/>
    </row>
    <row r="169" spans="1:21" s="5" customFormat="1" hidden="1">
      <c r="A169" s="2"/>
      <c r="B169" s="54" t="s">
        <v>25</v>
      </c>
      <c r="C169" s="51"/>
      <c r="D169" s="16">
        <f t="shared" ref="D169:S169" si="19">SUM(D170:D176)</f>
        <v>0</v>
      </c>
      <c r="E169" s="16">
        <f t="shared" si="19"/>
        <v>0</v>
      </c>
      <c r="F169" s="16">
        <f t="shared" si="19"/>
        <v>0</v>
      </c>
      <c r="G169" s="24">
        <f t="shared" si="19"/>
        <v>5365</v>
      </c>
      <c r="H169" s="16">
        <f t="shared" si="19"/>
        <v>0</v>
      </c>
      <c r="I169" s="16">
        <f t="shared" si="19"/>
        <v>0</v>
      </c>
      <c r="J169" s="16">
        <f t="shared" si="19"/>
        <v>0</v>
      </c>
      <c r="K169" s="37">
        <f t="shared" si="19"/>
        <v>291724</v>
      </c>
      <c r="L169" s="37">
        <f t="shared" si="19"/>
        <v>25397</v>
      </c>
      <c r="M169" s="37">
        <f t="shared" si="19"/>
        <v>6212</v>
      </c>
      <c r="N169" s="37">
        <f t="shared" si="19"/>
        <v>14623</v>
      </c>
      <c r="O169" s="37">
        <f t="shared" si="19"/>
        <v>1048280</v>
      </c>
      <c r="P169" s="16">
        <f t="shared" si="19"/>
        <v>0</v>
      </c>
      <c r="Q169" s="16">
        <f t="shared" si="19"/>
        <v>0</v>
      </c>
      <c r="R169" s="37">
        <f t="shared" si="19"/>
        <v>85016</v>
      </c>
      <c r="S169" s="37">
        <f t="shared" si="19"/>
        <v>154601</v>
      </c>
      <c r="T169" s="37"/>
      <c r="U169" s="37"/>
    </row>
    <row r="170" spans="1:21" s="5" customFormat="1" hidden="1">
      <c r="A170" s="2"/>
      <c r="B170" s="53"/>
      <c r="C170" s="52" t="s">
        <v>43</v>
      </c>
      <c r="D170" s="16">
        <v>0</v>
      </c>
      <c r="E170" s="16">
        <v>0</v>
      </c>
      <c r="F170" s="16">
        <v>0</v>
      </c>
      <c r="G170" s="16">
        <v>222</v>
      </c>
      <c r="H170" s="16">
        <v>0</v>
      </c>
      <c r="I170" s="16">
        <v>0</v>
      </c>
      <c r="J170" s="16">
        <v>0</v>
      </c>
      <c r="K170" s="21">
        <v>124545</v>
      </c>
      <c r="L170" s="19">
        <v>25397</v>
      </c>
      <c r="M170" s="19">
        <v>6212</v>
      </c>
      <c r="N170" s="19">
        <v>14623</v>
      </c>
      <c r="O170" s="16">
        <v>0</v>
      </c>
      <c r="P170" s="16">
        <v>0</v>
      </c>
      <c r="Q170" s="16">
        <v>0</v>
      </c>
      <c r="R170" s="22">
        <v>85016</v>
      </c>
      <c r="S170" s="22">
        <v>49735</v>
      </c>
      <c r="T170" s="22"/>
      <c r="U170" s="22"/>
    </row>
    <row r="171" spans="1:21" s="5" customFormat="1" hidden="1">
      <c r="A171" s="2"/>
      <c r="B171" s="53"/>
      <c r="C171" s="52" t="s">
        <v>42</v>
      </c>
      <c r="D171" s="16">
        <v>0</v>
      </c>
      <c r="E171" s="16">
        <v>0</v>
      </c>
      <c r="F171" s="16">
        <v>0</v>
      </c>
      <c r="G171" s="16">
        <v>173</v>
      </c>
      <c r="H171" s="16">
        <v>0</v>
      </c>
      <c r="I171" s="16">
        <v>0</v>
      </c>
      <c r="J171" s="16">
        <v>0</v>
      </c>
      <c r="K171" s="21">
        <v>84690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22">
        <v>59854</v>
      </c>
      <c r="T171" s="22"/>
      <c r="U171" s="22"/>
    </row>
    <row r="172" spans="1:21" s="5" customFormat="1" hidden="1">
      <c r="A172" s="2"/>
      <c r="B172" s="51"/>
      <c r="C172" s="51" t="s">
        <v>41</v>
      </c>
      <c r="D172" s="16">
        <v>0</v>
      </c>
      <c r="E172" s="16">
        <v>0</v>
      </c>
      <c r="F172" s="16">
        <v>0</v>
      </c>
      <c r="G172" s="16">
        <v>90</v>
      </c>
      <c r="H172" s="16">
        <v>0</v>
      </c>
      <c r="I172" s="16">
        <v>0</v>
      </c>
      <c r="J172" s="16">
        <v>0</v>
      </c>
      <c r="K172" s="21">
        <v>33682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22">
        <v>45012</v>
      </c>
      <c r="T172" s="22"/>
      <c r="U172" s="22"/>
    </row>
    <row r="173" spans="1:21" s="5" customFormat="1" hidden="1">
      <c r="A173" s="2"/>
      <c r="B173" s="51"/>
      <c r="C173" s="51" t="s">
        <v>40</v>
      </c>
      <c r="D173" s="16">
        <v>0</v>
      </c>
      <c r="E173" s="16">
        <v>0</v>
      </c>
      <c r="F173" s="16">
        <v>0</v>
      </c>
      <c r="G173" s="16">
        <v>385</v>
      </c>
      <c r="H173" s="16">
        <v>0</v>
      </c>
      <c r="I173" s="16">
        <v>0</v>
      </c>
      <c r="J173" s="16">
        <v>0</v>
      </c>
      <c r="K173" s="21">
        <v>19488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/>
      <c r="U173" s="16"/>
    </row>
    <row r="174" spans="1:21" s="5" customFormat="1" hidden="1">
      <c r="A174" s="2"/>
      <c r="B174" s="51"/>
      <c r="C174" s="51" t="s">
        <v>39</v>
      </c>
      <c r="D174" s="16">
        <v>0</v>
      </c>
      <c r="E174" s="16">
        <v>0</v>
      </c>
      <c r="F174" s="16">
        <v>0</v>
      </c>
      <c r="G174" s="16">
        <v>4495</v>
      </c>
      <c r="H174" s="16">
        <v>0</v>
      </c>
      <c r="I174" s="16">
        <v>0</v>
      </c>
      <c r="J174" s="16">
        <v>0</v>
      </c>
      <c r="K174" s="21">
        <v>29319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/>
      <c r="U174" s="16"/>
    </row>
    <row r="175" spans="1:21" s="5" customFormat="1" hidden="1">
      <c r="A175" s="2"/>
      <c r="B175" s="51"/>
      <c r="C175" s="51" t="s">
        <v>38</v>
      </c>
      <c r="D175" s="16">
        <v>0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9">
        <v>1048280</v>
      </c>
      <c r="P175" s="16">
        <v>0</v>
      </c>
      <c r="Q175" s="16">
        <v>0</v>
      </c>
      <c r="R175" s="16">
        <v>0</v>
      </c>
      <c r="S175" s="16">
        <v>0</v>
      </c>
      <c r="T175" s="16"/>
      <c r="U175" s="16"/>
    </row>
    <row r="176" spans="1:21" s="5" customFormat="1" hidden="1">
      <c r="A176" s="2"/>
      <c r="B176" s="50"/>
      <c r="C176" s="50" t="s">
        <v>37</v>
      </c>
      <c r="D176" s="1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  <c r="S176" s="16">
        <v>0</v>
      </c>
      <c r="T176" s="16"/>
      <c r="U176" s="16"/>
    </row>
    <row r="177" spans="1:21" s="5" customFormat="1" hidden="1">
      <c r="A177" s="2"/>
      <c r="B177" s="50"/>
      <c r="C177" s="50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</row>
    <row r="178" spans="1:21" s="5" customFormat="1">
      <c r="A178" s="2"/>
      <c r="B178" s="78" t="s">
        <v>36</v>
      </c>
      <c r="C178" s="78"/>
      <c r="D178" s="46">
        <f t="shared" ref="D178:U178" si="20">SUM(D182+D187+D204+D211+D194)</f>
        <v>224848</v>
      </c>
      <c r="E178" s="46">
        <f t="shared" si="20"/>
        <v>302581</v>
      </c>
      <c r="F178" s="46">
        <f t="shared" si="20"/>
        <v>191691</v>
      </c>
      <c r="G178" s="46">
        <f t="shared" si="20"/>
        <v>353478</v>
      </c>
      <c r="H178" s="46">
        <f t="shared" si="20"/>
        <v>103009</v>
      </c>
      <c r="I178" s="46">
        <f t="shared" si="20"/>
        <v>199209</v>
      </c>
      <c r="J178" s="46">
        <f t="shared" si="20"/>
        <v>300894</v>
      </c>
      <c r="K178" s="47">
        <f t="shared" si="20"/>
        <v>103236</v>
      </c>
      <c r="L178" s="46">
        <f t="shared" si="20"/>
        <v>152908</v>
      </c>
      <c r="M178" s="46">
        <f t="shared" si="20"/>
        <v>4161</v>
      </c>
      <c r="N178" s="46">
        <f t="shared" si="20"/>
        <v>16229</v>
      </c>
      <c r="O178" s="46">
        <f t="shared" si="20"/>
        <v>988575</v>
      </c>
      <c r="P178" s="46">
        <f t="shared" si="20"/>
        <v>133988</v>
      </c>
      <c r="Q178" s="46">
        <f t="shared" si="20"/>
        <v>93142</v>
      </c>
      <c r="R178" s="46">
        <f t="shared" si="20"/>
        <v>124588</v>
      </c>
      <c r="S178" s="46">
        <f t="shared" si="20"/>
        <v>50667</v>
      </c>
      <c r="T178" s="46">
        <f t="shared" si="20"/>
        <v>249162</v>
      </c>
      <c r="U178" s="46">
        <f t="shared" si="20"/>
        <v>102300</v>
      </c>
    </row>
    <row r="179" spans="1:21" s="5" customFormat="1" ht="4.5" customHeight="1">
      <c r="A179" s="2"/>
      <c r="B179" s="20"/>
      <c r="C179" s="20"/>
      <c r="D179" s="29"/>
      <c r="E179" s="29"/>
      <c r="F179" s="29"/>
      <c r="G179" s="29"/>
      <c r="H179" s="29"/>
      <c r="I179" s="29"/>
      <c r="J179" s="29"/>
      <c r="K179" s="29"/>
      <c r="L179" s="29"/>
      <c r="M179" s="28"/>
      <c r="N179" s="28"/>
      <c r="O179" s="28"/>
      <c r="P179" s="28"/>
      <c r="Q179" s="34"/>
      <c r="R179" s="45"/>
      <c r="S179" s="45"/>
      <c r="T179" s="45"/>
      <c r="U179" s="45"/>
    </row>
    <row r="180" spans="1:21" s="5" customFormat="1">
      <c r="A180" s="2"/>
      <c r="B180" s="38" t="s">
        <v>34</v>
      </c>
      <c r="C180" s="38"/>
      <c r="D180" s="36"/>
      <c r="E180" s="36"/>
      <c r="F180" s="36"/>
      <c r="G180" s="36"/>
      <c r="H180" s="36"/>
      <c r="I180" s="36"/>
      <c r="J180" s="36"/>
      <c r="K180" s="36"/>
      <c r="L180" s="36"/>
      <c r="M180" s="35"/>
      <c r="N180" s="35"/>
      <c r="O180" s="35"/>
      <c r="P180" s="35"/>
      <c r="Q180" s="34"/>
      <c r="R180" s="33"/>
      <c r="S180" s="33"/>
      <c r="T180" s="33"/>
      <c r="U180" s="33"/>
    </row>
    <row r="181" spans="1:21" s="5" customFormat="1" ht="4.5" customHeight="1">
      <c r="A181" s="2"/>
      <c r="B181" s="23"/>
      <c r="C181" s="23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7"/>
      <c r="R181" s="31"/>
      <c r="S181" s="31"/>
      <c r="T181" s="31"/>
      <c r="U181" s="31"/>
    </row>
    <row r="182" spans="1:21" s="5" customFormat="1">
      <c r="A182" s="2"/>
      <c r="B182" s="25" t="s">
        <v>33</v>
      </c>
      <c r="C182" s="25"/>
      <c r="D182" s="41">
        <f>SUM(D183:D185)</f>
        <v>48837</v>
      </c>
      <c r="E182" s="41">
        <f>SUM(E183:E185)</f>
        <v>295669</v>
      </c>
      <c r="F182" s="41">
        <f>SUM(F183:F185)</f>
        <v>0</v>
      </c>
      <c r="G182" s="41">
        <v>176739</v>
      </c>
      <c r="H182" s="41">
        <f t="shared" ref="H182:U182" si="21">SUM(H183:H185)</f>
        <v>102821</v>
      </c>
      <c r="I182" s="41">
        <f t="shared" si="21"/>
        <v>199209</v>
      </c>
      <c r="J182" s="41">
        <f t="shared" si="21"/>
        <v>201072</v>
      </c>
      <c r="K182" s="41">
        <f t="shared" si="21"/>
        <v>0</v>
      </c>
      <c r="L182" s="41">
        <f t="shared" si="21"/>
        <v>0</v>
      </c>
      <c r="M182" s="24">
        <f t="shared" si="21"/>
        <v>0</v>
      </c>
      <c r="N182" s="24">
        <f t="shared" si="21"/>
        <v>0</v>
      </c>
      <c r="O182" s="24">
        <f t="shared" si="21"/>
        <v>36783</v>
      </c>
      <c r="P182" s="24">
        <f t="shared" si="21"/>
        <v>0</v>
      </c>
      <c r="Q182" s="24">
        <f t="shared" si="21"/>
        <v>0</v>
      </c>
      <c r="R182" s="24">
        <f t="shared" si="21"/>
        <v>0</v>
      </c>
      <c r="S182" s="24">
        <f t="shared" si="21"/>
        <v>0</v>
      </c>
      <c r="T182" s="24">
        <f t="shared" si="21"/>
        <v>244275</v>
      </c>
      <c r="U182" s="24">
        <f t="shared" si="21"/>
        <v>102300</v>
      </c>
    </row>
    <row r="183" spans="1:21" s="5" customFormat="1">
      <c r="A183" s="2"/>
      <c r="B183" s="23"/>
      <c r="C183" s="17" t="s">
        <v>24</v>
      </c>
      <c r="D183" s="16">
        <v>0</v>
      </c>
      <c r="E183" s="19">
        <v>102560</v>
      </c>
      <c r="F183" s="40">
        <v>0</v>
      </c>
      <c r="G183" s="40">
        <v>0</v>
      </c>
      <c r="H183" s="43">
        <v>102821</v>
      </c>
      <c r="I183" s="43">
        <v>101872</v>
      </c>
      <c r="J183" s="43">
        <v>102591</v>
      </c>
      <c r="K183" s="40">
        <v>0</v>
      </c>
      <c r="L183" s="40">
        <v>0</v>
      </c>
      <c r="M183" s="16">
        <v>0</v>
      </c>
      <c r="N183" s="16">
        <v>0</v>
      </c>
      <c r="O183" s="19">
        <v>23971</v>
      </c>
      <c r="P183" s="16">
        <v>0</v>
      </c>
      <c r="Q183" s="16">
        <v>0</v>
      </c>
      <c r="R183" s="16">
        <v>0</v>
      </c>
      <c r="S183" s="16">
        <v>0</v>
      </c>
      <c r="T183" s="16">
        <v>102076</v>
      </c>
      <c r="U183" s="16">
        <v>102300</v>
      </c>
    </row>
    <row r="184" spans="1:21" s="5" customFormat="1">
      <c r="A184" s="2"/>
      <c r="B184" s="23"/>
      <c r="C184" s="17" t="s">
        <v>23</v>
      </c>
      <c r="D184" s="16">
        <v>0</v>
      </c>
      <c r="E184" s="19">
        <v>98442</v>
      </c>
      <c r="F184" s="40">
        <v>0</v>
      </c>
      <c r="G184" s="40">
        <v>0</v>
      </c>
      <c r="H184" s="40">
        <v>0</v>
      </c>
      <c r="I184" s="43">
        <v>97337</v>
      </c>
      <c r="J184" s="43">
        <v>98481</v>
      </c>
      <c r="K184" s="40">
        <v>0</v>
      </c>
      <c r="L184" s="40">
        <v>0</v>
      </c>
      <c r="M184" s="16">
        <v>0</v>
      </c>
      <c r="N184" s="16">
        <v>0</v>
      </c>
      <c r="O184" s="16">
        <v>12812</v>
      </c>
      <c r="P184" s="16">
        <v>0</v>
      </c>
      <c r="Q184" s="16">
        <v>0</v>
      </c>
      <c r="R184" s="16">
        <v>0</v>
      </c>
      <c r="S184" s="16">
        <v>0</v>
      </c>
      <c r="T184" s="16">
        <v>98816</v>
      </c>
      <c r="U184" s="16">
        <v>0</v>
      </c>
    </row>
    <row r="185" spans="1:21" s="5" customFormat="1">
      <c r="A185" s="2"/>
      <c r="B185" s="23"/>
      <c r="C185" s="17" t="s">
        <v>22</v>
      </c>
      <c r="D185" s="19">
        <v>48837</v>
      </c>
      <c r="E185" s="19">
        <v>94667</v>
      </c>
      <c r="F185" s="40">
        <v>0</v>
      </c>
      <c r="G185" s="40">
        <v>0</v>
      </c>
      <c r="H185" s="40">
        <v>0</v>
      </c>
      <c r="I185" s="40">
        <v>0</v>
      </c>
      <c r="J185" s="40">
        <v>0</v>
      </c>
      <c r="K185" s="40">
        <v>0</v>
      </c>
      <c r="L185" s="40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43383</v>
      </c>
      <c r="U185" s="16">
        <v>0</v>
      </c>
    </row>
    <row r="186" spans="1:21" s="5" customFormat="1" ht="4.5" customHeight="1">
      <c r="A186" s="2"/>
      <c r="B186" s="23"/>
      <c r="C186" s="20"/>
      <c r="D186" s="30"/>
      <c r="E186" s="30"/>
      <c r="F186" s="44"/>
      <c r="G186" s="44"/>
      <c r="H186" s="44"/>
      <c r="I186" s="44"/>
      <c r="J186" s="42"/>
      <c r="K186" s="42"/>
      <c r="L186" s="42"/>
      <c r="M186" s="28"/>
      <c r="N186" s="28"/>
      <c r="O186" s="28"/>
      <c r="P186" s="28"/>
      <c r="Q186" s="27"/>
      <c r="R186" s="31"/>
      <c r="S186" s="31"/>
      <c r="T186" s="31"/>
      <c r="U186" s="31"/>
    </row>
    <row r="187" spans="1:21" s="5" customFormat="1">
      <c r="A187" s="2"/>
      <c r="B187" s="25" t="s">
        <v>32</v>
      </c>
      <c r="C187" s="25"/>
      <c r="D187" s="41">
        <f t="shared" ref="D187:U187" si="22">SUM(D188:D192)</f>
        <v>79975</v>
      </c>
      <c r="E187" s="41">
        <f t="shared" si="22"/>
        <v>4840</v>
      </c>
      <c r="F187" s="41">
        <f t="shared" si="22"/>
        <v>95081</v>
      </c>
      <c r="G187" s="41">
        <f t="shared" si="22"/>
        <v>78598</v>
      </c>
      <c r="H187" s="41">
        <f t="shared" si="22"/>
        <v>97</v>
      </c>
      <c r="I187" s="41">
        <f t="shared" si="22"/>
        <v>0</v>
      </c>
      <c r="J187" s="41">
        <f t="shared" si="22"/>
        <v>96486</v>
      </c>
      <c r="K187" s="41">
        <f t="shared" si="22"/>
        <v>0</v>
      </c>
      <c r="L187" s="41">
        <f t="shared" si="22"/>
        <v>91527</v>
      </c>
      <c r="M187" s="41">
        <f t="shared" si="22"/>
        <v>963</v>
      </c>
      <c r="N187" s="41">
        <f t="shared" si="22"/>
        <v>0</v>
      </c>
      <c r="O187" s="41">
        <f t="shared" si="22"/>
        <v>39256</v>
      </c>
      <c r="P187" s="41">
        <f t="shared" si="22"/>
        <v>87012</v>
      </c>
      <c r="Q187" s="41">
        <f t="shared" si="22"/>
        <v>87294</v>
      </c>
      <c r="R187" s="41">
        <f t="shared" si="22"/>
        <v>0</v>
      </c>
      <c r="S187" s="41">
        <f t="shared" si="22"/>
        <v>0</v>
      </c>
      <c r="T187" s="41">
        <f t="shared" si="22"/>
        <v>3543</v>
      </c>
      <c r="U187" s="41">
        <f t="shared" si="22"/>
        <v>0</v>
      </c>
    </row>
    <row r="188" spans="1:21" s="5" customFormat="1">
      <c r="A188" s="2"/>
      <c r="B188" s="23"/>
      <c r="C188" s="17" t="s">
        <v>24</v>
      </c>
      <c r="D188" s="16">
        <v>0</v>
      </c>
      <c r="E188" s="19">
        <v>299</v>
      </c>
      <c r="F188" s="40">
        <v>0</v>
      </c>
      <c r="G188" s="40">
        <v>0</v>
      </c>
      <c r="H188" s="43">
        <v>97</v>
      </c>
      <c r="I188" s="40">
        <v>0</v>
      </c>
      <c r="J188" s="40">
        <v>543</v>
      </c>
      <c r="K188" s="40">
        <v>0</v>
      </c>
      <c r="L188" s="40">
        <v>0</v>
      </c>
      <c r="M188" s="16">
        <v>0</v>
      </c>
      <c r="N188" s="16">
        <v>0</v>
      </c>
      <c r="O188" s="16">
        <v>24996</v>
      </c>
      <c r="P188" s="22">
        <v>87012</v>
      </c>
      <c r="Q188" s="22">
        <v>87294</v>
      </c>
      <c r="R188" s="16">
        <v>0</v>
      </c>
      <c r="S188" s="16">
        <v>0</v>
      </c>
      <c r="T188" s="16">
        <v>345</v>
      </c>
      <c r="U188" s="16">
        <v>0</v>
      </c>
    </row>
    <row r="189" spans="1:21" s="5" customFormat="1">
      <c r="A189" s="2"/>
      <c r="B189" s="23"/>
      <c r="C189" s="17" t="s">
        <v>23</v>
      </c>
      <c r="D189" s="16">
        <v>0</v>
      </c>
      <c r="E189" s="19">
        <v>1120</v>
      </c>
      <c r="F189" s="40">
        <v>0</v>
      </c>
      <c r="G189" s="40">
        <v>0</v>
      </c>
      <c r="H189" s="40">
        <v>0</v>
      </c>
      <c r="I189" s="40">
        <v>0</v>
      </c>
      <c r="J189" s="40">
        <v>957</v>
      </c>
      <c r="K189" s="40">
        <v>0</v>
      </c>
      <c r="L189" s="40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1183</v>
      </c>
      <c r="U189" s="16">
        <v>0</v>
      </c>
    </row>
    <row r="190" spans="1:21" s="5" customFormat="1">
      <c r="A190" s="2"/>
      <c r="B190" s="23"/>
      <c r="C190" s="17" t="s">
        <v>22</v>
      </c>
      <c r="D190" s="19">
        <v>2557</v>
      </c>
      <c r="E190" s="19">
        <v>3421</v>
      </c>
      <c r="F190" s="40">
        <v>0</v>
      </c>
      <c r="G190" s="40">
        <v>0</v>
      </c>
      <c r="H190" s="40">
        <v>0</v>
      </c>
      <c r="I190" s="40">
        <v>0</v>
      </c>
      <c r="J190" s="40">
        <v>0</v>
      </c>
      <c r="K190" s="40">
        <v>0</v>
      </c>
      <c r="L190" s="40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2015</v>
      </c>
      <c r="U190" s="16">
        <v>0</v>
      </c>
    </row>
    <row r="191" spans="1:21" s="5" customFormat="1">
      <c r="A191" s="2"/>
      <c r="B191" s="23"/>
      <c r="C191" s="17" t="s">
        <v>31</v>
      </c>
      <c r="D191" s="19">
        <v>77418</v>
      </c>
      <c r="E191" s="16">
        <v>0</v>
      </c>
      <c r="F191" s="43">
        <v>95081</v>
      </c>
      <c r="G191" s="43">
        <v>78598</v>
      </c>
      <c r="H191" s="40">
        <v>0</v>
      </c>
      <c r="I191" s="40">
        <v>0</v>
      </c>
      <c r="J191" s="43">
        <v>94986</v>
      </c>
      <c r="K191" s="40">
        <v>0</v>
      </c>
      <c r="L191" s="40">
        <v>0</v>
      </c>
      <c r="M191" s="16">
        <v>963</v>
      </c>
      <c r="N191" s="16">
        <v>0</v>
      </c>
      <c r="O191" s="16">
        <v>14260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</row>
    <row r="192" spans="1:21" s="5" customFormat="1">
      <c r="A192" s="2"/>
      <c r="B192" s="23" t="s">
        <v>30</v>
      </c>
      <c r="C192" s="17" t="s">
        <v>17</v>
      </c>
      <c r="D192" s="16">
        <v>0</v>
      </c>
      <c r="E192" s="16">
        <v>0</v>
      </c>
      <c r="F192" s="40">
        <v>0</v>
      </c>
      <c r="G192" s="40">
        <v>0</v>
      </c>
      <c r="H192" s="40">
        <v>0</v>
      </c>
      <c r="I192" s="40">
        <v>0</v>
      </c>
      <c r="J192" s="40">
        <v>0</v>
      </c>
      <c r="K192" s="40">
        <v>0</v>
      </c>
      <c r="L192" s="40">
        <v>91527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</row>
    <row r="193" spans="1:21" s="5" customFormat="1" ht="4.5" customHeight="1">
      <c r="A193" s="2"/>
      <c r="B193" s="23"/>
      <c r="C193" s="20"/>
      <c r="D193" s="29"/>
      <c r="E193" s="29"/>
      <c r="F193" s="42"/>
      <c r="G193" s="42"/>
      <c r="H193" s="42"/>
      <c r="I193" s="42"/>
      <c r="J193" s="42"/>
      <c r="K193" s="42"/>
      <c r="L193" s="42"/>
      <c r="M193" s="28"/>
      <c r="N193" s="28"/>
      <c r="O193" s="28"/>
      <c r="P193" s="28"/>
      <c r="Q193" s="34"/>
      <c r="R193" s="26"/>
      <c r="S193" s="26"/>
      <c r="T193" s="26"/>
      <c r="U193" s="26"/>
    </row>
    <row r="194" spans="1:21" s="5" customFormat="1">
      <c r="A194" s="2"/>
      <c r="B194" s="25" t="s">
        <v>29</v>
      </c>
      <c r="C194" s="17"/>
      <c r="D194" s="24">
        <f t="shared" ref="D194:U194" si="23">SUM(D195:D200)</f>
        <v>0</v>
      </c>
      <c r="E194" s="24">
        <f t="shared" si="23"/>
        <v>0</v>
      </c>
      <c r="F194" s="41">
        <f t="shared" si="23"/>
        <v>0</v>
      </c>
      <c r="G194" s="41">
        <f t="shared" si="23"/>
        <v>0</v>
      </c>
      <c r="H194" s="41">
        <f t="shared" si="23"/>
        <v>0</v>
      </c>
      <c r="I194" s="41">
        <f t="shared" si="23"/>
        <v>0</v>
      </c>
      <c r="J194" s="41">
        <f t="shared" si="23"/>
        <v>0</v>
      </c>
      <c r="K194" s="41">
        <f t="shared" si="23"/>
        <v>64863</v>
      </c>
      <c r="L194" s="41">
        <f t="shared" si="23"/>
        <v>26473</v>
      </c>
      <c r="M194" s="24">
        <f t="shared" si="23"/>
        <v>0</v>
      </c>
      <c r="N194" s="24">
        <f t="shared" si="23"/>
        <v>0</v>
      </c>
      <c r="O194" s="24">
        <f t="shared" si="23"/>
        <v>0</v>
      </c>
      <c r="P194" s="24">
        <f t="shared" si="23"/>
        <v>0</v>
      </c>
      <c r="Q194" s="24">
        <f t="shared" si="23"/>
        <v>0</v>
      </c>
      <c r="R194" s="24">
        <f t="shared" si="23"/>
        <v>100413</v>
      </c>
      <c r="S194" s="24">
        <f t="shared" si="23"/>
        <v>0</v>
      </c>
      <c r="T194" s="24">
        <f t="shared" si="23"/>
        <v>0</v>
      </c>
      <c r="U194" s="24">
        <f t="shared" si="23"/>
        <v>0</v>
      </c>
    </row>
    <row r="195" spans="1:21" s="5" customFormat="1">
      <c r="A195" s="2"/>
      <c r="B195" s="23"/>
      <c r="C195" s="17" t="s">
        <v>24</v>
      </c>
      <c r="D195" s="16">
        <v>0</v>
      </c>
      <c r="E195" s="16">
        <v>0</v>
      </c>
      <c r="F195" s="40">
        <v>0</v>
      </c>
      <c r="G195" s="40">
        <v>0</v>
      </c>
      <c r="H195" s="40">
        <v>0</v>
      </c>
      <c r="I195" s="40">
        <v>0</v>
      </c>
      <c r="J195" s="40">
        <v>0</v>
      </c>
      <c r="K195" s="39">
        <v>29394</v>
      </c>
      <c r="L195" s="40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0</v>
      </c>
      <c r="R195" s="16">
        <v>0</v>
      </c>
      <c r="S195" s="16">
        <v>0</v>
      </c>
      <c r="T195" s="16">
        <v>0</v>
      </c>
      <c r="U195" s="16">
        <v>0</v>
      </c>
    </row>
    <row r="196" spans="1:21" s="5" customFormat="1">
      <c r="A196" s="2"/>
      <c r="B196" s="23"/>
      <c r="C196" s="17" t="s">
        <v>23</v>
      </c>
      <c r="D196" s="16">
        <v>0</v>
      </c>
      <c r="E196" s="16">
        <v>0</v>
      </c>
      <c r="F196" s="40">
        <v>0</v>
      </c>
      <c r="G196" s="40">
        <v>0</v>
      </c>
      <c r="H196" s="40">
        <v>0</v>
      </c>
      <c r="I196" s="40">
        <v>0</v>
      </c>
      <c r="J196" s="40">
        <v>0</v>
      </c>
      <c r="K196" s="39">
        <v>17454</v>
      </c>
      <c r="L196" s="40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  <c r="S196" s="16">
        <v>0</v>
      </c>
      <c r="T196" s="16">
        <v>0</v>
      </c>
      <c r="U196" s="16">
        <v>0</v>
      </c>
    </row>
    <row r="197" spans="1:21" s="5" customFormat="1">
      <c r="A197" s="2"/>
      <c r="B197" s="23"/>
      <c r="C197" s="17" t="s">
        <v>22</v>
      </c>
      <c r="D197" s="16">
        <v>0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21">
        <v>7718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</row>
    <row r="198" spans="1:21" s="5" customFormat="1">
      <c r="A198" s="2"/>
      <c r="B198" s="23"/>
      <c r="C198" s="17" t="s">
        <v>21</v>
      </c>
      <c r="D198" s="16">
        <v>0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21">
        <v>4549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</row>
    <row r="199" spans="1:21" s="5" customFormat="1">
      <c r="A199" s="2"/>
      <c r="B199" s="23"/>
      <c r="C199" s="17" t="s">
        <v>20</v>
      </c>
      <c r="D199" s="16">
        <v>0</v>
      </c>
      <c r="E199" s="16">
        <v>0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39">
        <v>5748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0</v>
      </c>
      <c r="R199" s="16">
        <v>0</v>
      </c>
      <c r="S199" s="16">
        <v>0</v>
      </c>
      <c r="T199" s="16">
        <v>0</v>
      </c>
      <c r="U199" s="16">
        <v>0</v>
      </c>
    </row>
    <row r="200" spans="1:21" s="5" customFormat="1">
      <c r="A200" s="2"/>
      <c r="B200" s="23"/>
      <c r="C200" s="17" t="s">
        <v>17</v>
      </c>
      <c r="D200" s="16">
        <v>0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26473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  <c r="R200" s="16">
        <v>100413</v>
      </c>
      <c r="S200" s="16">
        <v>0</v>
      </c>
      <c r="T200" s="16">
        <v>0</v>
      </c>
      <c r="U200" s="16">
        <v>0</v>
      </c>
    </row>
    <row r="201" spans="1:21" s="5" customFormat="1" ht="4.5" customHeight="1">
      <c r="A201" s="2"/>
      <c r="B201" s="23"/>
      <c r="C201" s="23"/>
      <c r="D201" s="30"/>
      <c r="E201" s="30"/>
      <c r="F201" s="30"/>
      <c r="G201" s="30"/>
      <c r="H201" s="30"/>
      <c r="I201" s="30"/>
      <c r="J201" s="29"/>
      <c r="K201" s="29"/>
      <c r="L201" s="29"/>
      <c r="M201" s="16"/>
      <c r="N201" s="28"/>
      <c r="O201" s="28"/>
      <c r="P201" s="28"/>
      <c r="Q201" s="27"/>
      <c r="R201" s="31"/>
      <c r="S201" s="26"/>
      <c r="T201" s="26"/>
      <c r="U201" s="26"/>
    </row>
    <row r="202" spans="1:21" s="5" customFormat="1">
      <c r="A202" s="2"/>
      <c r="B202" s="38" t="s">
        <v>28</v>
      </c>
      <c r="C202" s="38"/>
      <c r="D202" s="37"/>
      <c r="E202" s="37"/>
      <c r="F202" s="37"/>
      <c r="G202" s="37"/>
      <c r="H202" s="37"/>
      <c r="I202" s="37"/>
      <c r="J202" s="36"/>
      <c r="K202" s="36"/>
      <c r="L202" s="36"/>
      <c r="M202" s="35"/>
      <c r="N202" s="35"/>
      <c r="O202" s="35"/>
      <c r="P202" s="35"/>
      <c r="Q202" s="34"/>
      <c r="R202" s="33"/>
      <c r="S202" s="32"/>
      <c r="T202" s="32"/>
      <c r="U202" s="32"/>
    </row>
    <row r="203" spans="1:21" s="5" customFormat="1" ht="4.5" customHeight="1">
      <c r="A203" s="2"/>
      <c r="B203" s="23"/>
      <c r="C203" s="23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7"/>
      <c r="R203" s="31"/>
      <c r="S203" s="31"/>
      <c r="T203" s="31"/>
      <c r="U203" s="31"/>
    </row>
    <row r="204" spans="1:21" s="48" customFormat="1">
      <c r="A204" s="49"/>
      <c r="B204" s="25" t="s">
        <v>27</v>
      </c>
      <c r="C204" s="25"/>
      <c r="D204" s="24">
        <f t="shared" ref="D204:U204" si="24">SUM(D205:D209)</f>
        <v>92285</v>
      </c>
      <c r="E204" s="24">
        <f t="shared" si="24"/>
        <v>2072</v>
      </c>
      <c r="F204" s="24">
        <f t="shared" si="24"/>
        <v>85804</v>
      </c>
      <c r="G204" s="24">
        <f t="shared" si="24"/>
        <v>93357</v>
      </c>
      <c r="H204" s="24">
        <f t="shared" si="24"/>
        <v>91</v>
      </c>
      <c r="I204" s="24">
        <f t="shared" si="24"/>
        <v>0</v>
      </c>
      <c r="J204" s="24">
        <f t="shared" si="24"/>
        <v>3336</v>
      </c>
      <c r="K204" s="24">
        <f t="shared" si="24"/>
        <v>0</v>
      </c>
      <c r="L204" s="24">
        <f t="shared" si="24"/>
        <v>0</v>
      </c>
      <c r="M204" s="24">
        <f t="shared" si="24"/>
        <v>1329</v>
      </c>
      <c r="N204" s="24">
        <f t="shared" si="24"/>
        <v>0</v>
      </c>
      <c r="O204" s="24">
        <f t="shared" si="24"/>
        <v>0</v>
      </c>
      <c r="P204" s="24">
        <f t="shared" si="24"/>
        <v>5720</v>
      </c>
      <c r="Q204" s="24">
        <f t="shared" si="24"/>
        <v>5322</v>
      </c>
      <c r="R204" s="24">
        <f t="shared" si="24"/>
        <v>0</v>
      </c>
      <c r="S204" s="24">
        <f t="shared" si="24"/>
        <v>0</v>
      </c>
      <c r="T204" s="24">
        <f t="shared" si="24"/>
        <v>1266</v>
      </c>
      <c r="U204" s="24">
        <f t="shared" si="24"/>
        <v>0</v>
      </c>
    </row>
    <row r="205" spans="1:21" s="5" customFormat="1">
      <c r="A205" s="2"/>
      <c r="B205" s="23"/>
      <c r="C205" s="17" t="s">
        <v>24</v>
      </c>
      <c r="D205" s="16">
        <v>0</v>
      </c>
      <c r="E205" s="19">
        <v>296</v>
      </c>
      <c r="F205" s="16">
        <v>2251</v>
      </c>
      <c r="G205" s="16">
        <v>10634</v>
      </c>
      <c r="H205" s="19">
        <v>91</v>
      </c>
      <c r="I205" s="16">
        <v>0</v>
      </c>
      <c r="J205" s="16">
        <v>0</v>
      </c>
      <c r="K205" s="16">
        <v>0</v>
      </c>
      <c r="L205" s="16">
        <v>0</v>
      </c>
      <c r="M205" s="16">
        <v>45</v>
      </c>
      <c r="N205" s="16">
        <v>0</v>
      </c>
      <c r="O205" s="16">
        <v>0</v>
      </c>
      <c r="P205" s="16">
        <v>5720</v>
      </c>
      <c r="Q205" s="16">
        <v>5322</v>
      </c>
      <c r="R205" s="16">
        <v>0</v>
      </c>
      <c r="S205" s="16">
        <v>0</v>
      </c>
      <c r="T205" s="16">
        <v>301</v>
      </c>
      <c r="U205" s="16">
        <v>0</v>
      </c>
    </row>
    <row r="206" spans="1:21" s="5" customFormat="1">
      <c r="A206" s="2"/>
      <c r="B206" s="23"/>
      <c r="C206" s="17" t="s">
        <v>23</v>
      </c>
      <c r="D206" s="16">
        <v>0</v>
      </c>
      <c r="E206" s="19">
        <v>553</v>
      </c>
      <c r="F206" s="16">
        <v>83553</v>
      </c>
      <c r="G206" s="16">
        <v>82723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1284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549</v>
      </c>
      <c r="U206" s="16">
        <v>0</v>
      </c>
    </row>
    <row r="207" spans="1:21" s="5" customFormat="1">
      <c r="A207" s="2"/>
      <c r="B207" s="23"/>
      <c r="C207" s="17" t="s">
        <v>22</v>
      </c>
      <c r="D207" s="19">
        <v>764</v>
      </c>
      <c r="E207" s="19">
        <v>1223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0</v>
      </c>
      <c r="P207" s="16">
        <v>0</v>
      </c>
      <c r="Q207" s="16">
        <v>0</v>
      </c>
      <c r="R207" s="16">
        <v>0</v>
      </c>
      <c r="S207" s="16">
        <v>0</v>
      </c>
      <c r="T207" s="16">
        <v>416</v>
      </c>
      <c r="U207" s="16">
        <v>0</v>
      </c>
    </row>
    <row r="208" spans="1:21" s="5" customFormat="1">
      <c r="A208" s="2"/>
      <c r="B208" s="23"/>
      <c r="C208" s="17" t="s">
        <v>19</v>
      </c>
      <c r="D208" s="19">
        <v>11012</v>
      </c>
      <c r="E208" s="16">
        <v>0</v>
      </c>
      <c r="F208" s="16">
        <v>0</v>
      </c>
      <c r="G208" s="16">
        <v>0</v>
      </c>
      <c r="H208" s="16">
        <v>0</v>
      </c>
      <c r="I208" s="16">
        <v>0</v>
      </c>
      <c r="J208" s="16">
        <v>3336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16">
        <v>0</v>
      </c>
      <c r="R208" s="16">
        <v>0</v>
      </c>
      <c r="S208" s="16">
        <v>0</v>
      </c>
      <c r="T208" s="16">
        <v>0</v>
      </c>
      <c r="U208" s="16">
        <v>0</v>
      </c>
    </row>
    <row r="209" spans="1:21" s="5" customFormat="1">
      <c r="A209" s="2"/>
      <c r="B209" s="20"/>
      <c r="C209" s="17" t="s">
        <v>26</v>
      </c>
      <c r="D209" s="19">
        <v>80509</v>
      </c>
      <c r="E209" s="16">
        <v>0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0</v>
      </c>
      <c r="R209" s="16">
        <v>0</v>
      </c>
      <c r="S209" s="16">
        <v>0</v>
      </c>
      <c r="T209" s="16">
        <v>0</v>
      </c>
      <c r="U209" s="16">
        <v>0</v>
      </c>
    </row>
    <row r="210" spans="1:21" s="5" customFormat="1" ht="4.5" customHeight="1">
      <c r="A210" s="2"/>
      <c r="B210" s="20"/>
      <c r="C210" s="20"/>
      <c r="D210" s="30"/>
      <c r="E210" s="30"/>
      <c r="F210" s="30"/>
      <c r="G210" s="30"/>
      <c r="H210" s="30"/>
      <c r="I210" s="30"/>
      <c r="J210" s="29"/>
      <c r="K210" s="29"/>
      <c r="L210" s="29"/>
      <c r="M210" s="28"/>
      <c r="N210" s="28"/>
      <c r="O210" s="28"/>
      <c r="P210" s="28"/>
      <c r="Q210" s="27"/>
      <c r="R210" s="26"/>
      <c r="S210" s="26"/>
      <c r="T210" s="26"/>
      <c r="U210" s="26"/>
    </row>
    <row r="211" spans="1:21" s="48" customFormat="1">
      <c r="A211" s="49"/>
      <c r="B211" s="25" t="s">
        <v>25</v>
      </c>
      <c r="C211" s="25"/>
      <c r="D211" s="24">
        <f t="shared" ref="D211:U211" si="25">SUM(D212:D219)</f>
        <v>3751</v>
      </c>
      <c r="E211" s="24">
        <f t="shared" si="25"/>
        <v>0</v>
      </c>
      <c r="F211" s="24">
        <f t="shared" si="25"/>
        <v>10806</v>
      </c>
      <c r="G211" s="24">
        <f t="shared" si="25"/>
        <v>4784</v>
      </c>
      <c r="H211" s="24">
        <f t="shared" si="25"/>
        <v>0</v>
      </c>
      <c r="I211" s="24">
        <f t="shared" si="25"/>
        <v>0</v>
      </c>
      <c r="J211" s="24">
        <f t="shared" si="25"/>
        <v>0</v>
      </c>
      <c r="K211" s="24">
        <f t="shared" si="25"/>
        <v>38373</v>
      </c>
      <c r="L211" s="24">
        <f t="shared" si="25"/>
        <v>34908</v>
      </c>
      <c r="M211" s="24">
        <f t="shared" si="25"/>
        <v>1869</v>
      </c>
      <c r="N211" s="24">
        <f t="shared" si="25"/>
        <v>16229</v>
      </c>
      <c r="O211" s="24">
        <f t="shared" si="25"/>
        <v>912536</v>
      </c>
      <c r="P211" s="24">
        <f t="shared" si="25"/>
        <v>41256</v>
      </c>
      <c r="Q211" s="24">
        <f t="shared" si="25"/>
        <v>526</v>
      </c>
      <c r="R211" s="24">
        <f t="shared" si="25"/>
        <v>24175</v>
      </c>
      <c r="S211" s="24">
        <f t="shared" si="25"/>
        <v>50667</v>
      </c>
      <c r="T211" s="24">
        <f t="shared" si="25"/>
        <v>78</v>
      </c>
      <c r="U211" s="24">
        <f t="shared" si="25"/>
        <v>0</v>
      </c>
    </row>
    <row r="212" spans="1:21" s="5" customFormat="1">
      <c r="A212" s="2"/>
      <c r="B212" s="23"/>
      <c r="C212" s="17" t="s">
        <v>24</v>
      </c>
      <c r="D212" s="16">
        <v>0</v>
      </c>
      <c r="E212" s="16">
        <v>0</v>
      </c>
      <c r="F212" s="16">
        <v>739</v>
      </c>
      <c r="G212" s="16">
        <v>71</v>
      </c>
      <c r="H212" s="16">
        <v>0</v>
      </c>
      <c r="I212" s="16">
        <v>0</v>
      </c>
      <c r="J212" s="16">
        <v>0</v>
      </c>
      <c r="K212" s="21">
        <v>17766</v>
      </c>
      <c r="L212" s="16">
        <v>0</v>
      </c>
      <c r="M212" s="16">
        <v>902</v>
      </c>
      <c r="N212" s="19">
        <v>16229</v>
      </c>
      <c r="O212" s="16">
        <v>29184</v>
      </c>
      <c r="P212" s="16">
        <v>2375</v>
      </c>
      <c r="Q212" s="16">
        <v>526</v>
      </c>
      <c r="R212" s="16">
        <v>0</v>
      </c>
      <c r="S212" s="22">
        <v>22522</v>
      </c>
      <c r="T212" s="16">
        <v>31</v>
      </c>
      <c r="U212" s="16">
        <v>0</v>
      </c>
    </row>
    <row r="213" spans="1:21" s="5" customFormat="1">
      <c r="A213" s="2"/>
      <c r="B213" s="23"/>
      <c r="C213" s="17" t="s">
        <v>23</v>
      </c>
      <c r="D213" s="16">
        <v>0</v>
      </c>
      <c r="E213" s="16">
        <v>0</v>
      </c>
      <c r="F213" s="16">
        <v>10067</v>
      </c>
      <c r="G213" s="16">
        <v>91</v>
      </c>
      <c r="H213" s="16">
        <v>0</v>
      </c>
      <c r="I213" s="16">
        <v>0</v>
      </c>
      <c r="J213" s="16">
        <v>0</v>
      </c>
      <c r="K213" s="21">
        <v>11412</v>
      </c>
      <c r="L213" s="16">
        <v>0</v>
      </c>
      <c r="M213" s="16">
        <v>967</v>
      </c>
      <c r="N213" s="16">
        <v>0</v>
      </c>
      <c r="O213" s="16">
        <v>0</v>
      </c>
      <c r="P213" s="16">
        <v>38881</v>
      </c>
      <c r="Q213" s="16">
        <v>0</v>
      </c>
      <c r="R213" s="16">
        <v>0</v>
      </c>
      <c r="S213" s="22">
        <v>27585</v>
      </c>
      <c r="T213" s="16">
        <v>31</v>
      </c>
      <c r="U213" s="16">
        <v>0</v>
      </c>
    </row>
    <row r="214" spans="1:21" s="5" customFormat="1">
      <c r="A214" s="2"/>
      <c r="B214" s="20"/>
      <c r="C214" s="17" t="s">
        <v>22</v>
      </c>
      <c r="D214" s="16">
        <v>41</v>
      </c>
      <c r="E214" s="16">
        <v>0</v>
      </c>
      <c r="F214" s="16">
        <v>0</v>
      </c>
      <c r="G214" s="16">
        <v>74</v>
      </c>
      <c r="H214" s="16">
        <v>0</v>
      </c>
      <c r="I214" s="16">
        <v>0</v>
      </c>
      <c r="J214" s="16">
        <v>0</v>
      </c>
      <c r="K214" s="21">
        <v>3391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22">
        <v>560</v>
      </c>
      <c r="T214" s="16">
        <v>16</v>
      </c>
      <c r="U214" s="16">
        <v>0</v>
      </c>
    </row>
    <row r="215" spans="1:21" s="5" customFormat="1">
      <c r="A215" s="2"/>
      <c r="B215" s="20"/>
      <c r="C215" s="17" t="s">
        <v>21</v>
      </c>
      <c r="D215" s="16">
        <v>0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21">
        <v>2102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0</v>
      </c>
      <c r="R215" s="16">
        <v>0</v>
      </c>
      <c r="S215" s="16">
        <v>0</v>
      </c>
      <c r="T215" s="16">
        <v>0</v>
      </c>
      <c r="U215" s="16">
        <v>0</v>
      </c>
    </row>
    <row r="216" spans="1:21" s="5" customFormat="1">
      <c r="A216" s="2"/>
      <c r="B216" s="20"/>
      <c r="C216" s="17" t="s">
        <v>20</v>
      </c>
      <c r="D216" s="16">
        <v>0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21">
        <v>3702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  <c r="S216" s="16">
        <v>0</v>
      </c>
      <c r="T216" s="16">
        <v>0</v>
      </c>
      <c r="U216" s="16">
        <v>0</v>
      </c>
    </row>
    <row r="217" spans="1:21" s="5" customFormat="1">
      <c r="A217" s="2"/>
      <c r="B217" s="20"/>
      <c r="C217" s="17" t="s">
        <v>19</v>
      </c>
      <c r="D217" s="16">
        <v>381</v>
      </c>
      <c r="E217" s="16">
        <v>0</v>
      </c>
      <c r="F217" s="16">
        <v>0</v>
      </c>
      <c r="G217" s="16">
        <v>496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9">
        <v>883352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</row>
    <row r="218" spans="1:21" s="5" customFormat="1">
      <c r="A218" s="2"/>
      <c r="B218" s="18"/>
      <c r="C218" s="17" t="s">
        <v>18</v>
      </c>
      <c r="D218" s="16">
        <v>3329</v>
      </c>
      <c r="E218" s="16">
        <v>0</v>
      </c>
      <c r="F218" s="16">
        <v>0</v>
      </c>
      <c r="G218" s="16">
        <v>4052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</row>
    <row r="219" spans="1:21" s="5" customFormat="1">
      <c r="A219" s="2"/>
      <c r="B219" s="18"/>
      <c r="C219" s="17" t="s">
        <v>17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34908</v>
      </c>
      <c r="M219" s="16">
        <v>0</v>
      </c>
      <c r="N219" s="16">
        <v>0</v>
      </c>
      <c r="O219" s="16">
        <v>0</v>
      </c>
      <c r="P219" s="16">
        <v>0</v>
      </c>
      <c r="Q219" s="16">
        <v>0</v>
      </c>
      <c r="R219" s="16">
        <v>24175</v>
      </c>
      <c r="S219" s="16">
        <v>0</v>
      </c>
      <c r="T219" s="16">
        <v>0</v>
      </c>
      <c r="U219" s="16">
        <v>0</v>
      </c>
    </row>
    <row r="220" spans="1:21" s="5" customFormat="1">
      <c r="A220" s="2"/>
      <c r="B220" s="18"/>
      <c r="C220" s="17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</row>
    <row r="221" spans="1:21" s="5" customFormat="1">
      <c r="A221" s="2"/>
      <c r="B221" s="78" t="s">
        <v>35</v>
      </c>
      <c r="C221" s="78"/>
      <c r="D221" s="46">
        <f t="shared" ref="D221:U221" si="26">SUM(D225+D230+D247+D254+D237)</f>
        <v>207871</v>
      </c>
      <c r="E221" s="46">
        <f t="shared" si="26"/>
        <v>273742</v>
      </c>
      <c r="F221" s="46">
        <f t="shared" si="26"/>
        <v>149988</v>
      </c>
      <c r="G221" s="46">
        <f t="shared" si="26"/>
        <v>339742</v>
      </c>
      <c r="H221" s="46">
        <f t="shared" si="26"/>
        <v>95621</v>
      </c>
      <c r="I221" s="46">
        <f t="shared" si="26"/>
        <v>170932</v>
      </c>
      <c r="J221" s="46">
        <f t="shared" si="26"/>
        <v>218560</v>
      </c>
      <c r="K221" s="47">
        <f t="shared" si="26"/>
        <v>137159</v>
      </c>
      <c r="L221" s="46">
        <f t="shared" si="26"/>
        <v>104491</v>
      </c>
      <c r="M221" s="46">
        <f t="shared" si="26"/>
        <v>24250</v>
      </c>
      <c r="N221" s="46">
        <f t="shared" si="26"/>
        <v>37839</v>
      </c>
      <c r="O221" s="46">
        <f t="shared" si="26"/>
        <v>929400</v>
      </c>
      <c r="P221" s="46">
        <f t="shared" si="26"/>
        <v>117113</v>
      </c>
      <c r="Q221" s="46">
        <f t="shared" si="26"/>
        <v>83183</v>
      </c>
      <c r="R221" s="46">
        <f t="shared" si="26"/>
        <v>88222</v>
      </c>
      <c r="S221" s="46">
        <f t="shared" si="26"/>
        <v>31785</v>
      </c>
      <c r="T221" s="46">
        <f t="shared" si="26"/>
        <v>217298</v>
      </c>
      <c r="U221" s="46">
        <f t="shared" si="26"/>
        <v>95240</v>
      </c>
    </row>
    <row r="222" spans="1:21" s="5" customFormat="1" ht="4.5" customHeight="1">
      <c r="A222" s="2"/>
      <c r="B222" s="20"/>
      <c r="C222" s="20"/>
      <c r="D222" s="29"/>
      <c r="E222" s="29"/>
      <c r="F222" s="29"/>
      <c r="G222" s="29"/>
      <c r="H222" s="29"/>
      <c r="I222" s="29"/>
      <c r="J222" s="29"/>
      <c r="K222" s="29"/>
      <c r="L222" s="29"/>
      <c r="M222" s="28"/>
      <c r="N222" s="28"/>
      <c r="O222" s="28"/>
      <c r="P222" s="28"/>
      <c r="Q222" s="34"/>
      <c r="R222" s="45"/>
      <c r="S222" s="45"/>
      <c r="T222" s="45"/>
      <c r="U222" s="45"/>
    </row>
    <row r="223" spans="1:21" s="5" customFormat="1">
      <c r="A223" s="2"/>
      <c r="B223" s="38" t="s">
        <v>34</v>
      </c>
      <c r="C223" s="38"/>
      <c r="D223" s="36"/>
      <c r="E223" s="36"/>
      <c r="F223" s="36"/>
      <c r="G223" s="36"/>
      <c r="H223" s="36"/>
      <c r="I223" s="36"/>
      <c r="J223" s="36"/>
      <c r="K223" s="36"/>
      <c r="L223" s="36"/>
      <c r="M223" s="35"/>
      <c r="N223" s="35"/>
      <c r="O223" s="35"/>
      <c r="P223" s="35"/>
      <c r="Q223" s="34"/>
      <c r="R223" s="33"/>
      <c r="S223" s="33"/>
      <c r="T223" s="33"/>
      <c r="U223" s="33"/>
    </row>
    <row r="224" spans="1:21" s="5" customFormat="1" ht="4.5" customHeight="1">
      <c r="A224" s="2"/>
      <c r="B224" s="23"/>
      <c r="C224" s="23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7"/>
      <c r="R224" s="31"/>
      <c r="S224" s="31"/>
      <c r="T224" s="31"/>
      <c r="U224" s="31"/>
    </row>
    <row r="225" spans="1:21" s="5" customFormat="1">
      <c r="A225" s="2"/>
      <c r="B225" s="25" t="s">
        <v>33</v>
      </c>
      <c r="C225" s="25"/>
      <c r="D225" s="41">
        <f>SUM(D226:D228)</f>
        <v>42884</v>
      </c>
      <c r="E225" s="41">
        <f>SUM(E226:E228)</f>
        <v>264907</v>
      </c>
      <c r="F225" s="41">
        <f>SUM(F226:F228)</f>
        <v>0</v>
      </c>
      <c r="G225" s="41">
        <v>169871</v>
      </c>
      <c r="H225" s="41">
        <f t="shared" ref="H225:U225" si="27">SUM(H226:H228)</f>
        <v>95473</v>
      </c>
      <c r="I225" s="41">
        <f t="shared" si="27"/>
        <v>170932</v>
      </c>
      <c r="J225" s="41">
        <f t="shared" si="27"/>
        <v>147910</v>
      </c>
      <c r="K225" s="41">
        <f t="shared" si="27"/>
        <v>0</v>
      </c>
      <c r="L225" s="41">
        <f t="shared" si="27"/>
        <v>0</v>
      </c>
      <c r="M225" s="41">
        <f t="shared" si="27"/>
        <v>0</v>
      </c>
      <c r="N225" s="41">
        <f t="shared" si="27"/>
        <v>0</v>
      </c>
      <c r="O225" s="41">
        <f t="shared" si="27"/>
        <v>72528</v>
      </c>
      <c r="P225" s="41">
        <f t="shared" si="27"/>
        <v>0</v>
      </c>
      <c r="Q225" s="41">
        <f t="shared" si="27"/>
        <v>0</v>
      </c>
      <c r="R225" s="41">
        <f t="shared" si="27"/>
        <v>0</v>
      </c>
      <c r="S225" s="41">
        <f t="shared" si="27"/>
        <v>0</v>
      </c>
      <c r="T225" s="41">
        <f t="shared" si="27"/>
        <v>212519</v>
      </c>
      <c r="U225" s="41">
        <f t="shared" si="27"/>
        <v>95240</v>
      </c>
    </row>
    <row r="226" spans="1:21" s="5" customFormat="1">
      <c r="A226" s="2"/>
      <c r="B226" s="23"/>
      <c r="C226" s="17" t="s">
        <v>24</v>
      </c>
      <c r="D226" s="16">
        <v>0</v>
      </c>
      <c r="E226" s="19">
        <v>94718</v>
      </c>
      <c r="F226" s="40">
        <v>0</v>
      </c>
      <c r="G226" s="40">
        <v>0</v>
      </c>
      <c r="H226" s="43">
        <v>95473</v>
      </c>
      <c r="I226" s="43">
        <v>90704</v>
      </c>
      <c r="J226" s="43">
        <v>77782</v>
      </c>
      <c r="K226" s="40">
        <v>0</v>
      </c>
      <c r="L226" s="40">
        <v>0</v>
      </c>
      <c r="M226" s="16">
        <v>0</v>
      </c>
      <c r="N226" s="16">
        <v>0</v>
      </c>
      <c r="O226" s="19">
        <v>50960</v>
      </c>
      <c r="P226" s="16">
        <v>0</v>
      </c>
      <c r="Q226" s="16">
        <v>0</v>
      </c>
      <c r="R226" s="16">
        <v>0</v>
      </c>
      <c r="S226" s="16">
        <v>0</v>
      </c>
      <c r="T226" s="16">
        <v>93499</v>
      </c>
      <c r="U226" s="16">
        <v>95240</v>
      </c>
    </row>
    <row r="227" spans="1:21" s="5" customFormat="1">
      <c r="A227" s="2"/>
      <c r="B227" s="23"/>
      <c r="C227" s="17" t="s">
        <v>23</v>
      </c>
      <c r="D227" s="16">
        <v>0</v>
      </c>
      <c r="E227" s="19">
        <v>88262</v>
      </c>
      <c r="F227" s="40">
        <v>0</v>
      </c>
      <c r="G227" s="40">
        <v>0</v>
      </c>
      <c r="H227" s="40">
        <v>0</v>
      </c>
      <c r="I227" s="43">
        <v>80228</v>
      </c>
      <c r="J227" s="43">
        <v>70128</v>
      </c>
      <c r="K227" s="40">
        <v>0</v>
      </c>
      <c r="L227" s="40">
        <v>0</v>
      </c>
      <c r="M227" s="16">
        <v>0</v>
      </c>
      <c r="N227" s="16">
        <v>0</v>
      </c>
      <c r="O227" s="16">
        <v>21568</v>
      </c>
      <c r="P227" s="16">
        <v>0</v>
      </c>
      <c r="Q227" s="16">
        <v>0</v>
      </c>
      <c r="R227" s="16">
        <v>0</v>
      </c>
      <c r="S227" s="16">
        <v>0</v>
      </c>
      <c r="T227" s="16">
        <v>86381</v>
      </c>
      <c r="U227" s="16">
        <v>0</v>
      </c>
    </row>
    <row r="228" spans="1:21" s="5" customFormat="1">
      <c r="A228" s="2"/>
      <c r="B228" s="23"/>
      <c r="C228" s="17" t="s">
        <v>22</v>
      </c>
      <c r="D228" s="19">
        <v>42884</v>
      </c>
      <c r="E228" s="19">
        <v>81927</v>
      </c>
      <c r="F228" s="40">
        <v>0</v>
      </c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40">
        <v>0</v>
      </c>
      <c r="M228" s="16">
        <v>0</v>
      </c>
      <c r="N228" s="16">
        <v>0</v>
      </c>
      <c r="O228" s="16">
        <v>0</v>
      </c>
      <c r="P228" s="16">
        <v>0</v>
      </c>
      <c r="Q228" s="16">
        <v>0</v>
      </c>
      <c r="R228" s="16">
        <v>0</v>
      </c>
      <c r="S228" s="16">
        <v>0</v>
      </c>
      <c r="T228" s="16">
        <v>32639</v>
      </c>
      <c r="U228" s="16">
        <v>0</v>
      </c>
    </row>
    <row r="229" spans="1:21" s="5" customFormat="1" ht="4.5" customHeight="1">
      <c r="A229" s="2"/>
      <c r="B229" s="23"/>
      <c r="C229" s="20"/>
      <c r="D229" s="30"/>
      <c r="E229" s="30"/>
      <c r="F229" s="44"/>
      <c r="G229" s="44"/>
      <c r="H229" s="44"/>
      <c r="I229" s="44"/>
      <c r="J229" s="42"/>
      <c r="K229" s="42"/>
      <c r="L229" s="42"/>
      <c r="M229" s="28"/>
      <c r="N229" s="28"/>
      <c r="O229" s="28"/>
      <c r="P229" s="28"/>
      <c r="Q229" s="27"/>
      <c r="R229" s="31"/>
      <c r="S229" s="31"/>
      <c r="T229" s="31"/>
      <c r="U229" s="31"/>
    </row>
    <row r="230" spans="1:21" s="5" customFormat="1">
      <c r="A230" s="2"/>
      <c r="B230" s="25" t="s">
        <v>32</v>
      </c>
      <c r="C230" s="25"/>
      <c r="D230" s="41">
        <f t="shared" ref="D230:U230" si="28">SUM(D231:D235)</f>
        <v>65738</v>
      </c>
      <c r="E230" s="41">
        <f t="shared" si="28"/>
        <v>6120</v>
      </c>
      <c r="F230" s="41">
        <f t="shared" si="28"/>
        <v>74940</v>
      </c>
      <c r="G230" s="41">
        <f t="shared" si="28"/>
        <v>65995</v>
      </c>
      <c r="H230" s="41">
        <f t="shared" si="28"/>
        <v>89</v>
      </c>
      <c r="I230" s="41">
        <f t="shared" si="28"/>
        <v>0</v>
      </c>
      <c r="J230" s="41">
        <f t="shared" si="28"/>
        <v>67788</v>
      </c>
      <c r="K230" s="41">
        <f t="shared" si="28"/>
        <v>0</v>
      </c>
      <c r="L230" s="41">
        <f t="shared" si="28"/>
        <v>73522</v>
      </c>
      <c r="M230" s="41">
        <f t="shared" si="28"/>
        <v>4783</v>
      </c>
      <c r="N230" s="41">
        <f t="shared" si="28"/>
        <v>0</v>
      </c>
      <c r="O230" s="41">
        <f t="shared" si="28"/>
        <v>44506</v>
      </c>
      <c r="P230" s="41">
        <f t="shared" si="28"/>
        <v>72387</v>
      </c>
      <c r="Q230" s="41">
        <f t="shared" si="28"/>
        <v>74147</v>
      </c>
      <c r="R230" s="41">
        <f t="shared" si="28"/>
        <v>0</v>
      </c>
      <c r="S230" s="41">
        <f t="shared" si="28"/>
        <v>0</v>
      </c>
      <c r="T230" s="41">
        <f t="shared" si="28"/>
        <v>3248</v>
      </c>
      <c r="U230" s="41">
        <f t="shared" si="28"/>
        <v>0</v>
      </c>
    </row>
    <row r="231" spans="1:21" s="5" customFormat="1">
      <c r="A231" s="2"/>
      <c r="B231" s="23"/>
      <c r="C231" s="17" t="s">
        <v>24</v>
      </c>
      <c r="D231" s="16">
        <v>0</v>
      </c>
      <c r="E231" s="19">
        <v>629</v>
      </c>
      <c r="F231" s="40">
        <v>0</v>
      </c>
      <c r="G231" s="40">
        <v>0</v>
      </c>
      <c r="H231" s="43">
        <v>89</v>
      </c>
      <c r="I231" s="40">
        <v>0</v>
      </c>
      <c r="J231" s="40">
        <v>699</v>
      </c>
      <c r="K231" s="40">
        <v>0</v>
      </c>
      <c r="L231" s="40">
        <v>0</v>
      </c>
      <c r="M231" s="16">
        <v>0</v>
      </c>
      <c r="N231" s="16">
        <v>0</v>
      </c>
      <c r="O231" s="16">
        <v>0</v>
      </c>
      <c r="P231" s="22">
        <v>72387</v>
      </c>
      <c r="Q231" s="22">
        <v>74147</v>
      </c>
      <c r="R231" s="16">
        <v>0</v>
      </c>
      <c r="S231" s="16">
        <v>0</v>
      </c>
      <c r="T231" s="16">
        <v>639</v>
      </c>
      <c r="U231" s="16">
        <v>0</v>
      </c>
    </row>
    <row r="232" spans="1:21" s="5" customFormat="1">
      <c r="A232" s="2"/>
      <c r="B232" s="23"/>
      <c r="C232" s="17" t="s">
        <v>23</v>
      </c>
      <c r="D232" s="16">
        <v>0</v>
      </c>
      <c r="E232" s="19">
        <v>1696</v>
      </c>
      <c r="F232" s="40">
        <v>0</v>
      </c>
      <c r="G232" s="40">
        <v>0</v>
      </c>
      <c r="H232" s="40">
        <v>0</v>
      </c>
      <c r="I232" s="40">
        <v>0</v>
      </c>
      <c r="J232" s="40">
        <v>1154</v>
      </c>
      <c r="K232" s="40">
        <v>0</v>
      </c>
      <c r="L232" s="40">
        <v>0</v>
      </c>
      <c r="M232" s="16">
        <v>0</v>
      </c>
      <c r="N232" s="16">
        <v>0</v>
      </c>
      <c r="O232" s="16">
        <v>0</v>
      </c>
      <c r="P232" s="16">
        <v>0</v>
      </c>
      <c r="Q232" s="16">
        <v>0</v>
      </c>
      <c r="R232" s="16">
        <v>0</v>
      </c>
      <c r="S232" s="16">
        <v>0</v>
      </c>
      <c r="T232" s="16">
        <v>1579</v>
      </c>
      <c r="U232" s="16">
        <v>0</v>
      </c>
    </row>
    <row r="233" spans="1:21" s="5" customFormat="1">
      <c r="A233" s="2"/>
      <c r="B233" s="23"/>
      <c r="C233" s="17" t="s">
        <v>22</v>
      </c>
      <c r="D233" s="19">
        <v>3178</v>
      </c>
      <c r="E233" s="19">
        <v>3795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  <c r="K233" s="40">
        <v>0</v>
      </c>
      <c r="L233" s="40">
        <v>0</v>
      </c>
      <c r="M233" s="16">
        <v>0</v>
      </c>
      <c r="N233" s="16">
        <v>0</v>
      </c>
      <c r="O233" s="16">
        <v>0</v>
      </c>
      <c r="P233" s="16">
        <v>0</v>
      </c>
      <c r="Q233" s="16">
        <v>0</v>
      </c>
      <c r="R233" s="16">
        <v>0</v>
      </c>
      <c r="S233" s="16">
        <v>0</v>
      </c>
      <c r="T233" s="16">
        <v>1030</v>
      </c>
      <c r="U233" s="16">
        <v>0</v>
      </c>
    </row>
    <row r="234" spans="1:21" s="5" customFormat="1">
      <c r="A234" s="2"/>
      <c r="B234" s="23"/>
      <c r="C234" s="17" t="s">
        <v>31</v>
      </c>
      <c r="D234" s="19">
        <v>62560</v>
      </c>
      <c r="E234" s="16">
        <v>0</v>
      </c>
      <c r="F234" s="43">
        <v>74940</v>
      </c>
      <c r="G234" s="43">
        <v>65995</v>
      </c>
      <c r="H234" s="40">
        <v>0</v>
      </c>
      <c r="I234" s="40">
        <v>0</v>
      </c>
      <c r="J234" s="43">
        <v>65935</v>
      </c>
      <c r="K234" s="40">
        <v>0</v>
      </c>
      <c r="L234" s="40">
        <v>0</v>
      </c>
      <c r="M234" s="16">
        <v>4783</v>
      </c>
      <c r="N234" s="16">
        <v>0</v>
      </c>
      <c r="O234" s="16">
        <v>44506</v>
      </c>
      <c r="P234" s="16">
        <v>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</row>
    <row r="235" spans="1:21" s="5" customFormat="1">
      <c r="A235" s="2"/>
      <c r="B235" s="23" t="s">
        <v>30</v>
      </c>
      <c r="C235" s="17" t="s">
        <v>17</v>
      </c>
      <c r="D235" s="16">
        <v>0</v>
      </c>
      <c r="E235" s="16">
        <v>0</v>
      </c>
      <c r="F235" s="40">
        <v>0</v>
      </c>
      <c r="G235" s="40">
        <v>0</v>
      </c>
      <c r="H235" s="40">
        <v>0</v>
      </c>
      <c r="I235" s="40">
        <v>0</v>
      </c>
      <c r="J235" s="40">
        <v>0</v>
      </c>
      <c r="K235" s="40">
        <v>0</v>
      </c>
      <c r="L235" s="40">
        <v>73522</v>
      </c>
      <c r="M235" s="16">
        <v>0</v>
      </c>
      <c r="N235" s="16">
        <v>0</v>
      </c>
      <c r="O235" s="16">
        <v>0</v>
      </c>
      <c r="P235" s="16">
        <v>0</v>
      </c>
      <c r="Q235" s="16">
        <v>0</v>
      </c>
      <c r="R235" s="16">
        <v>0</v>
      </c>
      <c r="S235" s="16">
        <v>0</v>
      </c>
      <c r="T235" s="16">
        <v>0</v>
      </c>
      <c r="U235" s="16">
        <v>0</v>
      </c>
    </row>
    <row r="236" spans="1:21" s="5" customFormat="1" ht="4.5" customHeight="1">
      <c r="A236" s="2"/>
      <c r="B236" s="23"/>
      <c r="C236" s="20"/>
      <c r="D236" s="29"/>
      <c r="E236" s="29"/>
      <c r="F236" s="42"/>
      <c r="G236" s="42"/>
      <c r="H236" s="42"/>
      <c r="I236" s="42"/>
      <c r="J236" s="42"/>
      <c r="K236" s="42"/>
      <c r="L236" s="42"/>
      <c r="M236" s="28"/>
      <c r="N236" s="28"/>
      <c r="O236" s="28"/>
      <c r="P236" s="28"/>
      <c r="Q236" s="34"/>
      <c r="R236" s="26"/>
      <c r="S236" s="26"/>
      <c r="T236" s="26"/>
      <c r="U236" s="26"/>
    </row>
    <row r="237" spans="1:21" s="5" customFormat="1">
      <c r="A237" s="2"/>
      <c r="B237" s="25" t="s">
        <v>29</v>
      </c>
      <c r="C237" s="17"/>
      <c r="D237" s="24">
        <f t="shared" ref="D237:U237" si="29">SUM(D238:D243)</f>
        <v>0</v>
      </c>
      <c r="E237" s="24">
        <f t="shared" si="29"/>
        <v>0</v>
      </c>
      <c r="F237" s="41">
        <f t="shared" si="29"/>
        <v>0</v>
      </c>
      <c r="G237" s="41">
        <f t="shared" si="29"/>
        <v>0</v>
      </c>
      <c r="H237" s="41">
        <f t="shared" si="29"/>
        <v>0</v>
      </c>
      <c r="I237" s="41">
        <f t="shared" si="29"/>
        <v>0</v>
      </c>
      <c r="J237" s="41">
        <f t="shared" si="29"/>
        <v>0</v>
      </c>
      <c r="K237" s="41">
        <f t="shared" si="29"/>
        <v>84510</v>
      </c>
      <c r="L237" s="41">
        <f t="shared" si="29"/>
        <v>12423</v>
      </c>
      <c r="M237" s="24">
        <f t="shared" si="29"/>
        <v>0</v>
      </c>
      <c r="N237" s="24">
        <f t="shared" si="29"/>
        <v>0</v>
      </c>
      <c r="O237" s="24">
        <f t="shared" si="29"/>
        <v>0</v>
      </c>
      <c r="P237" s="24">
        <f t="shared" si="29"/>
        <v>0</v>
      </c>
      <c r="Q237" s="24">
        <f t="shared" si="29"/>
        <v>0</v>
      </c>
      <c r="R237" s="24">
        <f t="shared" si="29"/>
        <v>69811</v>
      </c>
      <c r="S237" s="24">
        <f t="shared" si="29"/>
        <v>0</v>
      </c>
      <c r="T237" s="24">
        <f t="shared" si="29"/>
        <v>0</v>
      </c>
      <c r="U237" s="24">
        <f t="shared" si="29"/>
        <v>0</v>
      </c>
    </row>
    <row r="238" spans="1:21" s="5" customFormat="1">
      <c r="A238" s="2"/>
      <c r="B238" s="23"/>
      <c r="C238" s="17" t="s">
        <v>24</v>
      </c>
      <c r="D238" s="16">
        <v>0</v>
      </c>
      <c r="E238" s="16">
        <v>0</v>
      </c>
      <c r="F238" s="40">
        <v>0</v>
      </c>
      <c r="G238" s="40">
        <v>0</v>
      </c>
      <c r="H238" s="40">
        <v>0</v>
      </c>
      <c r="I238" s="40">
        <v>0</v>
      </c>
      <c r="J238" s="40">
        <v>0</v>
      </c>
      <c r="K238" s="39">
        <v>42004</v>
      </c>
      <c r="L238" s="40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0</v>
      </c>
    </row>
    <row r="239" spans="1:21" s="5" customFormat="1">
      <c r="A239" s="2"/>
      <c r="B239" s="23"/>
      <c r="C239" s="17" t="s">
        <v>23</v>
      </c>
      <c r="D239" s="16">
        <v>0</v>
      </c>
      <c r="E239" s="16">
        <v>0</v>
      </c>
      <c r="F239" s="40">
        <v>0</v>
      </c>
      <c r="G239" s="40">
        <v>0</v>
      </c>
      <c r="H239" s="40">
        <v>0</v>
      </c>
      <c r="I239" s="40">
        <v>0</v>
      </c>
      <c r="J239" s="40">
        <v>0</v>
      </c>
      <c r="K239" s="39">
        <v>21363</v>
      </c>
      <c r="L239" s="40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0</v>
      </c>
      <c r="R239" s="16">
        <v>0</v>
      </c>
      <c r="S239" s="16">
        <v>0</v>
      </c>
      <c r="T239" s="16">
        <v>0</v>
      </c>
      <c r="U239" s="16">
        <v>0</v>
      </c>
    </row>
    <row r="240" spans="1:21" s="5" customFormat="1">
      <c r="A240" s="2"/>
      <c r="B240" s="23"/>
      <c r="C240" s="17" t="s">
        <v>22</v>
      </c>
      <c r="D240" s="16">
        <v>0</v>
      </c>
      <c r="E240" s="16">
        <v>0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21">
        <v>9773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0</v>
      </c>
      <c r="R240" s="16">
        <v>0</v>
      </c>
      <c r="S240" s="16">
        <v>0</v>
      </c>
      <c r="T240" s="16">
        <v>0</v>
      </c>
      <c r="U240" s="16">
        <v>0</v>
      </c>
    </row>
    <row r="241" spans="1:21" s="5" customFormat="1">
      <c r="A241" s="2"/>
      <c r="B241" s="23"/>
      <c r="C241" s="17" t="s">
        <v>21</v>
      </c>
      <c r="D241" s="16">
        <v>0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21">
        <v>5317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6">
        <v>0</v>
      </c>
      <c r="U241" s="16">
        <v>0</v>
      </c>
    </row>
    <row r="242" spans="1:21" s="5" customFormat="1">
      <c r="A242" s="2"/>
      <c r="B242" s="23"/>
      <c r="C242" s="17" t="s">
        <v>20</v>
      </c>
      <c r="D242" s="16">
        <v>0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39">
        <v>6053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</row>
    <row r="243" spans="1:21" s="5" customFormat="1">
      <c r="A243" s="2"/>
      <c r="B243" s="23"/>
      <c r="C243" s="17" t="s">
        <v>17</v>
      </c>
      <c r="D243" s="16">
        <v>0</v>
      </c>
      <c r="E243" s="16">
        <v>0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12423</v>
      </c>
      <c r="M243" s="16">
        <v>0</v>
      </c>
      <c r="N243" s="16">
        <v>0</v>
      </c>
      <c r="O243" s="16">
        <v>0</v>
      </c>
      <c r="P243" s="16">
        <v>0</v>
      </c>
      <c r="Q243" s="16">
        <v>0</v>
      </c>
      <c r="R243" s="16">
        <v>69811</v>
      </c>
      <c r="S243" s="16">
        <v>0</v>
      </c>
      <c r="T243" s="16">
        <v>0</v>
      </c>
      <c r="U243" s="16">
        <v>0</v>
      </c>
    </row>
    <row r="244" spans="1:21" s="5" customFormat="1" ht="4.5" customHeight="1">
      <c r="A244" s="2"/>
      <c r="B244" s="23"/>
      <c r="C244" s="23"/>
      <c r="D244" s="30"/>
      <c r="E244" s="30"/>
      <c r="F244" s="30"/>
      <c r="G244" s="30"/>
      <c r="H244" s="30"/>
      <c r="I244" s="30"/>
      <c r="J244" s="29"/>
      <c r="K244" s="29"/>
      <c r="L244" s="29"/>
      <c r="M244" s="16"/>
      <c r="N244" s="28"/>
      <c r="O244" s="28"/>
      <c r="P244" s="28"/>
      <c r="Q244" s="27"/>
      <c r="R244" s="31"/>
      <c r="S244" s="26"/>
      <c r="T244" s="26"/>
      <c r="U244" s="26"/>
    </row>
    <row r="245" spans="1:21" s="5" customFormat="1">
      <c r="A245" s="2"/>
      <c r="B245" s="38" t="s">
        <v>28</v>
      </c>
      <c r="C245" s="38"/>
      <c r="D245" s="37"/>
      <c r="E245" s="37"/>
      <c r="F245" s="37"/>
      <c r="G245" s="37"/>
      <c r="H245" s="37"/>
      <c r="I245" s="37"/>
      <c r="J245" s="36"/>
      <c r="K245" s="36"/>
      <c r="L245" s="36"/>
      <c r="M245" s="35"/>
      <c r="N245" s="35"/>
      <c r="O245" s="35"/>
      <c r="P245" s="35"/>
      <c r="Q245" s="34"/>
      <c r="R245" s="33"/>
      <c r="S245" s="32"/>
      <c r="T245" s="32"/>
      <c r="U245" s="32"/>
    </row>
    <row r="246" spans="1:21" s="5" customFormat="1" ht="4.5" customHeight="1">
      <c r="A246" s="2"/>
      <c r="B246" s="23"/>
      <c r="C246" s="23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7"/>
      <c r="R246" s="31"/>
      <c r="S246" s="31"/>
      <c r="T246" s="31"/>
      <c r="U246" s="31"/>
    </row>
    <row r="247" spans="1:21" s="5" customFormat="1">
      <c r="A247" s="2"/>
      <c r="B247" s="25" t="s">
        <v>27</v>
      </c>
      <c r="C247" s="25"/>
      <c r="D247" s="24">
        <f t="shared" ref="D247:U247" si="30">SUM(D248:D252)</f>
        <v>92506</v>
      </c>
      <c r="E247" s="24">
        <f t="shared" si="30"/>
        <v>2715</v>
      </c>
      <c r="F247" s="24">
        <f t="shared" si="30"/>
        <v>68605</v>
      </c>
      <c r="G247" s="24">
        <f t="shared" si="30"/>
        <v>95960</v>
      </c>
      <c r="H247" s="24">
        <f t="shared" si="30"/>
        <v>59</v>
      </c>
      <c r="I247" s="24">
        <f t="shared" si="30"/>
        <v>0</v>
      </c>
      <c r="J247" s="24">
        <f t="shared" si="30"/>
        <v>2862</v>
      </c>
      <c r="K247" s="24">
        <f t="shared" si="30"/>
        <v>0</v>
      </c>
      <c r="L247" s="24">
        <f t="shared" si="30"/>
        <v>0</v>
      </c>
      <c r="M247" s="24">
        <f t="shared" si="30"/>
        <v>14184</v>
      </c>
      <c r="N247" s="24">
        <f t="shared" si="30"/>
        <v>0</v>
      </c>
      <c r="O247" s="24">
        <f t="shared" si="30"/>
        <v>0</v>
      </c>
      <c r="P247" s="24">
        <f t="shared" si="30"/>
        <v>7734</v>
      </c>
      <c r="Q247" s="24">
        <f t="shared" si="30"/>
        <v>7947</v>
      </c>
      <c r="R247" s="24">
        <f t="shared" si="30"/>
        <v>0</v>
      </c>
      <c r="S247" s="24">
        <f t="shared" si="30"/>
        <v>0</v>
      </c>
      <c r="T247" s="24">
        <f t="shared" si="30"/>
        <v>1413</v>
      </c>
      <c r="U247" s="24">
        <f t="shared" si="30"/>
        <v>0</v>
      </c>
    </row>
    <row r="248" spans="1:21" s="5" customFormat="1">
      <c r="A248" s="2"/>
      <c r="B248" s="23"/>
      <c r="C248" s="17" t="s">
        <v>24</v>
      </c>
      <c r="D248" s="16">
        <v>0</v>
      </c>
      <c r="E248" s="19">
        <v>367</v>
      </c>
      <c r="F248" s="16">
        <v>4789</v>
      </c>
      <c r="G248" s="16">
        <v>0</v>
      </c>
      <c r="H248" s="19">
        <v>59</v>
      </c>
      <c r="I248" s="16">
        <v>0</v>
      </c>
      <c r="J248" s="16">
        <v>0</v>
      </c>
      <c r="K248" s="16">
        <v>0</v>
      </c>
      <c r="L248" s="16">
        <v>0</v>
      </c>
      <c r="M248" s="16">
        <v>510</v>
      </c>
      <c r="N248" s="16">
        <v>0</v>
      </c>
      <c r="O248" s="16">
        <v>0</v>
      </c>
      <c r="P248" s="16">
        <v>7734</v>
      </c>
      <c r="Q248" s="16">
        <v>7947</v>
      </c>
      <c r="R248" s="16">
        <v>0</v>
      </c>
      <c r="S248" s="16">
        <v>0</v>
      </c>
      <c r="T248" s="16">
        <v>364</v>
      </c>
      <c r="U248" s="16">
        <v>0</v>
      </c>
    </row>
    <row r="249" spans="1:21" s="5" customFormat="1">
      <c r="A249" s="2"/>
      <c r="B249" s="23"/>
      <c r="C249" s="17" t="s">
        <v>23</v>
      </c>
      <c r="D249" s="16">
        <v>0</v>
      </c>
      <c r="E249" s="19">
        <v>738</v>
      </c>
      <c r="F249" s="16">
        <v>63816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13674</v>
      </c>
      <c r="N249" s="16">
        <v>0</v>
      </c>
      <c r="O249" s="16">
        <v>0</v>
      </c>
      <c r="P249" s="16">
        <v>0</v>
      </c>
      <c r="Q249" s="16">
        <v>0</v>
      </c>
      <c r="R249" s="16">
        <v>0</v>
      </c>
      <c r="S249" s="16">
        <v>0</v>
      </c>
      <c r="T249" s="16">
        <v>686</v>
      </c>
      <c r="U249" s="16">
        <v>0</v>
      </c>
    </row>
    <row r="250" spans="1:21" s="5" customFormat="1">
      <c r="A250" s="2"/>
      <c r="B250" s="23"/>
      <c r="C250" s="17" t="s">
        <v>22</v>
      </c>
      <c r="D250" s="19">
        <v>1323</v>
      </c>
      <c r="E250" s="19">
        <v>1610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0</v>
      </c>
      <c r="R250" s="16">
        <v>0</v>
      </c>
      <c r="S250" s="16">
        <v>0</v>
      </c>
      <c r="T250" s="16">
        <v>363</v>
      </c>
      <c r="U250" s="16">
        <v>0</v>
      </c>
    </row>
    <row r="251" spans="1:21" s="5" customFormat="1">
      <c r="A251" s="2"/>
      <c r="B251" s="23"/>
      <c r="C251" s="17" t="s">
        <v>19</v>
      </c>
      <c r="D251" s="19">
        <v>14168</v>
      </c>
      <c r="E251" s="16">
        <v>0</v>
      </c>
      <c r="F251" s="16">
        <v>0</v>
      </c>
      <c r="G251" s="19">
        <v>14485</v>
      </c>
      <c r="H251" s="16">
        <v>0</v>
      </c>
      <c r="I251" s="16">
        <v>0</v>
      </c>
      <c r="J251" s="16">
        <v>2862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  <c r="S251" s="16">
        <v>0</v>
      </c>
      <c r="T251" s="16">
        <v>0</v>
      </c>
      <c r="U251" s="16">
        <v>0</v>
      </c>
    </row>
    <row r="252" spans="1:21" s="5" customFormat="1">
      <c r="A252" s="2"/>
      <c r="B252" s="20"/>
      <c r="C252" s="17" t="s">
        <v>26</v>
      </c>
      <c r="D252" s="19">
        <v>77015</v>
      </c>
      <c r="E252" s="16">
        <v>0</v>
      </c>
      <c r="F252" s="16">
        <v>0</v>
      </c>
      <c r="G252" s="19">
        <v>81475</v>
      </c>
      <c r="H252" s="16">
        <v>0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16">
        <v>0</v>
      </c>
      <c r="O252" s="16">
        <v>0</v>
      </c>
      <c r="P252" s="16">
        <v>0</v>
      </c>
      <c r="Q252" s="16">
        <v>0</v>
      </c>
      <c r="R252" s="16">
        <v>0</v>
      </c>
      <c r="S252" s="16">
        <v>0</v>
      </c>
      <c r="T252" s="16">
        <v>0</v>
      </c>
      <c r="U252" s="16">
        <v>0</v>
      </c>
    </row>
    <row r="253" spans="1:21" s="5" customFormat="1" ht="4.5" customHeight="1">
      <c r="A253" s="2"/>
      <c r="B253" s="20"/>
      <c r="C253" s="20"/>
      <c r="D253" s="30"/>
      <c r="E253" s="30"/>
      <c r="F253" s="30"/>
      <c r="G253" s="30"/>
      <c r="H253" s="30"/>
      <c r="I253" s="30"/>
      <c r="J253" s="29"/>
      <c r="K253" s="29"/>
      <c r="L253" s="29"/>
      <c r="M253" s="28"/>
      <c r="N253" s="28"/>
      <c r="O253" s="28"/>
      <c r="P253" s="28"/>
      <c r="Q253" s="27"/>
      <c r="R253" s="26"/>
      <c r="S253" s="26"/>
      <c r="T253" s="26"/>
      <c r="U253" s="26"/>
    </row>
    <row r="254" spans="1:21" s="5" customFormat="1">
      <c r="A254" s="2"/>
      <c r="B254" s="25" t="s">
        <v>25</v>
      </c>
      <c r="C254" s="25"/>
      <c r="D254" s="24">
        <f t="shared" ref="D254:U254" si="31">SUM(D255:D262)</f>
        <v>6743</v>
      </c>
      <c r="E254" s="24">
        <f t="shared" si="31"/>
        <v>0</v>
      </c>
      <c r="F254" s="24">
        <f t="shared" si="31"/>
        <v>6443</v>
      </c>
      <c r="G254" s="24">
        <f t="shared" si="31"/>
        <v>7916</v>
      </c>
      <c r="H254" s="24">
        <f t="shared" si="31"/>
        <v>0</v>
      </c>
      <c r="I254" s="24">
        <f t="shared" si="31"/>
        <v>0</v>
      </c>
      <c r="J254" s="24">
        <f t="shared" si="31"/>
        <v>0</v>
      </c>
      <c r="K254" s="24">
        <f t="shared" si="31"/>
        <v>52649</v>
      </c>
      <c r="L254" s="24">
        <f t="shared" si="31"/>
        <v>18546</v>
      </c>
      <c r="M254" s="24">
        <f t="shared" si="31"/>
        <v>5283</v>
      </c>
      <c r="N254" s="24">
        <f t="shared" si="31"/>
        <v>37839</v>
      </c>
      <c r="O254" s="24">
        <f t="shared" si="31"/>
        <v>812366</v>
      </c>
      <c r="P254" s="24">
        <f t="shared" si="31"/>
        <v>36992</v>
      </c>
      <c r="Q254" s="24">
        <f t="shared" si="31"/>
        <v>1089</v>
      </c>
      <c r="R254" s="24">
        <f t="shared" si="31"/>
        <v>18411</v>
      </c>
      <c r="S254" s="24">
        <f t="shared" si="31"/>
        <v>31785</v>
      </c>
      <c r="T254" s="24">
        <f t="shared" si="31"/>
        <v>118</v>
      </c>
      <c r="U254" s="24">
        <f t="shared" si="31"/>
        <v>0</v>
      </c>
    </row>
    <row r="255" spans="1:21" s="5" customFormat="1">
      <c r="A255" s="2"/>
      <c r="B255" s="23"/>
      <c r="C255" s="17" t="s">
        <v>24</v>
      </c>
      <c r="D255" s="16">
        <v>0</v>
      </c>
      <c r="E255" s="16">
        <v>0</v>
      </c>
      <c r="F255" s="16">
        <v>504</v>
      </c>
      <c r="G255" s="16">
        <v>105</v>
      </c>
      <c r="H255" s="16">
        <v>0</v>
      </c>
      <c r="I255" s="16">
        <v>0</v>
      </c>
      <c r="J255" s="16">
        <v>0</v>
      </c>
      <c r="K255" s="21">
        <v>26262</v>
      </c>
      <c r="L255" s="16">
        <v>0</v>
      </c>
      <c r="M255" s="16">
        <v>1774</v>
      </c>
      <c r="N255" s="19">
        <v>37839</v>
      </c>
      <c r="O255" s="16">
        <v>0</v>
      </c>
      <c r="P255" s="16">
        <v>2000</v>
      </c>
      <c r="Q255" s="16">
        <v>1089</v>
      </c>
      <c r="R255" s="16">
        <v>0</v>
      </c>
      <c r="S255" s="22">
        <v>16713</v>
      </c>
      <c r="T255" s="16">
        <v>38</v>
      </c>
      <c r="U255" s="16">
        <v>0</v>
      </c>
    </row>
    <row r="256" spans="1:21" s="5" customFormat="1">
      <c r="A256" s="2"/>
      <c r="B256" s="23"/>
      <c r="C256" s="17" t="s">
        <v>23</v>
      </c>
      <c r="D256" s="16">
        <v>0</v>
      </c>
      <c r="E256" s="16">
        <v>0</v>
      </c>
      <c r="F256" s="16">
        <v>5939</v>
      </c>
      <c r="G256" s="16">
        <v>280</v>
      </c>
      <c r="H256" s="16">
        <v>0</v>
      </c>
      <c r="I256" s="16">
        <v>0</v>
      </c>
      <c r="J256" s="16">
        <v>0</v>
      </c>
      <c r="K256" s="21">
        <v>14737</v>
      </c>
      <c r="L256" s="16">
        <v>0</v>
      </c>
      <c r="M256" s="16">
        <v>3509</v>
      </c>
      <c r="N256" s="16">
        <v>0</v>
      </c>
      <c r="O256" s="16">
        <v>0</v>
      </c>
      <c r="P256" s="16">
        <v>34992</v>
      </c>
      <c r="Q256" s="16">
        <v>0</v>
      </c>
      <c r="R256" s="16">
        <v>0</v>
      </c>
      <c r="S256" s="22">
        <v>15054</v>
      </c>
      <c r="T256" s="16">
        <v>38</v>
      </c>
      <c r="U256" s="16">
        <v>0</v>
      </c>
    </row>
    <row r="257" spans="1:21" s="5" customFormat="1">
      <c r="A257" s="2"/>
      <c r="B257" s="20"/>
      <c r="C257" s="17" t="s">
        <v>22</v>
      </c>
      <c r="D257" s="16">
        <v>93</v>
      </c>
      <c r="E257" s="16">
        <v>0</v>
      </c>
      <c r="F257" s="16">
        <v>0</v>
      </c>
      <c r="G257" s="16">
        <v>101</v>
      </c>
      <c r="H257" s="16">
        <v>0</v>
      </c>
      <c r="I257" s="16">
        <v>0</v>
      </c>
      <c r="J257" s="16">
        <v>0</v>
      </c>
      <c r="K257" s="21">
        <v>4877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22">
        <v>18</v>
      </c>
      <c r="T257" s="16">
        <v>42</v>
      </c>
      <c r="U257" s="16">
        <v>0</v>
      </c>
    </row>
    <row r="258" spans="1:21" s="5" customFormat="1">
      <c r="A258" s="2"/>
      <c r="B258" s="20"/>
      <c r="C258" s="17" t="s">
        <v>21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21">
        <v>2620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>
        <v>0</v>
      </c>
      <c r="R258" s="16">
        <v>0</v>
      </c>
      <c r="S258" s="16">
        <v>0</v>
      </c>
      <c r="T258" s="16">
        <v>0</v>
      </c>
      <c r="U258" s="16">
        <v>0</v>
      </c>
    </row>
    <row r="259" spans="1:21" s="5" customFormat="1">
      <c r="A259" s="2"/>
      <c r="B259" s="20"/>
      <c r="C259" s="17" t="s">
        <v>20</v>
      </c>
      <c r="D259" s="16">
        <v>0</v>
      </c>
      <c r="E259" s="16">
        <v>0</v>
      </c>
      <c r="F259" s="16">
        <v>0</v>
      </c>
      <c r="G259" s="16">
        <v>0</v>
      </c>
      <c r="H259" s="16">
        <v>0</v>
      </c>
      <c r="I259" s="16">
        <v>0</v>
      </c>
      <c r="J259" s="16">
        <v>0</v>
      </c>
      <c r="K259" s="21">
        <v>4153</v>
      </c>
      <c r="L259" s="16">
        <v>0</v>
      </c>
      <c r="M259" s="16">
        <v>0</v>
      </c>
      <c r="N259" s="16">
        <v>0</v>
      </c>
      <c r="O259" s="16">
        <v>0</v>
      </c>
      <c r="P259" s="16">
        <v>0</v>
      </c>
      <c r="Q259" s="16">
        <v>0</v>
      </c>
      <c r="R259" s="16">
        <v>0</v>
      </c>
      <c r="S259" s="16">
        <v>0</v>
      </c>
      <c r="T259" s="16">
        <v>0</v>
      </c>
      <c r="U259" s="16">
        <v>0</v>
      </c>
    </row>
    <row r="260" spans="1:21" s="5" customFormat="1">
      <c r="A260" s="2"/>
      <c r="B260" s="20"/>
      <c r="C260" s="17" t="s">
        <v>19</v>
      </c>
      <c r="D260" s="16">
        <v>697</v>
      </c>
      <c r="E260" s="16">
        <v>0</v>
      </c>
      <c r="F260" s="16">
        <v>0</v>
      </c>
      <c r="G260" s="16">
        <v>839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9">
        <v>812366</v>
      </c>
      <c r="P260" s="16">
        <v>0</v>
      </c>
      <c r="Q260" s="16">
        <v>0</v>
      </c>
      <c r="R260" s="16">
        <v>0</v>
      </c>
      <c r="S260" s="16">
        <v>0</v>
      </c>
      <c r="T260" s="16">
        <v>0</v>
      </c>
      <c r="U260" s="16">
        <v>0</v>
      </c>
    </row>
    <row r="261" spans="1:21" s="5" customFormat="1">
      <c r="A261" s="2"/>
      <c r="B261" s="18"/>
      <c r="C261" s="17" t="s">
        <v>18</v>
      </c>
      <c r="D261" s="16">
        <v>5953</v>
      </c>
      <c r="E261" s="16">
        <v>0</v>
      </c>
      <c r="F261" s="16">
        <v>0</v>
      </c>
      <c r="G261" s="16">
        <v>6591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0</v>
      </c>
      <c r="U261" s="16">
        <v>0</v>
      </c>
    </row>
    <row r="262" spans="1:21" s="5" customFormat="1">
      <c r="A262" s="2"/>
      <c r="B262" s="18"/>
      <c r="C262" s="17" t="s">
        <v>17</v>
      </c>
      <c r="D262" s="16">
        <v>0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18546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v>18411</v>
      </c>
      <c r="S262" s="16">
        <v>0</v>
      </c>
      <c r="T262" s="16">
        <v>0</v>
      </c>
      <c r="U262" s="16">
        <v>0</v>
      </c>
    </row>
    <row r="263" spans="1:21" ht="5.0999999999999996" customHeight="1" thickBot="1">
      <c r="B263" s="15"/>
      <c r="C263" s="15"/>
      <c r="D263" s="14"/>
      <c r="E263" s="14"/>
      <c r="F263" s="14"/>
      <c r="G263" s="14"/>
      <c r="H263" s="14"/>
      <c r="I263" s="14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</row>
    <row r="264" spans="1:21" ht="5.0999999999999996" customHeight="1">
      <c r="B264" s="9"/>
      <c r="C264" s="9"/>
      <c r="D264" s="12"/>
    </row>
    <row r="265" spans="1:21">
      <c r="B265" s="9"/>
      <c r="C265" s="9" t="s">
        <v>16</v>
      </c>
      <c r="D265" s="12"/>
      <c r="E265" s="9" t="s">
        <v>15</v>
      </c>
      <c r="I265" s="9" t="s">
        <v>14</v>
      </c>
      <c r="M265" s="1" t="s">
        <v>13</v>
      </c>
      <c r="Q265" s="5"/>
      <c r="R265" s="1" t="s">
        <v>12</v>
      </c>
      <c r="S265" s="3"/>
      <c r="T265" s="3"/>
      <c r="U265" s="3"/>
    </row>
    <row r="266" spans="1:21">
      <c r="B266" s="9"/>
      <c r="C266" s="9" t="s">
        <v>11</v>
      </c>
      <c r="D266" s="12"/>
      <c r="E266" s="9" t="s">
        <v>10</v>
      </c>
      <c r="I266" s="1" t="s">
        <v>9</v>
      </c>
      <c r="M266" s="1" t="s">
        <v>8</v>
      </c>
      <c r="Q266" s="5"/>
      <c r="R266" s="3" t="s">
        <v>7</v>
      </c>
      <c r="S266" s="3"/>
      <c r="T266" s="3"/>
      <c r="U266" s="3"/>
    </row>
    <row r="267" spans="1:21">
      <c r="B267" s="9"/>
      <c r="C267" s="9" t="s">
        <v>6</v>
      </c>
      <c r="D267" s="12"/>
      <c r="E267" s="9" t="s">
        <v>5</v>
      </c>
      <c r="I267" s="1" t="s">
        <v>4</v>
      </c>
      <c r="M267" s="1" t="s">
        <v>3</v>
      </c>
      <c r="Q267" s="5"/>
      <c r="R267" s="3"/>
      <c r="S267" s="3"/>
      <c r="T267" s="3"/>
      <c r="U267" s="3"/>
    </row>
    <row r="268" spans="1:21">
      <c r="B268" s="9" t="s">
        <v>2</v>
      </c>
      <c r="C268" s="9"/>
      <c r="D268" s="12"/>
      <c r="E268" s="9"/>
      <c r="Q268" s="5"/>
      <c r="R268" s="3"/>
      <c r="S268" s="3"/>
      <c r="T268" s="3"/>
      <c r="U268" s="3"/>
    </row>
    <row r="269" spans="1:21">
      <c r="B269" s="9" t="s">
        <v>1</v>
      </c>
      <c r="C269" s="9"/>
      <c r="D269" s="12"/>
      <c r="E269" s="9"/>
      <c r="Q269" s="5"/>
      <c r="R269" s="3"/>
      <c r="S269" s="3"/>
      <c r="T269" s="3"/>
      <c r="U269" s="3"/>
    </row>
    <row r="270" spans="1:21" ht="5.25" customHeight="1">
      <c r="B270" s="9"/>
      <c r="D270" s="12"/>
      <c r="Q270" s="5"/>
      <c r="R270" s="3"/>
      <c r="S270" s="3"/>
      <c r="T270" s="3"/>
      <c r="U270" s="3"/>
    </row>
    <row r="271" spans="1:21">
      <c r="B271" s="9" t="s">
        <v>0</v>
      </c>
      <c r="D271" s="8"/>
      <c r="E271" s="12"/>
      <c r="F271" s="12"/>
      <c r="G271" s="12"/>
      <c r="H271" s="12"/>
      <c r="I271" s="12"/>
      <c r="Q271" s="5"/>
      <c r="R271" s="3"/>
      <c r="S271" s="3"/>
      <c r="T271" s="3"/>
      <c r="U271" s="3"/>
    </row>
    <row r="272" spans="1:21">
      <c r="B272" s="9"/>
      <c r="D272" s="8"/>
      <c r="F272" s="8"/>
      <c r="G272" s="8"/>
      <c r="I272" s="7"/>
      <c r="Q272" s="5"/>
      <c r="R272" s="3"/>
      <c r="S272" s="3"/>
      <c r="T272" s="3"/>
      <c r="U272" s="3"/>
    </row>
    <row r="273" spans="2:21">
      <c r="B273" s="9"/>
      <c r="C273" s="11"/>
      <c r="D273" s="8"/>
      <c r="F273" s="8"/>
      <c r="G273" s="8"/>
      <c r="I273" s="7"/>
      <c r="Q273" s="5"/>
      <c r="R273" s="3"/>
      <c r="S273" s="3"/>
      <c r="T273" s="3"/>
      <c r="U273" s="3"/>
    </row>
    <row r="274" spans="2:21">
      <c r="B274" s="9"/>
      <c r="C274" s="10"/>
      <c r="D274" s="8"/>
      <c r="F274" s="8"/>
      <c r="G274" s="8"/>
      <c r="I274" s="7"/>
      <c r="Q274" s="5"/>
      <c r="R274" s="3"/>
      <c r="S274" s="3"/>
      <c r="T274" s="3"/>
      <c r="U274" s="3"/>
    </row>
    <row r="275" spans="2:21" ht="5.0999999999999996" customHeight="1">
      <c r="B275" s="9"/>
      <c r="D275" s="8"/>
      <c r="F275" s="8"/>
      <c r="G275" s="8"/>
      <c r="I275" s="7"/>
      <c r="Q275" s="5"/>
      <c r="R275" s="3"/>
      <c r="S275" s="3"/>
      <c r="T275" s="3"/>
      <c r="U275" s="3"/>
    </row>
    <row r="276" spans="2:21">
      <c r="D276" s="5"/>
      <c r="E276" s="3"/>
      <c r="F276" s="3"/>
      <c r="G276" s="3"/>
      <c r="H276" s="3"/>
      <c r="I276" s="3"/>
      <c r="J276" s="4"/>
      <c r="K276" s="3"/>
      <c r="L276" s="3"/>
      <c r="M276" s="3"/>
    </row>
    <row r="277" spans="2:21">
      <c r="B277" s="6"/>
      <c r="D277" s="5"/>
      <c r="E277" s="3"/>
      <c r="F277" s="3"/>
      <c r="G277" s="3"/>
      <c r="H277" s="3"/>
      <c r="I277" s="3"/>
      <c r="J277" s="4"/>
      <c r="K277" s="3"/>
      <c r="L277" s="3"/>
      <c r="M277" s="3"/>
    </row>
    <row r="278" spans="2:21">
      <c r="D278" s="5"/>
      <c r="E278" s="3"/>
      <c r="F278" s="3"/>
      <c r="G278" s="3"/>
      <c r="H278" s="3"/>
      <c r="I278" s="3"/>
      <c r="J278" s="4"/>
      <c r="K278" s="3"/>
      <c r="L278" s="3"/>
      <c r="M278" s="3"/>
    </row>
    <row r="279" spans="2:21">
      <c r="D279" s="5"/>
      <c r="E279" s="3"/>
      <c r="F279" s="3"/>
      <c r="G279" s="3"/>
      <c r="H279" s="3"/>
      <c r="I279" s="3"/>
      <c r="J279" s="4"/>
      <c r="K279" s="3"/>
      <c r="L279" s="3"/>
      <c r="M279" s="3"/>
    </row>
  </sheetData>
  <mergeCells count="25">
    <mergeCell ref="K4:K5"/>
    <mergeCell ref="L4:L5"/>
    <mergeCell ref="M4:M5"/>
    <mergeCell ref="N4:N5"/>
    <mergeCell ref="B4:C5"/>
    <mergeCell ref="D4:D5"/>
    <mergeCell ref="E4:E5"/>
    <mergeCell ref="F4:F5"/>
    <mergeCell ref="G4:G5"/>
    <mergeCell ref="B221:C221"/>
    <mergeCell ref="U4:U5"/>
    <mergeCell ref="B7:C7"/>
    <mergeCell ref="B50:C50"/>
    <mergeCell ref="B92:C92"/>
    <mergeCell ref="B135:C135"/>
    <mergeCell ref="B178:C178"/>
    <mergeCell ref="O4:O5"/>
    <mergeCell ref="P4:P5"/>
    <mergeCell ref="Q4:Q5"/>
    <mergeCell ref="H4:H5"/>
    <mergeCell ref="R4:R5"/>
    <mergeCell ref="S4:S5"/>
    <mergeCell ref="T4:T5"/>
    <mergeCell ref="I4:I5"/>
    <mergeCell ref="J4:J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showGridLines="0" zoomScale="60" zoomScaleNormal="60" workbookViewId="0"/>
  </sheetViews>
  <sheetFormatPr baseColWidth="10" defaultRowHeight="12.75"/>
  <cols>
    <col min="1" max="1" width="20.7109375" style="65" customWidth="1"/>
    <col min="2" max="2" width="8.5703125" style="11" customWidth="1"/>
    <col min="3" max="17" width="11.5703125" style="11" bestFit="1" customWidth="1"/>
    <col min="18" max="18" width="11.140625" style="65" bestFit="1" customWidth="1"/>
    <col min="19" max="19" width="10.28515625" style="65" bestFit="1" customWidth="1"/>
    <col min="20" max="20" width="10.7109375" style="65" bestFit="1" customWidth="1"/>
    <col min="21" max="16384" width="11.42578125" style="65"/>
  </cols>
  <sheetData>
    <row r="1" spans="1:24" ht="15">
      <c r="A1" s="64" t="s">
        <v>77</v>
      </c>
      <c r="D1" s="1"/>
    </row>
    <row r="3" spans="1:24" s="66" customFormat="1" ht="15.75">
      <c r="A3" s="77"/>
      <c r="B3" s="71"/>
      <c r="C3" s="76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24" s="66" customFormat="1" ht="24">
      <c r="A4" s="75"/>
      <c r="B4" s="71"/>
      <c r="C4" s="74" t="s">
        <v>76</v>
      </c>
      <c r="D4" s="74" t="s">
        <v>67</v>
      </c>
      <c r="E4" s="74" t="s">
        <v>66</v>
      </c>
      <c r="F4" s="74" t="s">
        <v>75</v>
      </c>
      <c r="G4" s="74" t="s">
        <v>64</v>
      </c>
      <c r="H4" s="74" t="s">
        <v>63</v>
      </c>
      <c r="I4" s="74" t="s">
        <v>74</v>
      </c>
      <c r="J4" s="74" t="s">
        <v>61</v>
      </c>
      <c r="K4" s="74" t="s">
        <v>73</v>
      </c>
      <c r="L4" s="74" t="s">
        <v>59</v>
      </c>
      <c r="M4" s="74" t="s">
        <v>72</v>
      </c>
      <c r="N4" s="74" t="s">
        <v>71</v>
      </c>
      <c r="O4" s="73" t="s">
        <v>56</v>
      </c>
      <c r="P4" s="73" t="s">
        <v>55</v>
      </c>
      <c r="Q4" s="73" t="s">
        <v>54</v>
      </c>
      <c r="R4" s="72" t="s">
        <v>53</v>
      </c>
      <c r="S4" s="72" t="s">
        <v>52</v>
      </c>
      <c r="T4" s="72" t="s">
        <v>51</v>
      </c>
      <c r="U4" s="67"/>
      <c r="V4" s="67"/>
      <c r="W4" s="67"/>
      <c r="X4" s="67"/>
    </row>
    <row r="5" spans="1:24" s="66" customFormat="1">
      <c r="A5" s="67"/>
      <c r="B5" s="71">
        <v>2020</v>
      </c>
      <c r="C5" s="70">
        <v>224848</v>
      </c>
      <c r="D5" s="70">
        <v>302581</v>
      </c>
      <c r="E5" s="70">
        <v>191691</v>
      </c>
      <c r="F5" s="70">
        <v>353478</v>
      </c>
      <c r="G5" s="70">
        <v>103009</v>
      </c>
      <c r="H5" s="70">
        <v>199209</v>
      </c>
      <c r="I5" s="70">
        <v>300894</v>
      </c>
      <c r="J5" s="70">
        <v>103236</v>
      </c>
      <c r="K5" s="70">
        <v>152908</v>
      </c>
      <c r="L5" s="70">
        <v>4161</v>
      </c>
      <c r="M5" s="70">
        <v>16229</v>
      </c>
      <c r="N5" s="70">
        <v>988575</v>
      </c>
      <c r="O5" s="70">
        <v>133988</v>
      </c>
      <c r="P5" s="70">
        <v>93142</v>
      </c>
      <c r="Q5" s="70">
        <v>124588</v>
      </c>
      <c r="R5" s="70">
        <v>50667</v>
      </c>
      <c r="S5" s="70">
        <v>249162</v>
      </c>
      <c r="T5" s="70">
        <v>102300</v>
      </c>
      <c r="U5" s="67"/>
      <c r="V5" s="67"/>
      <c r="W5" s="67"/>
      <c r="X5" s="67"/>
    </row>
    <row r="6" spans="1:24" s="66" customFormat="1">
      <c r="A6" s="67"/>
      <c r="B6" s="71">
        <v>2021</v>
      </c>
      <c r="C6" s="70">
        <v>207871</v>
      </c>
      <c r="D6" s="70">
        <v>273742</v>
      </c>
      <c r="E6" s="70">
        <v>149988</v>
      </c>
      <c r="F6" s="70">
        <v>339742</v>
      </c>
      <c r="G6" s="70">
        <v>95621</v>
      </c>
      <c r="H6" s="70">
        <v>170932</v>
      </c>
      <c r="I6" s="70">
        <v>218560</v>
      </c>
      <c r="J6" s="70">
        <v>137159</v>
      </c>
      <c r="K6" s="70">
        <v>104491</v>
      </c>
      <c r="L6" s="70">
        <v>24250</v>
      </c>
      <c r="M6" s="70">
        <v>37839</v>
      </c>
      <c r="N6" s="70">
        <v>929400</v>
      </c>
      <c r="O6" s="70">
        <v>117113</v>
      </c>
      <c r="P6" s="70">
        <v>83183</v>
      </c>
      <c r="Q6" s="70">
        <v>88222</v>
      </c>
      <c r="R6" s="70">
        <v>31785</v>
      </c>
      <c r="S6" s="70">
        <v>217298</v>
      </c>
      <c r="T6" s="70">
        <v>95240</v>
      </c>
      <c r="U6" s="67"/>
      <c r="V6" s="67"/>
      <c r="W6" s="67"/>
      <c r="X6" s="67"/>
    </row>
    <row r="7" spans="1:24" s="66" customFormat="1" ht="15.75">
      <c r="A7" s="67"/>
      <c r="B7" s="68"/>
      <c r="C7" s="68"/>
      <c r="D7" s="69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7"/>
      <c r="S7" s="67"/>
      <c r="T7" s="67"/>
      <c r="U7" s="67"/>
      <c r="V7" s="67"/>
      <c r="W7" s="67"/>
      <c r="X7" s="67"/>
    </row>
    <row r="8" spans="1:24" s="66" customFormat="1">
      <c r="A8" s="67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7"/>
      <c r="S8" s="67"/>
      <c r="T8" s="67"/>
      <c r="U8" s="67"/>
      <c r="V8" s="67"/>
      <c r="W8" s="67"/>
      <c r="X8" s="67"/>
    </row>
    <row r="9" spans="1:24" s="66" customFormat="1">
      <c r="A9" s="67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7"/>
      <c r="S9" s="67"/>
      <c r="T9" s="67"/>
      <c r="U9" s="67"/>
      <c r="V9" s="67"/>
      <c r="W9" s="67"/>
      <c r="X9" s="67"/>
    </row>
    <row r="47" spans="1:1">
      <c r="A47" s="10"/>
    </row>
  </sheetData>
  <hyperlinks>
    <hyperlink ref="A1" location="Índice.2021!C116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4.1.4</vt:lpstr>
      <vt:lpstr>Gráf-04.1.4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2023-02-02T11:36:50Z</dcterms:created>
  <dcterms:modified xsi:type="dcterms:W3CDTF">2023-05-08T20:18:26Z</dcterms:modified>
</cp:coreProperties>
</file>