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5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9" i="1" l="1"/>
  <c r="E9" i="1"/>
  <c r="F9" i="1"/>
  <c r="D16" i="1"/>
  <c r="E16" i="1"/>
  <c r="F16" i="1"/>
  <c r="D31" i="1"/>
  <c r="D29" i="1" s="1"/>
  <c r="E31" i="1"/>
  <c r="E29" i="1" s="1"/>
  <c r="F31" i="1"/>
  <c r="F29" i="1" s="1"/>
  <c r="D35" i="1"/>
  <c r="E35" i="1"/>
  <c r="F35" i="1"/>
  <c r="D44" i="1"/>
  <c r="E44" i="1"/>
  <c r="F44" i="1"/>
  <c r="D49" i="1"/>
  <c r="E49" i="1"/>
  <c r="F49" i="1"/>
  <c r="D54" i="1"/>
  <c r="E54" i="1"/>
  <c r="F54" i="1"/>
  <c r="D61" i="1"/>
  <c r="E61" i="1"/>
  <c r="F61" i="1"/>
  <c r="D65" i="1"/>
  <c r="E65" i="1"/>
  <c r="F65" i="1"/>
  <c r="D71" i="1"/>
  <c r="E71" i="1"/>
  <c r="F71" i="1"/>
  <c r="D77" i="1"/>
  <c r="E77" i="1"/>
  <c r="F77" i="1"/>
  <c r="D81" i="1"/>
  <c r="E81" i="1"/>
  <c r="F81" i="1"/>
  <c r="F7" i="1" l="1"/>
  <c r="E7" i="1"/>
  <c r="D7" i="1"/>
</calcChain>
</file>

<file path=xl/sharedStrings.xml><?xml version="1.0" encoding="utf-8"?>
<sst xmlns="http://schemas.openxmlformats.org/spreadsheetml/2006/main" count="71" uniqueCount="43">
  <si>
    <t xml:space="preserve">Fuente: Universidad Nacional de Asunción. Dirección General de Planificación y Desarrollo del Rectorado. </t>
  </si>
  <si>
    <t xml:space="preserve">3/ En consideración de los criterios geográficos oficiales, la Facultad Ciencias Agrarias ubicada en Cruce Los Pioneros se incorpora al Departamento de Presidente Hayes. </t>
  </si>
  <si>
    <t>2/ Anteriormente Instituto Dr. Andrés Barbero.</t>
  </si>
  <si>
    <t>1/ Anteriormente Instituto de Trabajo Social.</t>
  </si>
  <si>
    <r>
      <t>Facultad de Ciencias Agrarias</t>
    </r>
    <r>
      <rPr>
        <vertAlign val="superscript"/>
        <sz val="10"/>
        <rFont val="Times New Roman"/>
        <family val="1"/>
      </rPr>
      <t>3/</t>
    </r>
  </si>
  <si>
    <t>Facultad de Derecho y Ciencias Sociales</t>
  </si>
  <si>
    <t>Facultad de Ciencias Económicas</t>
  </si>
  <si>
    <t xml:space="preserve">Presidente Hayes  </t>
  </si>
  <si>
    <t xml:space="preserve">Facultad de Derecho y Ciencias Sociales  </t>
  </si>
  <si>
    <t>Facultad de Ciencias Agrarias</t>
  </si>
  <si>
    <t>Amambay</t>
  </si>
  <si>
    <r>
      <t>Facultad de Enfermería y Obstetricia</t>
    </r>
    <r>
      <rPr>
        <vertAlign val="superscript"/>
        <sz val="10"/>
        <rFont val="Times New Roman"/>
        <family val="1"/>
      </rPr>
      <t>2/</t>
    </r>
  </si>
  <si>
    <t>Facultad de Filosofía</t>
  </si>
  <si>
    <t xml:space="preserve">Paraguarí  </t>
  </si>
  <si>
    <t xml:space="preserve">Facultad de Ciencias Veterinarias  </t>
  </si>
  <si>
    <t>Misiones</t>
  </si>
  <si>
    <t>Facultad de Ciencias Veterinarias</t>
  </si>
  <si>
    <t>Caazapá</t>
  </si>
  <si>
    <t xml:space="preserve">Facultad de Derecho y Ciencias Sociales </t>
  </si>
  <si>
    <r>
      <t>Facultad de Ciencias Económicas</t>
    </r>
    <r>
      <rPr>
        <vertAlign val="superscript"/>
        <sz val="10"/>
        <rFont val="Times New Roman"/>
        <family val="1"/>
      </rPr>
      <t xml:space="preserve"> </t>
    </r>
  </si>
  <si>
    <t>Facultad Politécnica</t>
  </si>
  <si>
    <t xml:space="preserve">Caaguazú  </t>
  </si>
  <si>
    <t xml:space="preserve">Guairá  </t>
  </si>
  <si>
    <t xml:space="preserve">Cordillera  </t>
  </si>
  <si>
    <t xml:space="preserve">Facultad de Ciencias Económicas </t>
  </si>
  <si>
    <t xml:space="preserve">Facultad de Filosofía </t>
  </si>
  <si>
    <t>Facultad de Ciencias Médicas</t>
  </si>
  <si>
    <t>San Pedro</t>
  </si>
  <si>
    <t>Concepción</t>
  </si>
  <si>
    <t>INTERIOR</t>
  </si>
  <si>
    <r>
      <t>Facultad de Ciencias Sociales</t>
    </r>
    <r>
      <rPr>
        <vertAlign val="superscript"/>
        <sz val="10"/>
        <rFont val="Times New Roman"/>
        <family val="1"/>
      </rPr>
      <t>1/</t>
    </r>
  </si>
  <si>
    <t>Facultad de Ciencias Exactas y Naturales</t>
  </si>
  <si>
    <t>Facultad de Ingeniería</t>
  </si>
  <si>
    <t>Facultad de Arquitectura, Diseño y Arte</t>
  </si>
  <si>
    <t>Facultad de Ciencias Químicas</t>
  </si>
  <si>
    <t>Central (Campus Universitario)</t>
  </si>
  <si>
    <t>Facultad de Odontología</t>
  </si>
  <si>
    <t>Asunción</t>
  </si>
  <si>
    <t>Total</t>
  </si>
  <si>
    <t xml:space="preserve">TOTAL </t>
  </si>
  <si>
    <t>Año</t>
  </si>
  <si>
    <t>Ubicación geográfica y unidades académicas</t>
  </si>
  <si>
    <t>Cuadro  3.5.2.  Universidad Nacional de Asunción: Total de egresados por año, según ubicación geográfica y unidades académicas. Periodo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</si>
</sst>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.00_);_(* \(#,##0.00\);_(* &quot;-&quot;??_);_(@_)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00B050"/>
      <name val="Times New Roman"/>
      <family val="1"/>
    </font>
    <font>
      <b/>
      <sz val="10"/>
      <color theme="4" tint="-0.249977111117893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" fillId="0" borderId="0"/>
    <xf numFmtId="0" fontId="23" fillId="0" borderId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4" borderId="0" applyNumberFormat="0" applyBorder="0" applyAlignment="0" applyProtection="0"/>
    <xf numFmtId="167" fontId="26" fillId="34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5" borderId="0" applyNumberFormat="0" applyBorder="0" applyAlignment="0" applyProtection="0"/>
    <xf numFmtId="167" fontId="26" fillId="35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6" borderId="0" applyNumberFormat="0" applyBorder="0" applyAlignment="0" applyProtection="0"/>
    <xf numFmtId="167" fontId="26" fillId="36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8" borderId="0" applyNumberFormat="0" applyBorder="0" applyAlignment="0" applyProtection="0"/>
    <xf numFmtId="167" fontId="26" fillId="38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39" borderId="0" applyNumberFormat="0" applyBorder="0" applyAlignment="0" applyProtection="0"/>
    <xf numFmtId="167" fontId="26" fillId="39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37" borderId="0" applyNumberFormat="0" applyBorder="0" applyAlignment="0" applyProtection="0"/>
    <xf numFmtId="167" fontId="26" fillId="37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0" borderId="0" applyNumberFormat="0" applyBorder="0" applyAlignment="0" applyProtection="0"/>
    <xf numFmtId="167" fontId="26" fillId="40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6" fillId="43" borderId="0" applyNumberFormat="0" applyBorder="0" applyAlignment="0" applyProtection="0"/>
    <xf numFmtId="167" fontId="26" fillId="43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167" fontId="17" fillId="12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4" borderId="0" applyNumberFormat="0" applyBorder="0" applyAlignment="0" applyProtection="0"/>
    <xf numFmtId="167" fontId="27" fillId="44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167" fontId="17" fillId="16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1" borderId="0" applyNumberFormat="0" applyBorder="0" applyAlignment="0" applyProtection="0"/>
    <xf numFmtId="167" fontId="27" fillId="41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167" fontId="17" fillId="20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2" borderId="0" applyNumberFormat="0" applyBorder="0" applyAlignment="0" applyProtection="0"/>
    <xf numFmtId="167" fontId="27" fillId="4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4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8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167" fontId="17" fillId="32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7" fillId="47" borderId="0" applyNumberFormat="0" applyBorder="0" applyAlignment="0" applyProtection="0"/>
    <xf numFmtId="167" fontId="27" fillId="4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6" fillId="2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167" fontId="11" fillId="6" borderId="4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0" fillId="48" borderId="19" applyNumberFormat="0" applyAlignment="0" applyProtection="0"/>
    <xf numFmtId="167" fontId="30" fillId="48" borderId="19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167" fontId="13" fillId="7" borderId="7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1" fillId="49" borderId="20" applyNumberFormat="0" applyAlignment="0" applyProtection="0"/>
    <xf numFmtId="167" fontId="31" fillId="49" borderId="20" applyNumberFormat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167" fontId="12" fillId="0" borderId="6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168" fontId="23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7" fontId="33" fillId="0" borderId="0" applyNumberFormat="0" applyFill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167" fontId="17" fillId="9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0" borderId="0" applyNumberFormat="0" applyBorder="0" applyAlignment="0" applyProtection="0"/>
    <xf numFmtId="167" fontId="27" fillId="50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167" fontId="17" fillId="13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1" borderId="0" applyNumberFormat="0" applyBorder="0" applyAlignment="0" applyProtection="0"/>
    <xf numFmtId="167" fontId="27" fillId="51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167" fontId="17" fillId="17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52" borderId="0" applyNumberFormat="0" applyBorder="0" applyAlignment="0" applyProtection="0"/>
    <xf numFmtId="167" fontId="27" fillId="52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167" fontId="17" fillId="21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5" borderId="0" applyNumberFormat="0" applyBorder="0" applyAlignment="0" applyProtection="0"/>
    <xf numFmtId="167" fontId="27" fillId="45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167" fontId="17" fillId="25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46" borderId="0" applyNumberFormat="0" applyBorder="0" applyAlignment="0" applyProtection="0"/>
    <xf numFmtId="167" fontId="27" fillId="46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167" fontId="17" fillId="29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7" fillId="53" borderId="0" applyNumberFormat="0" applyBorder="0" applyAlignment="0" applyProtection="0"/>
    <xf numFmtId="167" fontId="27" fillId="53" borderId="0" applyNumberFormat="0" applyBorder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167" fontId="9" fillId="5" borderId="4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28" fillId="39" borderId="19" applyNumberFormat="0" applyAlignment="0" applyProtection="0"/>
    <xf numFmtId="167" fontId="28" fillId="39" borderId="19" applyNumberFormat="0" applyAlignment="0" applyProtection="0"/>
    <xf numFmtId="0" fontId="1" fillId="0" borderId="0" applyNumberFormat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1" fontId="23" fillId="0" borderId="0" applyFill="0" applyBorder="0" applyAlignment="0" applyProtection="0"/>
    <xf numFmtId="167" fontId="23" fillId="0" borderId="0" applyNumberFormat="0" applyFont="0" applyFill="0" applyBorder="0" applyAlignment="0" applyProtection="0"/>
    <xf numFmtId="170" fontId="23" fillId="0" borderId="0" applyFont="0" applyFill="0" applyBorder="0" applyAlignment="0" applyProtection="0"/>
    <xf numFmtId="171" fontId="23" fillId="0" borderId="0" applyFill="0" applyBorder="0" applyAlignment="0" applyProtection="0"/>
    <xf numFmtId="167" fontId="23" fillId="0" borderId="0" applyFont="0" applyFill="0" applyBorder="0" applyAlignment="0" applyProtection="0"/>
    <xf numFmtId="171" fontId="23" fillId="0" borderId="0" applyFill="0" applyBorder="0" applyAlignment="0" applyProtection="0"/>
    <xf numFmtId="172" fontId="23" fillId="0" borderId="0" applyFill="0" applyBorder="0" applyAlignment="0" applyProtection="0"/>
    <xf numFmtId="173" fontId="23" fillId="0" borderId="0" applyFill="0" applyBorder="0" applyAlignment="0" applyProtection="0"/>
    <xf numFmtId="174" fontId="23" fillId="0" borderId="0" applyFont="0" applyFill="0" applyBorder="0" applyAlignment="0" applyProtection="0"/>
    <xf numFmtId="0" fontId="34" fillId="54" borderId="0" applyNumberFormat="0" applyFont="0" applyBorder="0" applyProtection="0"/>
    <xf numFmtId="175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67" fontId="7" fillId="3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0" fontId="40" fillId="35" borderId="0" applyNumberFormat="0" applyBorder="0" applyAlignment="0" applyProtection="0"/>
    <xf numFmtId="167" fontId="40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3" fillId="0" borderId="0" applyFill="0" applyBorder="0" applyAlignment="0" applyProtection="0"/>
    <xf numFmtId="176" fontId="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23" fillId="0" borderId="0" applyFill="0" applyBorder="0" applyAlignment="0" applyProtection="0"/>
    <xf numFmtId="177" fontId="18" fillId="0" borderId="0" applyFont="0" applyFill="0" applyBorder="0" applyAlignment="0" applyProtection="0"/>
    <xf numFmtId="178" fontId="23" fillId="0" borderId="0" applyFill="0" applyBorder="0" applyAlignment="0" applyProtection="0"/>
    <xf numFmtId="179" fontId="23" fillId="0" borderId="0" applyFill="0" applyBorder="0" applyAlignment="0" applyProtection="0"/>
    <xf numFmtId="178" fontId="23" fillId="0" borderId="0" applyFill="0" applyBorder="0" applyAlignment="0" applyProtection="0"/>
    <xf numFmtId="177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3" fillId="0" borderId="0" applyFill="0" applyBorder="0" applyAlignment="0" applyProtection="0"/>
    <xf numFmtId="176" fontId="23" fillId="0" borderId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65" fontId="2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81" fontId="23" fillId="0" borderId="0" applyFill="0" applyBorder="0" applyAlignment="0" applyProtection="0"/>
    <xf numFmtId="182" fontId="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3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23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2" fontId="1" fillId="0" borderId="0" applyFont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2" fontId="35" fillId="0" borderId="0" applyFont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3" fillId="0" borderId="0" applyFill="0" applyBorder="0" applyAlignment="0" applyProtection="0"/>
    <xf numFmtId="184" fontId="23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23" fillId="0" borderId="0" applyFont="0" applyFill="0" applyBorder="0" applyAlignment="0" applyProtection="0"/>
    <xf numFmtId="165" fontId="43" fillId="0" borderId="0" applyFont="0" applyFill="0" applyBorder="0" applyAlignment="0" applyProtection="0"/>
    <xf numFmtId="186" fontId="23" fillId="0" borderId="0" applyFont="0" applyFill="0" applyBorder="0" applyAlignment="0" applyProtection="0"/>
    <xf numFmtId="185" fontId="23" fillId="0" borderId="0" applyFill="0" applyBorder="0" applyAlignment="0" applyProtection="0"/>
    <xf numFmtId="165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85" fontId="23" fillId="0" borderId="0" applyFill="0" applyBorder="0" applyAlignment="0" applyProtection="0"/>
    <xf numFmtId="165" fontId="18" fillId="0" borderId="0" applyFont="0" applyFill="0" applyBorder="0" applyAlignment="0" applyProtection="0"/>
    <xf numFmtId="165" fontId="23" fillId="0" borderId="0" applyFont="0" applyFill="0" applyBorder="0" applyAlignment="0" applyProtection="0"/>
    <xf numFmtId="187" fontId="23" fillId="0" borderId="0" applyFill="0" applyBorder="0" applyAlignment="0" applyProtection="0"/>
    <xf numFmtId="43" fontId="23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41" fillId="0" borderId="0" applyFont="0" applyFill="0" applyBorder="0" applyAlignment="0" applyProtection="0"/>
    <xf numFmtId="189" fontId="26" fillId="0" borderId="0" applyFont="0" applyFill="0" applyBorder="0" applyAlignment="0" applyProtection="0"/>
    <xf numFmtId="165" fontId="41" fillId="0" borderId="0" applyFont="0" applyFill="0" applyBorder="0" applyAlignment="0" applyProtection="0"/>
    <xf numFmtId="182" fontId="23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85" fontId="23" fillId="0" borderId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3" fillId="0" borderId="0" applyFont="0" applyFill="0" applyBorder="0" applyAlignment="0" applyProtection="0"/>
    <xf numFmtId="185" fontId="23" fillId="0" borderId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1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82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165" fontId="1" fillId="0" borderId="0" applyFont="0" applyFill="0" applyBorder="0" applyAlignment="0" applyProtection="0"/>
    <xf numFmtId="183" fontId="23" fillId="0" borderId="0" applyFill="0" applyBorder="0" applyAlignment="0" applyProtection="0"/>
    <xf numFmtId="181" fontId="23" fillId="0" borderId="0" applyFill="0" applyBorder="0" applyAlignment="0" applyProtection="0"/>
    <xf numFmtId="43" fontId="23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1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3" fillId="0" borderId="0" applyFill="0" applyBorder="0" applyAlignment="0" applyProtection="0"/>
    <xf numFmtId="182" fontId="1" fillId="0" borderId="0" applyFont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7" fontId="23" fillId="0" borderId="0" applyFill="0" applyBorder="0" applyAlignment="0" applyProtection="0"/>
    <xf numFmtId="185" fontId="23" fillId="0" borderId="0" applyFill="0" applyBorder="0" applyAlignment="0" applyProtection="0"/>
    <xf numFmtId="181" fontId="23" fillId="0" borderId="0" applyFill="0" applyBorder="0" applyAlignment="0" applyProtection="0"/>
    <xf numFmtId="187" fontId="23" fillId="0" borderId="0" applyFill="0" applyBorder="0" applyAlignment="0" applyProtection="0"/>
    <xf numFmtId="182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65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3" fontId="23" fillId="0" borderId="0" applyFill="0" applyBorder="0" applyAlignment="0" applyProtection="0"/>
    <xf numFmtId="191" fontId="23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0" fontId="44" fillId="0" borderId="0" applyNumberFormat="0" applyBorder="0" applyProtection="0"/>
    <xf numFmtId="191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4" fillId="0" borderId="0" applyNumberFormat="0" applyBorder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66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187" fontId="23" fillId="0" borderId="0" applyFill="0" applyBorder="0" applyAlignment="0" applyProtection="0"/>
    <xf numFmtId="40" fontId="42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3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167" fontId="8" fillId="4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45" fillId="55" borderId="0" applyNumberFormat="0" applyBorder="0" applyAlignment="0" applyProtection="0"/>
    <xf numFmtId="167" fontId="45" fillId="55" borderId="0" applyNumberFormat="0" applyBorder="0" applyAlignment="0" applyProtection="0"/>
    <xf numFmtId="0" fontId="26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2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37" fontId="4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0" fontId="26" fillId="0" borderId="0"/>
    <xf numFmtId="37" fontId="43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6" fillId="0" borderId="0"/>
    <xf numFmtId="37" fontId="43" fillId="0" borderId="0"/>
    <xf numFmtId="0" fontId="23" fillId="0" borderId="0"/>
    <xf numFmtId="0" fontId="26" fillId="0" borderId="0"/>
    <xf numFmtId="37" fontId="43" fillId="0" borderId="0"/>
    <xf numFmtId="0" fontId="23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7" fontId="4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195" fontId="46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196" fontId="46" fillId="0" borderId="0"/>
    <xf numFmtId="37" fontId="43" fillId="0" borderId="0"/>
    <xf numFmtId="196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6" fillId="0" borderId="0"/>
    <xf numFmtId="0" fontId="2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5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37" fontId="43" fillId="0" borderId="0"/>
    <xf numFmtId="0" fontId="1" fillId="0" borderId="0"/>
    <xf numFmtId="0" fontId="23" fillId="0" borderId="0" applyNumberFormat="0" applyFill="0" applyBorder="0" applyAlignment="0" applyProtection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8" fillId="0" borderId="0" applyNumberFormat="0" applyFill="0" applyBorder="0" applyAlignment="0" applyProtection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5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6" fontId="46" fillId="0" borderId="0"/>
    <xf numFmtId="195" fontId="46" fillId="0" borderId="0"/>
    <xf numFmtId="37" fontId="43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37" fontId="43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9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7" fontId="26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167" fontId="1" fillId="0" borderId="0"/>
    <xf numFmtId="0" fontId="23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167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67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4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3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6" fillId="8" borderId="8" applyNumberFormat="0" applyFont="0" applyAlignment="0" applyProtection="0"/>
    <xf numFmtId="167" fontId="23" fillId="56" borderId="22" applyNumberFormat="0" applyFont="0" applyAlignment="0" applyProtection="0"/>
    <xf numFmtId="167" fontId="23" fillId="56" borderId="22" applyNumberFormat="0" applyFont="0" applyAlignment="0" applyProtection="0"/>
    <xf numFmtId="167" fontId="23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0" fontId="26" fillId="56" borderId="22" applyNumberFormat="0" applyFont="0" applyAlignment="0" applyProtection="0"/>
    <xf numFmtId="167" fontId="26" fillId="56" borderId="22" applyNumberFormat="0" applyFont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167" fontId="10" fillId="6" borderId="5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55" fillId="48" borderId="23" applyNumberFormat="0" applyAlignment="0" applyProtection="0"/>
    <xf numFmtId="167" fontId="55" fillId="48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167" fontId="3" fillId="0" borderId="1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59" fillId="0" borderId="24" applyNumberFormat="0" applyFill="0" applyAlignment="0" applyProtection="0"/>
    <xf numFmtId="167" fontId="59" fillId="0" borderId="24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167" fontId="4" fillId="0" borderId="2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1" fillId="0" borderId="25" applyNumberFormat="0" applyFill="0" applyAlignment="0" applyProtection="0"/>
    <xf numFmtId="167" fontId="61" fillId="0" borderId="25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167" fontId="5" fillId="0" borderId="3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33" fillId="0" borderId="26" applyNumberFormat="0" applyFill="0" applyAlignment="0" applyProtection="0"/>
    <xf numFmtId="167" fontId="33" fillId="0" borderId="26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167" fontId="16" fillId="0" borderId="9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  <xf numFmtId="0" fontId="62" fillId="0" borderId="27" applyNumberFormat="0" applyFill="0" applyAlignment="0" applyProtection="0"/>
    <xf numFmtId="167" fontId="62" fillId="0" borderId="27" applyNumberFormat="0" applyFill="0" applyAlignment="0" applyProtection="0"/>
  </cellStyleXfs>
  <cellXfs count="45">
    <xf numFmtId="0" fontId="0" fillId="0" borderId="0" xfId="0"/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 applyAlignment="1">
      <alignment vertical="top"/>
    </xf>
    <xf numFmtId="0" fontId="19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/>
    <xf numFmtId="14" fontId="21" fillId="0" borderId="0" xfId="0" applyNumberFormat="1" applyFont="1" applyFill="1" applyAlignment="1">
      <alignment horizontal="left"/>
    </xf>
    <xf numFmtId="0" fontId="21" fillId="0" borderId="0" xfId="0" applyFont="1" applyFill="1"/>
    <xf numFmtId="0" fontId="18" fillId="0" borderId="0" xfId="0" applyFont="1" applyFill="1" applyBorder="1" applyAlignment="1" applyProtection="1">
      <alignment horizontal="left"/>
    </xf>
    <xf numFmtId="0" fontId="22" fillId="0" borderId="0" xfId="0" applyFont="1" applyFill="1" applyBorder="1"/>
    <xf numFmtId="0" fontId="22" fillId="0" borderId="0" xfId="0" applyFont="1" applyFill="1" applyAlignment="1" applyProtection="1">
      <alignment horizontal="left" vertical="top" wrapText="1"/>
    </xf>
    <xf numFmtId="0" fontId="22" fillId="0" borderId="0" xfId="0" applyFont="1" applyFill="1"/>
    <xf numFmtId="0" fontId="22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0" fontId="18" fillId="0" borderId="10" xfId="1" applyFont="1" applyFill="1" applyBorder="1" applyAlignment="1" applyProtection="1">
      <alignment horizontal="left"/>
    </xf>
    <xf numFmtId="164" fontId="18" fillId="0" borderId="0" xfId="2" applyNumberFormat="1" applyFont="1" applyFill="1"/>
    <xf numFmtId="0" fontId="18" fillId="0" borderId="0" xfId="0" applyFont="1" applyFill="1" applyBorder="1" applyAlignment="1" applyProtection="1">
      <alignment horizontal="left" indent="3"/>
    </xf>
    <xf numFmtId="0" fontId="18" fillId="0" borderId="0" xfId="0" applyFont="1" applyFill="1" applyBorder="1" applyAlignment="1">
      <alignment horizontal="left" indent="3"/>
    </xf>
    <xf numFmtId="0" fontId="19" fillId="0" borderId="0" xfId="0" applyFont="1" applyFill="1"/>
    <xf numFmtId="3" fontId="19" fillId="0" borderId="0" xfId="3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3"/>
    </xf>
    <xf numFmtId="0" fontId="19" fillId="0" borderId="0" xfId="0" applyFont="1" applyFill="1" applyBorder="1" applyAlignment="1" applyProtection="1">
      <alignment horizontal="left" indent="3"/>
    </xf>
    <xf numFmtId="0" fontId="18" fillId="0" borderId="0" xfId="0" applyFont="1" applyFill="1" applyBorder="1" applyAlignment="1">
      <alignment horizontal="right"/>
    </xf>
    <xf numFmtId="3" fontId="18" fillId="0" borderId="0" xfId="3" applyNumberFormat="1" applyFont="1" applyFill="1" applyBorder="1" applyAlignment="1">
      <alignment horizontal="right"/>
    </xf>
    <xf numFmtId="164" fontId="18" fillId="0" borderId="0" xfId="2" applyNumberFormat="1" applyFont="1" applyFill="1" applyAlignment="1">
      <alignment horizontal="right"/>
    </xf>
    <xf numFmtId="164" fontId="19" fillId="0" borderId="0" xfId="0" applyNumberFormat="1" applyFont="1" applyFill="1" applyBorder="1"/>
    <xf numFmtId="0" fontId="18" fillId="0" borderId="0" xfId="0" applyFont="1" applyFill="1" applyBorder="1" applyAlignment="1" applyProtection="1">
      <alignment horizontal="left" indent="1"/>
    </xf>
    <xf numFmtId="3" fontId="19" fillId="0" borderId="0" xfId="0" applyNumberFormat="1" applyFont="1" applyFill="1" applyBorder="1"/>
    <xf numFmtId="3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3" fontId="19" fillId="33" borderId="0" xfId="3" applyNumberFormat="1" applyFont="1" applyFill="1" applyBorder="1" applyAlignment="1">
      <alignment horizontal="right"/>
    </xf>
    <xf numFmtId="166" fontId="19" fillId="33" borderId="0" xfId="0" applyNumberFormat="1" applyFont="1" applyFill="1" applyBorder="1" applyAlignment="1">
      <alignment horizontal="left" indent="3"/>
    </xf>
    <xf numFmtId="0" fontId="19" fillId="33" borderId="0" xfId="0" applyFont="1" applyFill="1" applyBorder="1" applyAlignment="1" applyProtection="1">
      <alignment horizontal="left" indent="3"/>
    </xf>
    <xf numFmtId="0" fontId="18" fillId="0" borderId="0" xfId="0" applyFont="1" applyFill="1" applyBorder="1" applyAlignment="1">
      <alignment horizontal="left" indent="7"/>
    </xf>
    <xf numFmtId="0" fontId="18" fillId="0" borderId="11" xfId="0" applyFont="1" applyFill="1" applyBorder="1" applyAlignment="1" applyProtection="1">
      <alignment horizontal="center" vertical="center"/>
    </xf>
    <xf numFmtId="0" fontId="25" fillId="0" borderId="0" xfId="4" applyFill="1"/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left" vertical="top" wrapText="1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825"/>
    <cellStyle name="Euro 5 2" xfId="2826"/>
    <cellStyle name="Euro 6" xfId="2827"/>
    <cellStyle name="Euro 7" xfId="2828"/>
    <cellStyle name="Euro 8" xfId="2829"/>
    <cellStyle name="Excel Built-in Excel Built-in Excel Built-in 40% - Accent2" xfId="2830"/>
    <cellStyle name="Excel_BuiltIn_Comma" xfId="2831"/>
    <cellStyle name="Heading" xfId="2832"/>
    <cellStyle name="Heading1" xfId="2833"/>
    <cellStyle name="Hipervínculo" xfId="4" builtinId="8"/>
    <cellStyle name="Hipervínculo 2" xfId="2834"/>
    <cellStyle name="Hipervínculo 3" xfId="2835"/>
    <cellStyle name="Hipervínculo 4" xfId="2836"/>
    <cellStyle name="Hipervínculo 5" xfId="2837"/>
    <cellStyle name="Incorrecto 10" xfId="2838"/>
    <cellStyle name="Incorrecto 10 2" xfId="2839"/>
    <cellStyle name="Incorrecto 11" xfId="2840"/>
    <cellStyle name="Incorrecto 11 2" xfId="2841"/>
    <cellStyle name="Incorrecto 12" xfId="2842"/>
    <cellStyle name="Incorrecto 12 2" xfId="2843"/>
    <cellStyle name="Incorrecto 13" xfId="2844"/>
    <cellStyle name="Incorrecto 13 2" xfId="2845"/>
    <cellStyle name="Incorrecto 14" xfId="2846"/>
    <cellStyle name="Incorrecto 14 2" xfId="2847"/>
    <cellStyle name="Incorrecto 15" xfId="2848"/>
    <cellStyle name="Incorrecto 15 2" xfId="2849"/>
    <cellStyle name="Incorrecto 16" xfId="2850"/>
    <cellStyle name="Incorrecto 16 2" xfId="2851"/>
    <cellStyle name="Incorrecto 17" xfId="2852"/>
    <cellStyle name="Incorrecto 17 2" xfId="2853"/>
    <cellStyle name="Incorrecto 18" xfId="2854"/>
    <cellStyle name="Incorrecto 18 2" xfId="2855"/>
    <cellStyle name="Incorrecto 19" xfId="2856"/>
    <cellStyle name="Incorrecto 19 2" xfId="2857"/>
    <cellStyle name="Incorrecto 2" xfId="2858"/>
    <cellStyle name="Incorrecto 2 2" xfId="2859"/>
    <cellStyle name="Incorrecto 20" xfId="2860"/>
    <cellStyle name="Incorrecto 20 2" xfId="2861"/>
    <cellStyle name="Incorrecto 21" xfId="2862"/>
    <cellStyle name="Incorrecto 21 2" xfId="2863"/>
    <cellStyle name="Incorrecto 22" xfId="2864"/>
    <cellStyle name="Incorrecto 22 2" xfId="2865"/>
    <cellStyle name="Incorrecto 23" xfId="2866"/>
    <cellStyle name="Incorrecto 23 2" xfId="2867"/>
    <cellStyle name="Incorrecto 24" xfId="2868"/>
    <cellStyle name="Incorrecto 24 2" xfId="2869"/>
    <cellStyle name="Incorrecto 25" xfId="2870"/>
    <cellStyle name="Incorrecto 25 2" xfId="2871"/>
    <cellStyle name="Incorrecto 26" xfId="2872"/>
    <cellStyle name="Incorrecto 26 2" xfId="2873"/>
    <cellStyle name="Incorrecto 27" xfId="2874"/>
    <cellStyle name="Incorrecto 27 2" xfId="2875"/>
    <cellStyle name="Incorrecto 28" xfId="2876"/>
    <cellStyle name="Incorrecto 28 2" xfId="2877"/>
    <cellStyle name="Incorrecto 29" xfId="2878"/>
    <cellStyle name="Incorrecto 29 2" xfId="2879"/>
    <cellStyle name="Incorrecto 3" xfId="2880"/>
    <cellStyle name="Incorrecto 3 2" xfId="2881"/>
    <cellStyle name="Incorrecto 30" xfId="2882"/>
    <cellStyle name="Incorrecto 30 2" xfId="2883"/>
    <cellStyle name="Incorrecto 31" xfId="2884"/>
    <cellStyle name="Incorrecto 31 2" xfId="2885"/>
    <cellStyle name="Incorrecto 32" xfId="2886"/>
    <cellStyle name="Incorrecto 32 2" xfId="2887"/>
    <cellStyle name="Incorrecto 33" xfId="2888"/>
    <cellStyle name="Incorrecto 33 2" xfId="2889"/>
    <cellStyle name="Incorrecto 34" xfId="2890"/>
    <cellStyle name="Incorrecto 34 2" xfId="2891"/>
    <cellStyle name="Incorrecto 35" xfId="2892"/>
    <cellStyle name="Incorrecto 35 2" xfId="2893"/>
    <cellStyle name="Incorrecto 36" xfId="2894"/>
    <cellStyle name="Incorrecto 36 2" xfId="2895"/>
    <cellStyle name="Incorrecto 37" xfId="2896"/>
    <cellStyle name="Incorrecto 37 2" xfId="2897"/>
    <cellStyle name="Incorrecto 38" xfId="2898"/>
    <cellStyle name="Incorrecto 38 2" xfId="2899"/>
    <cellStyle name="Incorrecto 39" xfId="2900"/>
    <cellStyle name="Incorrecto 39 2" xfId="2901"/>
    <cellStyle name="Incorrecto 4" xfId="2902"/>
    <cellStyle name="Incorrecto 4 2" xfId="2903"/>
    <cellStyle name="Incorrecto 40" xfId="2904"/>
    <cellStyle name="Incorrecto 40 2" xfId="2905"/>
    <cellStyle name="Incorrecto 41" xfId="2906"/>
    <cellStyle name="Incorrecto 41 2" xfId="2907"/>
    <cellStyle name="Incorrecto 42" xfId="2908"/>
    <cellStyle name="Incorrecto 42 2" xfId="2909"/>
    <cellStyle name="Incorrecto 43" xfId="2910"/>
    <cellStyle name="Incorrecto 43 2" xfId="2911"/>
    <cellStyle name="Incorrecto 44" xfId="2912"/>
    <cellStyle name="Incorrecto 44 2" xfId="2913"/>
    <cellStyle name="Incorrecto 45" xfId="2914"/>
    <cellStyle name="Incorrecto 45 2" xfId="2915"/>
    <cellStyle name="Incorrecto 46" xfId="2916"/>
    <cellStyle name="Incorrecto 47" xfId="2917"/>
    <cellStyle name="Incorrecto 5" xfId="2918"/>
    <cellStyle name="Incorrecto 5 2" xfId="2919"/>
    <cellStyle name="Incorrecto 6" xfId="2920"/>
    <cellStyle name="Incorrecto 6 2" xfId="2921"/>
    <cellStyle name="Incorrecto 7" xfId="2922"/>
    <cellStyle name="Incorrecto 7 2" xfId="2923"/>
    <cellStyle name="Incorrecto 8" xfId="2924"/>
    <cellStyle name="Incorrecto 8 2" xfId="2925"/>
    <cellStyle name="Incorrecto 9" xfId="2926"/>
    <cellStyle name="Incorrecto 9 2" xfId="2927"/>
    <cellStyle name="Millares [0] 2" xfId="2928"/>
    <cellStyle name="Millares [0] 2 2" xfId="2929"/>
    <cellStyle name="Millares [0] 2 2 2" xfId="2930"/>
    <cellStyle name="Millares [0] 2 2 3" xfId="2931"/>
    <cellStyle name="Millares [0] 2 3" xfId="2932"/>
    <cellStyle name="Millares [0] 2 3 2" xfId="2933"/>
    <cellStyle name="Millares [0] 2 4" xfId="2934"/>
    <cellStyle name="Millares [0] 2 4 2" xfId="2935"/>
    <cellStyle name="Millares [0] 2 5" xfId="2936"/>
    <cellStyle name="Millares [0] 2 5 2" xfId="2937"/>
    <cellStyle name="Millares [0] 2 6" xfId="2938"/>
    <cellStyle name="Millares [0] 2 7" xfId="2939"/>
    <cellStyle name="Millares [0] 3" xfId="2940"/>
    <cellStyle name="Millares [0] 3 2" xfId="2941"/>
    <cellStyle name="Millares [0] 4" xfId="2942"/>
    <cellStyle name="Millares [0] 5" xfId="2943"/>
    <cellStyle name="Millares [0] 6" xfId="2944"/>
    <cellStyle name="Millares [0] 7" xfId="2945"/>
    <cellStyle name="Millares 10" xfId="2946"/>
    <cellStyle name="Millares 10 2" xfId="2947"/>
    <cellStyle name="Millares 10 3" xfId="2948"/>
    <cellStyle name="Millares 100" xfId="2949"/>
    <cellStyle name="Millares 101" xfId="2950"/>
    <cellStyle name="Millares 102" xfId="2951"/>
    <cellStyle name="Millares 103" xfId="2952"/>
    <cellStyle name="Millares 104" xfId="2953"/>
    <cellStyle name="Millares 105" xfId="2954"/>
    <cellStyle name="Millares 106" xfId="2955"/>
    <cellStyle name="Millares 107" xfId="2956"/>
    <cellStyle name="Millares 108" xfId="2957"/>
    <cellStyle name="Millares 109" xfId="2958"/>
    <cellStyle name="Millares 11" xfId="2959"/>
    <cellStyle name="Millares 11 2" xfId="2960"/>
    <cellStyle name="Millares 11 3" xfId="2961"/>
    <cellStyle name="Millares 110" xfId="2962"/>
    <cellStyle name="Millares 111" xfId="2963"/>
    <cellStyle name="Millares 112" xfId="2964"/>
    <cellStyle name="Millares 113" xfId="2965"/>
    <cellStyle name="Millares 12" xfId="2966"/>
    <cellStyle name="Millares 12 2" xfId="2967"/>
    <cellStyle name="Millares 12 2 2" xfId="2968"/>
    <cellStyle name="Millares 12 3" xfId="2969"/>
    <cellStyle name="Millares 12 4" xfId="2970"/>
    <cellStyle name="Millares 13" xfId="2971"/>
    <cellStyle name="Millares 13 2" xfId="2972"/>
    <cellStyle name="Millares 13 2 2" xfId="2973"/>
    <cellStyle name="Millares 13 3" xfId="2974"/>
    <cellStyle name="Millares 13 3 2" xfId="2975"/>
    <cellStyle name="Millares 13 4" xfId="2976"/>
    <cellStyle name="Millares 14" xfId="2977"/>
    <cellStyle name="Millares 14 2" xfId="2978"/>
    <cellStyle name="Millares 14 2 2" xfId="2979"/>
    <cellStyle name="Millares 14 3" xfId="2980"/>
    <cellStyle name="Millares 15" xfId="2981"/>
    <cellStyle name="Millares 15 2" xfId="2982"/>
    <cellStyle name="Millares 15 2 2" xfId="2983"/>
    <cellStyle name="Millares 15 3" xfId="2984"/>
    <cellStyle name="Millares 16" xfId="2985"/>
    <cellStyle name="Millares 16 2" xfId="2986"/>
    <cellStyle name="Millares 16 2 2" xfId="2987"/>
    <cellStyle name="Millares 16 3" xfId="2988"/>
    <cellStyle name="Millares 17" xfId="2989"/>
    <cellStyle name="Millares 17 2" xfId="2990"/>
    <cellStyle name="Millares 17 2 2" xfId="2991"/>
    <cellStyle name="Millares 17 3" xfId="2992"/>
    <cellStyle name="Millares 18" xfId="2993"/>
    <cellStyle name="Millares 18 2" xfId="2994"/>
    <cellStyle name="Millares 18 3" xfId="2995"/>
    <cellStyle name="Millares 183" xfId="2996"/>
    <cellStyle name="Millares 184" xfId="2997"/>
    <cellStyle name="Millares 185" xfId="2998"/>
    <cellStyle name="Millares 186" xfId="2999"/>
    <cellStyle name="Millares 187" xfId="3000"/>
    <cellStyle name="Millares 188" xfId="3001"/>
    <cellStyle name="Millares 189" xfId="3002"/>
    <cellStyle name="Millares 19" xfId="3003"/>
    <cellStyle name="Millares 19 2" xfId="3004"/>
    <cellStyle name="Millares 19 3" xfId="3005"/>
    <cellStyle name="Millares 190" xfId="3006"/>
    <cellStyle name="Millares 191" xfId="3007"/>
    <cellStyle name="Millares 192" xfId="3008"/>
    <cellStyle name="Millares 193" xfId="3009"/>
    <cellStyle name="Millares 194" xfId="3010"/>
    <cellStyle name="Millares 195" xfId="3011"/>
    <cellStyle name="Millares 196" xfId="3012"/>
    <cellStyle name="Millares 2" xfId="3013"/>
    <cellStyle name="Millares 2 10" xfId="3014"/>
    <cellStyle name="Millares 2 2" xfId="3015"/>
    <cellStyle name="Millares 2 2 2" xfId="3016"/>
    <cellStyle name="Millares 2 2 2 2" xfId="3017"/>
    <cellStyle name="Millares 2 2 3" xfId="3018"/>
    <cellStyle name="Millares 2 2 3 2" xfId="3019"/>
    <cellStyle name="Millares 2 2 4" xfId="3020"/>
    <cellStyle name="Millares 2 2 5" xfId="3021"/>
    <cellStyle name="Millares 2 2 6" xfId="3022"/>
    <cellStyle name="Millares 2 2 7" xfId="3023"/>
    <cellStyle name="Millares 2 2 8" xfId="3024"/>
    <cellStyle name="Millares 2 3" xfId="3025"/>
    <cellStyle name="Millares 2 3 2" xfId="3026"/>
    <cellStyle name="Millares 2 3 3" xfId="3027"/>
    <cellStyle name="Millares 2 3 4" xfId="3028"/>
    <cellStyle name="Millares 2 4" xfId="3029"/>
    <cellStyle name="Millares 2 4 2" xfId="3030"/>
    <cellStyle name="Millares 2 4 3" xfId="3031"/>
    <cellStyle name="Millares 2 5" xfId="3032"/>
    <cellStyle name="Millares 2 5 2" xfId="3033"/>
    <cellStyle name="Millares 2 5 3" xfId="3034"/>
    <cellStyle name="Millares 2 6" xfId="3035"/>
    <cellStyle name="Millares 2 7" xfId="3036"/>
    <cellStyle name="Millares 2 8" xfId="3037"/>
    <cellStyle name="Millares 2 9" xfId="3038"/>
    <cellStyle name="Millares 2_BOQUERON EST POB. 2003 2012 (3)" xfId="3039"/>
    <cellStyle name="Millares 20" xfId="3040"/>
    <cellStyle name="Millares 20 2" xfId="3041"/>
    <cellStyle name="Millares 20 3" xfId="3042"/>
    <cellStyle name="Millares 21" xfId="3043"/>
    <cellStyle name="Millares 21 2" xfId="3044"/>
    <cellStyle name="Millares 21 3" xfId="3045"/>
    <cellStyle name="Millares 22" xfId="3046"/>
    <cellStyle name="Millares 22 2" xfId="3047"/>
    <cellStyle name="Millares 22 3" xfId="3048"/>
    <cellStyle name="Millares 23" xfId="3049"/>
    <cellStyle name="Millares 23 2" xfId="3050"/>
    <cellStyle name="Millares 23 3" xfId="3051"/>
    <cellStyle name="Millares 24" xfId="3052"/>
    <cellStyle name="Millares 24 2" xfId="3053"/>
    <cellStyle name="Millares 24 3" xfId="3054"/>
    <cellStyle name="Millares 25" xfId="3055"/>
    <cellStyle name="Millares 25 2" xfId="3056"/>
    <cellStyle name="Millares 25 3" xfId="3057"/>
    <cellStyle name="Millares 26" xfId="3058"/>
    <cellStyle name="Millares 26 2" xfId="3059"/>
    <cellStyle name="Millares 26 3" xfId="3060"/>
    <cellStyle name="Millares 27" xfId="3061"/>
    <cellStyle name="Millares 27 2" xfId="3062"/>
    <cellStyle name="Millares 27 3" xfId="3063"/>
    <cellStyle name="Millares 28" xfId="3064"/>
    <cellStyle name="Millares 28 2" xfId="3065"/>
    <cellStyle name="Millares 28 3" xfId="3066"/>
    <cellStyle name="Millares 29" xfId="3067"/>
    <cellStyle name="Millares 29 2" xfId="3068"/>
    <cellStyle name="Millares 29 3" xfId="3069"/>
    <cellStyle name="Millares 3" xfId="3070"/>
    <cellStyle name="Millares 3 10" xfId="3071"/>
    <cellStyle name="Millares 3 11" xfId="3072"/>
    <cellStyle name="Millares 3 2" xfId="3073"/>
    <cellStyle name="Millares 3 2 2" xfId="3074"/>
    <cellStyle name="Millares 3 2 2 2" xfId="3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7437"/>
    <cellStyle name="Normal 190" xfId="7438"/>
    <cellStyle name="Normal 191" xfId="7439"/>
    <cellStyle name="Normal 192" xfId="7440"/>
    <cellStyle name="Normal 193" xfId="7441"/>
    <cellStyle name="Normal 194" xfId="7442"/>
    <cellStyle name="Normal 195" xfId="7443"/>
    <cellStyle name="Normal 196" xfId="7444"/>
    <cellStyle name="Normal 197" xfId="7445"/>
    <cellStyle name="Normal 198" xfId="7446"/>
    <cellStyle name="Normal 199" xfId="7447"/>
    <cellStyle name="Normal 2" xfId="2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1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7"/>
  <sheetViews>
    <sheetView showGridLines="0" tabSelected="1" zoomScale="70" zoomScaleNormal="70" workbookViewId="0"/>
  </sheetViews>
  <sheetFormatPr baseColWidth="10" defaultColWidth="1.7109375" defaultRowHeight="12.75"/>
  <cols>
    <col min="1" max="1" width="3.7109375" style="2" customWidth="1"/>
    <col min="2" max="2" width="3.42578125" style="1" customWidth="1"/>
    <col min="3" max="3" width="50.42578125" style="1" customWidth="1"/>
    <col min="4" max="6" width="13.42578125" style="1" customWidth="1"/>
    <col min="7" max="7" width="11" style="1" customWidth="1"/>
    <col min="8" max="8" width="29.7109375" style="1" bestFit="1" customWidth="1"/>
    <col min="9" max="9" width="4.5703125" style="1" customWidth="1"/>
    <col min="10" max="10" width="7.28515625" style="1" customWidth="1"/>
    <col min="11" max="11" width="1.7109375" style="1" customWidth="1"/>
    <col min="12" max="13" width="1.7109375" style="1"/>
    <col min="14" max="14" width="1.7109375" style="1" customWidth="1"/>
    <col min="15" max="25" width="1.7109375" style="1"/>
    <col min="26" max="26" width="6.140625" style="1" customWidth="1"/>
    <col min="27" max="27" width="1.7109375" style="1"/>
    <col min="28" max="28" width="1.7109375" style="1" customWidth="1"/>
    <col min="29" max="35" width="1.7109375" style="1"/>
    <col min="36" max="36" width="1.7109375" style="1" customWidth="1"/>
    <col min="37" max="16279" width="1.7109375" style="1"/>
    <col min="16280" max="16280" width="1.7109375" style="1" customWidth="1"/>
    <col min="16281" max="16384" width="1.7109375" style="1"/>
  </cols>
  <sheetData>
    <row r="1" spans="1:26" ht="15">
      <c r="A1" s="36"/>
    </row>
    <row r="2" spans="1:26">
      <c r="B2" s="1" t="s">
        <v>42</v>
      </c>
    </row>
    <row r="3" spans="1:26" ht="5.0999999999999996" customHeight="1">
      <c r="B3" s="34"/>
      <c r="C3" s="34"/>
    </row>
    <row r="4" spans="1:26" ht="15" customHeight="1">
      <c r="B4" s="37" t="s">
        <v>41</v>
      </c>
      <c r="C4" s="38"/>
      <c r="D4" s="41" t="s">
        <v>40</v>
      </c>
      <c r="E4" s="42"/>
      <c r="F4" s="43"/>
    </row>
    <row r="5" spans="1:26" ht="15" customHeight="1">
      <c r="B5" s="39"/>
      <c r="C5" s="40"/>
      <c r="D5" s="35">
        <v>2018</v>
      </c>
      <c r="E5" s="35">
        <v>2019</v>
      </c>
      <c r="F5" s="35">
        <v>2020</v>
      </c>
    </row>
    <row r="6" spans="1:26" ht="5.0999999999999996" customHeight="1">
      <c r="B6" s="34"/>
      <c r="C6" s="34"/>
    </row>
    <row r="7" spans="1:26">
      <c r="B7" s="33" t="s">
        <v>39</v>
      </c>
      <c r="C7" s="32" t="s">
        <v>38</v>
      </c>
      <c r="D7" s="31">
        <f>SUM(D9+D16+D29)</f>
        <v>5600</v>
      </c>
      <c r="E7" s="31">
        <f>SUM(E9+E16+E29)</f>
        <v>5704</v>
      </c>
      <c r="F7" s="31">
        <f>SUM(F9+F16+F29)</f>
        <v>4486</v>
      </c>
    </row>
    <row r="8" spans="1:26" ht="5.0999999999999996" customHeight="1">
      <c r="B8" s="18"/>
      <c r="C8" s="18"/>
      <c r="D8" s="30"/>
      <c r="E8" s="23"/>
      <c r="F8" s="23"/>
    </row>
    <row r="9" spans="1:26">
      <c r="B9" s="22" t="s">
        <v>37</v>
      </c>
      <c r="C9" s="18"/>
      <c r="D9" s="20">
        <f>SUM(D11:D14)</f>
        <v>2179</v>
      </c>
      <c r="E9" s="20">
        <f>SUM(E11:E14)</f>
        <v>2461</v>
      </c>
      <c r="F9" s="20">
        <f>SUM(F11:F14)</f>
        <v>1937</v>
      </c>
    </row>
    <row r="10" spans="1:26" ht="5.0999999999999996" customHeight="1">
      <c r="B10" s="18"/>
      <c r="C10" s="18"/>
      <c r="D10" s="24"/>
      <c r="E10" s="23"/>
      <c r="F10" s="23"/>
    </row>
    <row r="11" spans="1:26">
      <c r="A11" s="19"/>
      <c r="B11" s="18"/>
      <c r="C11" s="17" t="s">
        <v>5</v>
      </c>
      <c r="D11" s="16">
        <v>1767</v>
      </c>
      <c r="E11" s="16">
        <v>1955</v>
      </c>
      <c r="F11" s="16">
        <v>1536</v>
      </c>
      <c r="Z11" s="4"/>
    </row>
    <row r="12" spans="1:26">
      <c r="A12" s="19"/>
      <c r="B12" s="18"/>
      <c r="C12" s="17" t="s">
        <v>26</v>
      </c>
      <c r="D12" s="16">
        <v>220</v>
      </c>
      <c r="E12" s="16">
        <v>225</v>
      </c>
      <c r="F12" s="16">
        <v>247</v>
      </c>
      <c r="Z12" s="4"/>
    </row>
    <row r="13" spans="1:26">
      <c r="B13" s="18"/>
      <c r="C13" s="17" t="s">
        <v>36</v>
      </c>
      <c r="D13" s="16">
        <v>56</v>
      </c>
      <c r="E13" s="16">
        <v>68</v>
      </c>
      <c r="F13" s="16">
        <v>68</v>
      </c>
      <c r="Z13" s="4"/>
    </row>
    <row r="14" spans="1:26">
      <c r="B14" s="18"/>
      <c r="C14" s="17" t="s">
        <v>12</v>
      </c>
      <c r="D14" s="16">
        <v>136</v>
      </c>
      <c r="E14" s="16">
        <v>213</v>
      </c>
      <c r="F14" s="16">
        <v>86</v>
      </c>
    </row>
    <row r="15" spans="1:26" ht="5.0999999999999996" customHeight="1">
      <c r="B15" s="18"/>
      <c r="C15" s="18"/>
      <c r="D15" s="24"/>
      <c r="E15" s="23"/>
      <c r="F15" s="23"/>
    </row>
    <row r="16" spans="1:26">
      <c r="B16" s="22" t="s">
        <v>35</v>
      </c>
      <c r="C16" s="18"/>
      <c r="D16" s="20">
        <f>SUM(D18:D27)</f>
        <v>2066</v>
      </c>
      <c r="E16" s="20">
        <f>SUM(E18:E27)</f>
        <v>1815</v>
      </c>
      <c r="F16" s="20">
        <f>SUM(F18:F27)</f>
        <v>1344</v>
      </c>
    </row>
    <row r="17" spans="1:26" ht="5.0999999999999996" customHeight="1">
      <c r="B17" s="18"/>
      <c r="C17" s="17"/>
      <c r="D17" s="20"/>
      <c r="E17" s="23"/>
      <c r="F17" s="23"/>
    </row>
    <row r="18" spans="1:26">
      <c r="B18" s="18"/>
      <c r="C18" s="17" t="s">
        <v>6</v>
      </c>
      <c r="D18" s="16">
        <v>488</v>
      </c>
      <c r="E18" s="16">
        <v>594</v>
      </c>
      <c r="F18" s="16">
        <v>348</v>
      </c>
    </row>
    <row r="19" spans="1:26">
      <c r="B19" s="18"/>
      <c r="C19" s="17" t="s">
        <v>34</v>
      </c>
      <c r="D19" s="16">
        <v>99</v>
      </c>
      <c r="E19" s="16">
        <v>68</v>
      </c>
      <c r="F19" s="16">
        <v>199</v>
      </c>
      <c r="Z19" s="4"/>
    </row>
    <row r="20" spans="1:26">
      <c r="B20" s="18"/>
      <c r="C20" s="17" t="s">
        <v>9</v>
      </c>
      <c r="D20" s="16">
        <v>373</v>
      </c>
      <c r="E20" s="16">
        <v>133</v>
      </c>
      <c r="F20" s="16">
        <v>40</v>
      </c>
    </row>
    <row r="21" spans="1:26">
      <c r="A21" s="19"/>
      <c r="B21" s="18"/>
      <c r="C21" s="17" t="s">
        <v>16</v>
      </c>
      <c r="D21" s="16">
        <v>130</v>
      </c>
      <c r="E21" s="16">
        <v>44</v>
      </c>
      <c r="F21" s="16">
        <v>141</v>
      </c>
    </row>
    <row r="22" spans="1:26">
      <c r="B22" s="18"/>
      <c r="C22" s="17" t="s">
        <v>33</v>
      </c>
      <c r="D22" s="16">
        <v>194</v>
      </c>
      <c r="E22" s="16">
        <v>247</v>
      </c>
      <c r="F22" s="16">
        <v>234</v>
      </c>
    </row>
    <row r="23" spans="1:26">
      <c r="B23" s="18"/>
      <c r="C23" s="17" t="s">
        <v>32</v>
      </c>
      <c r="D23" s="16">
        <v>176</v>
      </c>
      <c r="E23" s="16">
        <v>98</v>
      </c>
      <c r="F23" s="16">
        <v>125</v>
      </c>
      <c r="Z23" s="4"/>
    </row>
    <row r="24" spans="1:26">
      <c r="B24" s="18"/>
      <c r="C24" s="17" t="s">
        <v>20</v>
      </c>
      <c r="D24" s="16">
        <v>247</v>
      </c>
      <c r="E24" s="16">
        <v>315</v>
      </c>
      <c r="F24" s="16">
        <v>123</v>
      </c>
    </row>
    <row r="25" spans="1:26">
      <c r="B25" s="18"/>
      <c r="C25" s="17" t="s">
        <v>31</v>
      </c>
      <c r="D25" s="16">
        <v>160</v>
      </c>
      <c r="E25" s="16">
        <v>206</v>
      </c>
      <c r="F25" s="16">
        <v>56</v>
      </c>
    </row>
    <row r="26" spans="1:26" ht="15.75">
      <c r="B26" s="18"/>
      <c r="C26" s="17" t="s">
        <v>30</v>
      </c>
      <c r="D26" s="16">
        <v>4</v>
      </c>
      <c r="E26" s="16">
        <v>10</v>
      </c>
      <c r="F26" s="16">
        <v>22</v>
      </c>
    </row>
    <row r="27" spans="1:26" ht="15.75">
      <c r="B27" s="18"/>
      <c r="C27" s="17" t="s">
        <v>11</v>
      </c>
      <c r="D27" s="16">
        <v>195</v>
      </c>
      <c r="E27" s="16">
        <v>100</v>
      </c>
      <c r="F27" s="16">
        <v>56</v>
      </c>
    </row>
    <row r="28" spans="1:26" ht="5.0999999999999996" customHeight="1">
      <c r="B28" s="18"/>
      <c r="C28" s="17"/>
      <c r="D28" s="24"/>
      <c r="E28" s="23"/>
      <c r="F28" s="23"/>
    </row>
    <row r="29" spans="1:26">
      <c r="B29" s="22" t="s">
        <v>29</v>
      </c>
      <c r="C29" s="18"/>
      <c r="D29" s="20">
        <f>+D31+D35+D44+D49+D54+D61+D65+D71+D77+D81</f>
        <v>1355</v>
      </c>
      <c r="E29" s="20">
        <f>+E31+E35+E44+E49+E54+E61+E65+E71+E77+E81</f>
        <v>1428</v>
      </c>
      <c r="F29" s="20">
        <f>+F31+F35+F44+F49+F54+F61+F65+F71+F77+F81</f>
        <v>1205</v>
      </c>
    </row>
    <row r="30" spans="1:26" ht="5.0999999999999996" customHeight="1">
      <c r="B30" s="18"/>
      <c r="C30" s="18"/>
      <c r="D30" s="24"/>
      <c r="E30" s="23"/>
      <c r="F30" s="23"/>
      <c r="G30" s="29"/>
    </row>
    <row r="31" spans="1:26" s="4" customFormat="1">
      <c r="A31" s="2"/>
      <c r="B31" s="22" t="s">
        <v>28</v>
      </c>
      <c r="C31" s="21"/>
      <c r="D31" s="20">
        <f>SUM(D32,D33)</f>
        <v>99</v>
      </c>
      <c r="E31" s="20">
        <f>SUM(E32,E33)</f>
        <v>71</v>
      </c>
      <c r="F31" s="20">
        <f>SUM(F32,F33)</f>
        <v>17</v>
      </c>
      <c r="G31" s="28"/>
      <c r="Z31" s="1"/>
    </row>
    <row r="32" spans="1:26">
      <c r="A32" s="19"/>
      <c r="B32" s="17"/>
      <c r="C32" s="17" t="s">
        <v>16</v>
      </c>
      <c r="D32" s="16">
        <v>36</v>
      </c>
      <c r="E32" s="16">
        <v>10</v>
      </c>
      <c r="F32" s="16">
        <v>17</v>
      </c>
    </row>
    <row r="33" spans="1:26" ht="15.75">
      <c r="B33" s="17"/>
      <c r="C33" s="17" t="s">
        <v>11</v>
      </c>
      <c r="D33" s="16">
        <v>63</v>
      </c>
      <c r="E33" s="16">
        <v>61</v>
      </c>
      <c r="F33" s="16">
        <v>0</v>
      </c>
      <c r="J33" s="23"/>
    </row>
    <row r="34" spans="1:26" ht="5.0999999999999996" customHeight="1">
      <c r="B34" s="18"/>
      <c r="C34" s="18"/>
      <c r="D34" s="24"/>
      <c r="E34" s="23"/>
      <c r="F34" s="23"/>
    </row>
    <row r="35" spans="1:26" s="4" customFormat="1">
      <c r="A35" s="2"/>
      <c r="B35" s="22" t="s">
        <v>27</v>
      </c>
      <c r="C35" s="21"/>
      <c r="D35" s="20">
        <f>SUM(D36:D42)</f>
        <v>255</v>
      </c>
      <c r="E35" s="20">
        <f>SUM(E36:E42)</f>
        <v>308</v>
      </c>
      <c r="F35" s="20">
        <f>SUM(F36:F42)</f>
        <v>244</v>
      </c>
    </row>
    <row r="36" spans="1:26">
      <c r="A36" s="19"/>
      <c r="B36" s="18"/>
      <c r="C36" s="17" t="s">
        <v>9</v>
      </c>
      <c r="D36" s="16">
        <v>12</v>
      </c>
      <c r="E36" s="16">
        <v>42</v>
      </c>
      <c r="F36" s="16">
        <v>48</v>
      </c>
    </row>
    <row r="37" spans="1:26">
      <c r="A37" s="19"/>
      <c r="B37" s="18"/>
      <c r="C37" s="17" t="s">
        <v>26</v>
      </c>
      <c r="D37" s="16">
        <v>0</v>
      </c>
      <c r="E37" s="16">
        <v>0</v>
      </c>
      <c r="F37" s="16">
        <v>23</v>
      </c>
    </row>
    <row r="38" spans="1:26">
      <c r="B38" s="18"/>
      <c r="C38" s="17" t="s">
        <v>25</v>
      </c>
      <c r="D38" s="16">
        <v>37</v>
      </c>
      <c r="E38" s="16">
        <v>49</v>
      </c>
      <c r="F38" s="16">
        <v>14</v>
      </c>
      <c r="H38" s="27"/>
    </row>
    <row r="39" spans="1:26">
      <c r="A39" s="19"/>
      <c r="B39" s="18"/>
      <c r="C39" s="17" t="s">
        <v>24</v>
      </c>
      <c r="D39" s="16">
        <v>88</v>
      </c>
      <c r="E39" s="16">
        <v>101</v>
      </c>
      <c r="F39" s="16">
        <v>67</v>
      </c>
      <c r="Z39" s="2"/>
    </row>
    <row r="40" spans="1:26">
      <c r="A40" s="19"/>
      <c r="B40" s="18"/>
      <c r="C40" s="17" t="s">
        <v>16</v>
      </c>
      <c r="D40" s="16">
        <v>0</v>
      </c>
      <c r="E40" s="16">
        <v>10</v>
      </c>
      <c r="F40" s="16">
        <v>14</v>
      </c>
      <c r="Z40" s="2"/>
    </row>
    <row r="41" spans="1:26">
      <c r="B41" s="18"/>
      <c r="C41" s="17" t="s">
        <v>5</v>
      </c>
      <c r="D41" s="16">
        <v>89</v>
      </c>
      <c r="E41" s="16">
        <v>76</v>
      </c>
      <c r="F41" s="16">
        <v>62</v>
      </c>
      <c r="Z41" s="4"/>
    </row>
    <row r="42" spans="1:26" ht="15.75">
      <c r="B42" s="18"/>
      <c r="C42" s="17" t="s">
        <v>11</v>
      </c>
      <c r="D42" s="16">
        <v>29</v>
      </c>
      <c r="E42" s="16">
        <v>30</v>
      </c>
      <c r="F42" s="16">
        <v>16</v>
      </c>
      <c r="Z42" s="2"/>
    </row>
    <row r="43" spans="1:26" ht="5.0999999999999996" customHeight="1">
      <c r="B43" s="18"/>
      <c r="C43" s="18"/>
      <c r="D43" s="24"/>
      <c r="E43" s="23"/>
      <c r="F43" s="23"/>
      <c r="Z43" s="19"/>
    </row>
    <row r="44" spans="1:26" s="4" customFormat="1">
      <c r="A44" s="2"/>
      <c r="B44" s="22" t="s">
        <v>23</v>
      </c>
      <c r="C44" s="21"/>
      <c r="D44" s="20">
        <f>SUM(D45:D47)</f>
        <v>244</v>
      </c>
      <c r="E44" s="20">
        <f>SUM(E45:E47)</f>
        <v>234</v>
      </c>
      <c r="F44" s="20">
        <f>SUM(F45:F47)</f>
        <v>182</v>
      </c>
      <c r="H44" s="26"/>
      <c r="J44" s="1"/>
      <c r="Z44" s="2"/>
    </row>
    <row r="45" spans="1:26">
      <c r="A45" s="19"/>
      <c r="B45" s="18"/>
      <c r="C45" s="17" t="s">
        <v>12</v>
      </c>
      <c r="D45" s="16">
        <v>32</v>
      </c>
      <c r="E45" s="16">
        <v>9</v>
      </c>
      <c r="F45" s="16">
        <v>11</v>
      </c>
    </row>
    <row r="46" spans="1:26">
      <c r="B46" s="18"/>
      <c r="C46" s="17" t="s">
        <v>6</v>
      </c>
      <c r="D46" s="16">
        <v>142</v>
      </c>
      <c r="E46" s="16">
        <v>136</v>
      </c>
      <c r="F46" s="16">
        <v>81</v>
      </c>
    </row>
    <row r="47" spans="1:26">
      <c r="B47" s="18"/>
      <c r="C47" s="17" t="s">
        <v>5</v>
      </c>
      <c r="D47" s="16">
        <v>70</v>
      </c>
      <c r="E47" s="16">
        <v>89</v>
      </c>
      <c r="F47" s="16">
        <v>90</v>
      </c>
    </row>
    <row r="48" spans="1:26" ht="5.0999999999999996" customHeight="1">
      <c r="B48" s="18"/>
      <c r="C48" s="18"/>
      <c r="D48" s="24"/>
      <c r="E48" s="23"/>
      <c r="F48" s="23"/>
      <c r="Z48" s="4"/>
    </row>
    <row r="49" spans="1:26" s="4" customFormat="1">
      <c r="A49" s="2"/>
      <c r="B49" s="22" t="s">
        <v>22</v>
      </c>
      <c r="C49" s="21"/>
      <c r="D49" s="20">
        <f>SUM(D50:D52)</f>
        <v>46</v>
      </c>
      <c r="E49" s="20">
        <f>SUM(E50:E52)</f>
        <v>47</v>
      </c>
      <c r="F49" s="20">
        <f>SUM(F50:F52)</f>
        <v>43</v>
      </c>
      <c r="Z49" s="1"/>
    </row>
    <row r="50" spans="1:26">
      <c r="A50" s="4"/>
      <c r="B50" s="18"/>
      <c r="C50" s="17" t="s">
        <v>6</v>
      </c>
      <c r="D50" s="16">
        <v>34</v>
      </c>
      <c r="E50" s="16">
        <v>37</v>
      </c>
      <c r="F50" s="16">
        <v>34</v>
      </c>
    </row>
    <row r="51" spans="1:26">
      <c r="A51" s="1"/>
      <c r="B51" s="18"/>
      <c r="C51" s="17" t="s">
        <v>20</v>
      </c>
      <c r="D51" s="16">
        <v>6</v>
      </c>
      <c r="E51" s="16">
        <v>4</v>
      </c>
      <c r="F51" s="16">
        <v>3</v>
      </c>
    </row>
    <row r="52" spans="1:26">
      <c r="A52" s="1"/>
      <c r="B52" s="18"/>
      <c r="C52" s="17" t="s">
        <v>12</v>
      </c>
      <c r="D52" s="16">
        <v>6</v>
      </c>
      <c r="E52" s="16">
        <v>6</v>
      </c>
      <c r="F52" s="16">
        <v>6</v>
      </c>
    </row>
    <row r="53" spans="1:26" ht="5.0999999999999996" customHeight="1">
      <c r="A53" s="1"/>
      <c r="B53" s="18"/>
      <c r="C53" s="18"/>
      <c r="D53" s="24"/>
      <c r="E53" s="23"/>
      <c r="F53" s="23"/>
      <c r="Z53" s="4"/>
    </row>
    <row r="54" spans="1:26" s="4" customFormat="1">
      <c r="A54" s="1"/>
      <c r="B54" s="22" t="s">
        <v>21</v>
      </c>
      <c r="C54" s="21"/>
      <c r="D54" s="20">
        <f>SUM(D55:D59)</f>
        <v>281</v>
      </c>
      <c r="E54" s="20">
        <f>SUM(E55:E59)</f>
        <v>266</v>
      </c>
      <c r="F54" s="20">
        <f>SUM(F55:F59)</f>
        <v>232</v>
      </c>
      <c r="Z54" s="1"/>
    </row>
    <row r="55" spans="1:26">
      <c r="A55" s="1"/>
      <c r="B55" s="18"/>
      <c r="C55" s="17" t="s">
        <v>20</v>
      </c>
      <c r="D55" s="25">
        <v>2</v>
      </c>
      <c r="E55" s="16">
        <v>1</v>
      </c>
      <c r="F55" s="16">
        <v>0</v>
      </c>
    </row>
    <row r="56" spans="1:26" ht="15.75">
      <c r="A56" s="1"/>
      <c r="B56" s="18"/>
      <c r="C56" s="17" t="s">
        <v>19</v>
      </c>
      <c r="D56" s="16">
        <v>180</v>
      </c>
      <c r="E56" s="16">
        <v>131</v>
      </c>
      <c r="F56" s="16">
        <v>163</v>
      </c>
    </row>
    <row r="57" spans="1:26">
      <c r="A57" s="1"/>
      <c r="B57" s="18"/>
      <c r="C57" s="17" t="s">
        <v>18</v>
      </c>
      <c r="D57" s="16">
        <v>50</v>
      </c>
      <c r="E57" s="16">
        <v>69</v>
      </c>
      <c r="F57" s="16">
        <v>49</v>
      </c>
    </row>
    <row r="58" spans="1:26">
      <c r="B58" s="18"/>
      <c r="C58" s="17" t="s">
        <v>12</v>
      </c>
      <c r="D58" s="16">
        <v>18</v>
      </c>
      <c r="E58" s="16">
        <v>11</v>
      </c>
      <c r="F58" s="16">
        <v>17</v>
      </c>
    </row>
    <row r="59" spans="1:26" ht="15.75">
      <c r="A59" s="19"/>
      <c r="B59" s="18"/>
      <c r="C59" s="17" t="s">
        <v>11</v>
      </c>
      <c r="D59" s="16">
        <v>31</v>
      </c>
      <c r="E59" s="16">
        <v>54</v>
      </c>
      <c r="F59" s="16">
        <v>3</v>
      </c>
    </row>
    <row r="60" spans="1:26" ht="5.0999999999999996" customHeight="1">
      <c r="B60" s="18"/>
      <c r="C60" s="17"/>
      <c r="D60" s="24"/>
      <c r="E60" s="23"/>
      <c r="F60" s="23"/>
    </row>
    <row r="61" spans="1:26" s="4" customFormat="1">
      <c r="A61" s="2"/>
      <c r="B61" s="22" t="s">
        <v>17</v>
      </c>
      <c r="C61" s="21"/>
      <c r="D61" s="20">
        <f>SUM(D62:D63)</f>
        <v>41</v>
      </c>
      <c r="E61" s="20">
        <f>SUM(E62:E63)</f>
        <v>46</v>
      </c>
      <c r="F61" s="20">
        <f>SUM(F62:F63)</f>
        <v>79</v>
      </c>
      <c r="Z61" s="1"/>
    </row>
    <row r="62" spans="1:26">
      <c r="B62" s="18"/>
      <c r="C62" s="17" t="s">
        <v>9</v>
      </c>
      <c r="D62" s="16">
        <v>1</v>
      </c>
      <c r="E62" s="16">
        <v>44</v>
      </c>
      <c r="F62" s="16">
        <v>36</v>
      </c>
      <c r="Z62" s="4"/>
    </row>
    <row r="63" spans="1:26">
      <c r="B63" s="18"/>
      <c r="C63" s="17" t="s">
        <v>16</v>
      </c>
      <c r="D63" s="16">
        <v>40</v>
      </c>
      <c r="E63" s="16">
        <v>2</v>
      </c>
      <c r="F63" s="16">
        <v>43</v>
      </c>
    </row>
    <row r="64" spans="1:26" ht="5.0999999999999996" customHeight="1">
      <c r="B64" s="18"/>
      <c r="C64" s="17"/>
      <c r="D64" s="24"/>
      <c r="E64" s="23"/>
      <c r="F64" s="23"/>
    </row>
    <row r="65" spans="1:26" s="4" customFormat="1">
      <c r="A65" s="2"/>
      <c r="B65" s="22" t="s">
        <v>15</v>
      </c>
      <c r="C65" s="21"/>
      <c r="D65" s="20">
        <f>SUM(D66:D69)</f>
        <v>93</v>
      </c>
      <c r="E65" s="20">
        <f>SUM(E66:E69)</f>
        <v>93</v>
      </c>
      <c r="F65" s="20">
        <f>SUM(F66:F69)</f>
        <v>86</v>
      </c>
      <c r="Z65" s="1"/>
    </row>
    <row r="66" spans="1:26">
      <c r="A66" s="19"/>
      <c r="B66" s="18"/>
      <c r="C66" s="17" t="s">
        <v>14</v>
      </c>
      <c r="D66" s="16">
        <v>46</v>
      </c>
      <c r="E66" s="16">
        <v>22</v>
      </c>
      <c r="F66" s="16">
        <v>50</v>
      </c>
    </row>
    <row r="67" spans="1:26">
      <c r="B67" s="18"/>
      <c r="C67" s="17" t="s">
        <v>9</v>
      </c>
      <c r="D67" s="16">
        <v>0</v>
      </c>
      <c r="E67" s="16">
        <v>16</v>
      </c>
      <c r="F67" s="16">
        <v>8</v>
      </c>
    </row>
    <row r="68" spans="1:26">
      <c r="B68" s="18"/>
      <c r="C68" s="17" t="s">
        <v>8</v>
      </c>
      <c r="D68" s="16">
        <v>35</v>
      </c>
      <c r="E68" s="16">
        <v>28</v>
      </c>
      <c r="F68" s="16">
        <v>23</v>
      </c>
    </row>
    <row r="69" spans="1:26">
      <c r="A69" s="19"/>
      <c r="B69" s="18"/>
      <c r="C69" s="17" t="s">
        <v>12</v>
      </c>
      <c r="D69" s="16">
        <v>12</v>
      </c>
      <c r="E69" s="16">
        <v>27</v>
      </c>
      <c r="F69" s="16">
        <v>5</v>
      </c>
    </row>
    <row r="70" spans="1:26" ht="5.0999999999999996" customHeight="1">
      <c r="B70" s="18"/>
      <c r="C70" s="18"/>
      <c r="D70" s="24"/>
      <c r="E70" s="23"/>
      <c r="F70" s="23"/>
      <c r="Z70" s="4"/>
    </row>
    <row r="71" spans="1:26" s="4" customFormat="1">
      <c r="A71" s="2"/>
      <c r="B71" s="22" t="s">
        <v>13</v>
      </c>
      <c r="C71" s="21"/>
      <c r="D71" s="20">
        <f>SUM(D72:D75)</f>
        <v>118</v>
      </c>
      <c r="E71" s="20">
        <f>SUM(E72:E75)</f>
        <v>162</v>
      </c>
      <c r="F71" s="20">
        <f>SUM(F72:F75)</f>
        <v>159</v>
      </c>
      <c r="Z71" s="1"/>
    </row>
    <row r="72" spans="1:26">
      <c r="B72" s="18"/>
      <c r="C72" s="17" t="s">
        <v>6</v>
      </c>
      <c r="D72" s="16">
        <v>68</v>
      </c>
      <c r="E72" s="16">
        <v>110</v>
      </c>
      <c r="F72" s="16">
        <v>106</v>
      </c>
    </row>
    <row r="73" spans="1:26">
      <c r="B73" s="18"/>
      <c r="C73" s="17" t="s">
        <v>12</v>
      </c>
      <c r="D73" s="16">
        <v>27</v>
      </c>
      <c r="E73" s="25">
        <v>3</v>
      </c>
      <c r="F73" s="16">
        <v>4</v>
      </c>
      <c r="Z73" s="4"/>
    </row>
    <row r="74" spans="1:26">
      <c r="B74" s="18"/>
      <c r="C74" s="17" t="s">
        <v>5</v>
      </c>
      <c r="D74" s="16">
        <v>23</v>
      </c>
      <c r="E74" s="16">
        <v>41</v>
      </c>
      <c r="F74" s="16">
        <v>46</v>
      </c>
    </row>
    <row r="75" spans="1:26" ht="15.75">
      <c r="B75" s="18"/>
      <c r="C75" s="17" t="s">
        <v>11</v>
      </c>
      <c r="D75" s="16">
        <v>0</v>
      </c>
      <c r="E75" s="25">
        <v>8</v>
      </c>
      <c r="F75" s="25">
        <v>3</v>
      </c>
    </row>
    <row r="76" spans="1:26" ht="5.0999999999999996" customHeight="1">
      <c r="A76" s="19"/>
      <c r="B76" s="18"/>
      <c r="C76" s="18"/>
      <c r="D76" s="24"/>
      <c r="E76" s="23"/>
      <c r="F76" s="23"/>
    </row>
    <row r="77" spans="1:26" s="4" customFormat="1">
      <c r="A77" s="2"/>
      <c r="B77" s="22" t="s">
        <v>10</v>
      </c>
      <c r="C77" s="21"/>
      <c r="D77" s="20">
        <f>SUM(D78:D79)</f>
        <v>67</v>
      </c>
      <c r="E77" s="20">
        <f>SUM(E78:E79)</f>
        <v>63</v>
      </c>
      <c r="F77" s="20">
        <f>SUM(F78:F79)</f>
        <v>48</v>
      </c>
      <c r="Z77" s="1"/>
    </row>
    <row r="78" spans="1:26">
      <c r="B78" s="18"/>
      <c r="C78" s="17" t="s">
        <v>9</v>
      </c>
      <c r="D78" s="16">
        <v>27</v>
      </c>
      <c r="E78" s="16">
        <v>23</v>
      </c>
      <c r="F78" s="16">
        <v>3</v>
      </c>
    </row>
    <row r="79" spans="1:26">
      <c r="B79" s="18"/>
      <c r="C79" s="17" t="s">
        <v>8</v>
      </c>
      <c r="D79" s="16">
        <v>40</v>
      </c>
      <c r="E79" s="16">
        <v>40</v>
      </c>
      <c r="F79" s="16">
        <v>45</v>
      </c>
      <c r="Z79" s="4"/>
    </row>
    <row r="80" spans="1:26" ht="5.0999999999999996" customHeight="1">
      <c r="B80" s="18"/>
      <c r="C80" s="17"/>
      <c r="D80" s="24"/>
      <c r="E80" s="23"/>
      <c r="F80" s="23"/>
    </row>
    <row r="81" spans="1:26" s="4" customFormat="1">
      <c r="A81" s="2"/>
      <c r="B81" s="22" t="s">
        <v>7</v>
      </c>
      <c r="C81" s="21"/>
      <c r="D81" s="20">
        <f>SUM(D82+D83+D84)</f>
        <v>111</v>
      </c>
      <c r="E81" s="20">
        <f>SUM(E82+E83+E84)</f>
        <v>138</v>
      </c>
      <c r="F81" s="20">
        <f>SUM(F82+F83+F84)</f>
        <v>115</v>
      </c>
      <c r="Z81" s="1"/>
    </row>
    <row r="82" spans="1:26">
      <c r="A82" s="19"/>
      <c r="B82" s="18"/>
      <c r="C82" s="17" t="s">
        <v>6</v>
      </c>
      <c r="D82" s="16">
        <v>79</v>
      </c>
      <c r="E82" s="16">
        <v>110</v>
      </c>
      <c r="F82" s="16">
        <v>80</v>
      </c>
    </row>
    <row r="83" spans="1:26">
      <c r="B83" s="18"/>
      <c r="C83" s="17" t="s">
        <v>5</v>
      </c>
      <c r="D83" s="16">
        <v>29</v>
      </c>
      <c r="E83" s="16">
        <v>25</v>
      </c>
      <c r="F83" s="16">
        <v>29</v>
      </c>
    </row>
    <row r="84" spans="1:26" ht="15.75">
      <c r="B84" s="18"/>
      <c r="C84" s="17" t="s">
        <v>4</v>
      </c>
      <c r="D84" s="16">
        <v>3</v>
      </c>
      <c r="E84" s="16">
        <v>3</v>
      </c>
      <c r="F84" s="16">
        <v>6</v>
      </c>
    </row>
    <row r="85" spans="1:26" s="2" customFormat="1" ht="5.0999999999999996" customHeight="1" thickBot="1">
      <c r="B85" s="15"/>
      <c r="C85" s="15"/>
      <c r="D85" s="15"/>
      <c r="E85" s="15"/>
      <c r="F85" s="15"/>
      <c r="G85" s="1"/>
      <c r="Z85" s="1"/>
    </row>
    <row r="86" spans="1:26" s="2" customFormat="1" ht="5.0999999999999996" customHeight="1">
      <c r="B86" s="14"/>
      <c r="D86" s="1"/>
      <c r="E86" s="1"/>
      <c r="F86" s="1"/>
      <c r="G86" s="1"/>
      <c r="Z86" s="1"/>
    </row>
    <row r="87" spans="1:26" s="2" customFormat="1">
      <c r="B87" s="13" t="s">
        <v>3</v>
      </c>
      <c r="C87" s="12"/>
      <c r="D87" s="10"/>
      <c r="E87" s="10"/>
      <c r="F87" s="10"/>
      <c r="G87" s="1"/>
      <c r="Z87" s="1"/>
    </row>
    <row r="88" spans="1:26" s="2" customFormat="1">
      <c r="B88" s="13" t="s">
        <v>2</v>
      </c>
      <c r="C88" s="12"/>
      <c r="D88" s="10"/>
      <c r="E88" s="10"/>
      <c r="F88" s="10"/>
      <c r="G88" s="1"/>
      <c r="Z88" s="1"/>
    </row>
    <row r="89" spans="1:26" ht="24" customHeight="1">
      <c r="B89" s="44" t="s">
        <v>1</v>
      </c>
      <c r="C89" s="44"/>
      <c r="D89" s="44"/>
      <c r="E89" s="44"/>
      <c r="F89" s="44"/>
    </row>
    <row r="90" spans="1:26" ht="5.0999999999999996" customHeight="1">
      <c r="B90" s="11"/>
      <c r="C90" s="11"/>
      <c r="D90" s="11"/>
      <c r="E90" s="11"/>
      <c r="F90" s="11"/>
      <c r="Z90" s="4"/>
    </row>
    <row r="91" spans="1:26">
      <c r="B91" s="10" t="s">
        <v>0</v>
      </c>
      <c r="C91" s="10"/>
      <c r="D91" s="10"/>
      <c r="E91" s="10"/>
      <c r="F91" s="10"/>
    </row>
    <row r="92" spans="1:26">
      <c r="B92" s="9"/>
    </row>
    <row r="93" spans="1:26">
      <c r="B93" s="9"/>
    </row>
    <row r="95" spans="1:26">
      <c r="C95" s="8"/>
    </row>
    <row r="96" spans="1:26">
      <c r="C96" s="7"/>
    </row>
    <row r="104" spans="26:26">
      <c r="Z104" s="6"/>
    </row>
    <row r="106" spans="26:26">
      <c r="Z106" s="4"/>
    </row>
    <row r="111" spans="26:26">
      <c r="Z111" s="5"/>
    </row>
    <row r="121" spans="26:26">
      <c r="Z121" s="4"/>
    </row>
    <row r="129" spans="26:26">
      <c r="Z129" s="4"/>
    </row>
    <row r="138" spans="26:26">
      <c r="Z138" s="4"/>
    </row>
    <row r="140" spans="26:26">
      <c r="Z140" s="4"/>
    </row>
    <row r="155" spans="26:26">
      <c r="Z155" s="4"/>
    </row>
    <row r="159" spans="26:26">
      <c r="Z159" s="4"/>
    </row>
    <row r="177" spans="26:26">
      <c r="Z177" s="4"/>
    </row>
    <row r="191" spans="26:26">
      <c r="Z191" s="4"/>
    </row>
    <row r="205" spans="26:26">
      <c r="Z205" s="4"/>
    </row>
    <row r="207" spans="26:26">
      <c r="Z207" s="4"/>
    </row>
    <row r="221" spans="26:26">
      <c r="Z221" s="4"/>
    </row>
    <row r="233" spans="26:26">
      <c r="Z233" s="4"/>
    </row>
    <row r="242" spans="26:26">
      <c r="Z242" s="4"/>
    </row>
    <row r="244" spans="26:26">
      <c r="Z244" s="4"/>
    </row>
    <row r="255" spans="26:26">
      <c r="Z255" s="4"/>
    </row>
    <row r="256" spans="26:26">
      <c r="Z256" s="4"/>
    </row>
    <row r="259" spans="26:26">
      <c r="Z259" s="4"/>
    </row>
    <row r="264" spans="26:26">
      <c r="Z264" s="4"/>
    </row>
    <row r="266" spans="26:26">
      <c r="Z266" s="4"/>
    </row>
    <row r="275" spans="26:26">
      <c r="Z275" s="4"/>
    </row>
    <row r="282" spans="26:26">
      <c r="Z282" s="4"/>
    </row>
    <row r="291" spans="26:26">
      <c r="Z291" s="4"/>
    </row>
    <row r="301" spans="26:26">
      <c r="Z301" s="2"/>
    </row>
    <row r="302" spans="26:26">
      <c r="Z302" s="2"/>
    </row>
    <row r="305" spans="26:26">
      <c r="Z305" s="3"/>
    </row>
    <row r="306" spans="26:26">
      <c r="Z306" s="3"/>
    </row>
    <row r="307" spans="26:26">
      <c r="Z307" s="2"/>
    </row>
  </sheetData>
  <mergeCells count="3">
    <mergeCell ref="B4:C5"/>
    <mergeCell ref="D4:F4"/>
    <mergeCell ref="B89:F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3.5.2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2023-01-31T17:39:30Z</dcterms:created>
  <dcterms:modified xsi:type="dcterms:W3CDTF">2023-05-08T19:58:17Z</dcterms:modified>
</cp:coreProperties>
</file>