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2.9" sheetId="1" r:id="rId1"/>
    <sheet name="Gráf-03.2.9a" sheetId="2" r:id="rId2"/>
    <sheet name="Gráf-03.2.9b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 localSheetId="2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 localSheetId="2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 localSheetId="2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localSheetId="2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localSheetId="2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localSheetId="2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localSheetId="2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localSheetId="2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localSheetId="2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 localSheetId="2">#REF!</definedName>
    <definedName name="INDICES">#REF!</definedName>
    <definedName name="JJ" localSheetId="0">'[1]C-01-2-1'!#REF!</definedName>
    <definedName name="JJ" localSheetId="1">'[1]C-01-2-1'!#REF!</definedName>
    <definedName name="JJ" localSheetId="2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localSheetId="2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 localSheetId="2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5" i="2" l="1"/>
  <c r="D6" i="2"/>
  <c r="D14" i="2" s="1"/>
  <c r="D7" i="2"/>
  <c r="D8" i="2"/>
  <c r="D9" i="2"/>
  <c r="D10" i="2"/>
  <c r="D11" i="2"/>
  <c r="D12" i="2"/>
  <c r="D13" i="2"/>
  <c r="D8" i="1" l="1"/>
  <c r="D9" i="1"/>
  <c r="E9" i="1" s="1"/>
  <c r="F9" i="1"/>
  <c r="G9" i="1" s="1"/>
  <c r="I9" i="1"/>
  <c r="K9" i="1"/>
  <c r="K10" i="1" s="1"/>
  <c r="K11" i="1" s="1"/>
  <c r="K12" i="1" s="1"/>
  <c r="K13" i="1" s="1"/>
  <c r="K14" i="1" s="1"/>
  <c r="K15" i="1" s="1"/>
  <c r="K16" i="1" s="1"/>
  <c r="M9" i="1"/>
  <c r="M10" i="1" s="1"/>
  <c r="M11" i="1" s="1"/>
  <c r="M12" i="1" s="1"/>
  <c r="M13" i="1" s="1"/>
  <c r="M14" i="1" s="1"/>
  <c r="M15" i="1" s="1"/>
  <c r="M16" i="1" s="1"/>
  <c r="O9" i="1"/>
  <c r="D10" i="1"/>
  <c r="E10" i="1" s="1"/>
  <c r="F10" i="1"/>
  <c r="I10" i="1"/>
  <c r="O10" i="1"/>
  <c r="D11" i="1"/>
  <c r="F11" i="1"/>
  <c r="I11" i="1"/>
  <c r="O11" i="1"/>
  <c r="D12" i="1"/>
  <c r="F12" i="1"/>
  <c r="I12" i="1"/>
  <c r="O12" i="1"/>
  <c r="D13" i="1"/>
  <c r="F13" i="1"/>
  <c r="I13" i="1"/>
  <c r="O13" i="1"/>
  <c r="D14" i="1"/>
  <c r="F14" i="1"/>
  <c r="I14" i="1"/>
  <c r="I15" i="1" s="1"/>
  <c r="I16" i="1" s="1"/>
  <c r="O14" i="1"/>
  <c r="D15" i="1"/>
  <c r="F15" i="1"/>
  <c r="O15" i="1"/>
  <c r="D16" i="1"/>
  <c r="F16" i="1"/>
  <c r="O16" i="1"/>
  <c r="E11" i="1" l="1"/>
  <c r="E12" i="1" s="1"/>
  <c r="E13" i="1" s="1"/>
  <c r="E14" i="1" s="1"/>
  <c r="E15" i="1" s="1"/>
  <c r="E16" i="1" s="1"/>
  <c r="G10" i="1"/>
  <c r="G11" i="1" s="1"/>
  <c r="G12" i="1" s="1"/>
  <c r="G13" i="1" s="1"/>
  <c r="G14" i="1" s="1"/>
  <c r="G15" i="1" s="1"/>
  <c r="G16" i="1" s="1"/>
</calcChain>
</file>

<file path=xl/sharedStrings.xml><?xml version="1.0" encoding="utf-8"?>
<sst xmlns="http://schemas.openxmlformats.org/spreadsheetml/2006/main" count="63" uniqueCount="29">
  <si>
    <t xml:space="preserve">Fuente: Ministerio de Educación y Ciencias. Anuario 2021. </t>
  </si>
  <si>
    <t>Incluye Educación Indígena, Iniciación Profesional Agropecuaria (IPA), Educación Básica Abierta (EBA) y Educación Inclusiva.</t>
  </si>
  <si>
    <t xml:space="preserve"> Nota: Los datos del sector privado subvencionado están incluidos en el sector privado.</t>
  </si>
  <si>
    <t>Noveno</t>
  </si>
  <si>
    <t>Octavo</t>
  </si>
  <si>
    <t>Séptimo</t>
  </si>
  <si>
    <t>Sexto</t>
  </si>
  <si>
    <t>Quinto</t>
  </si>
  <si>
    <t>Cuarto</t>
  </si>
  <si>
    <t>Tercero</t>
  </si>
  <si>
    <t>Segundo</t>
  </si>
  <si>
    <t>Primero</t>
  </si>
  <si>
    <t>%</t>
  </si>
  <si>
    <t>Alumnos</t>
  </si>
  <si>
    <t>Rural</t>
  </si>
  <si>
    <t>Urbana</t>
  </si>
  <si>
    <t>Privado</t>
  </si>
  <si>
    <t>Oficial</t>
  </si>
  <si>
    <t>Desgranamiento</t>
  </si>
  <si>
    <t>Retención</t>
  </si>
  <si>
    <t>Por zona</t>
  </si>
  <si>
    <t>Por sector</t>
  </si>
  <si>
    <t>De grado en grado</t>
  </si>
  <si>
    <t>Grado</t>
  </si>
  <si>
    <t>Año</t>
  </si>
  <si>
    <t>Cuadro 3.2.9. Educación Escolar Básica: Retención escolar de grado en grado, por sector y por zona, según año. Periodo 2013-2021</t>
  </si>
  <si>
    <t>← Índice</t>
  </si>
  <si>
    <t>2013-2021</t>
  </si>
  <si>
    <t>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</si>
</sst>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_(* #,##0_);_(* \(#,##0\);_(* &quot;-&quot;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4" tint="0.39997558519241921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mbria"/>
      <family val="1"/>
      <scheme val="major"/>
    </font>
    <font>
      <u/>
      <sz val="11"/>
      <color rgb="FF0070C0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7" fillId="12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7" fillId="16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20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2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8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32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6" fillId="2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165" fontId="11" fillId="6" borderId="4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29" fillId="47" borderId="15" applyNumberFormat="0" applyAlignment="0" applyProtection="0"/>
    <xf numFmtId="165" fontId="29" fillId="47" borderId="15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165" fontId="13" fillId="7" borderId="7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0" fillId="48" borderId="16" applyNumberFormat="0" applyAlignment="0" applyProtection="0"/>
    <xf numFmtId="165" fontId="30" fillId="48" borderId="16" applyNumberFormat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165" fontId="12" fillId="0" borderId="6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166" fontId="2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165" fontId="17" fillId="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13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7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21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29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165" fontId="9" fillId="5" borderId="4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27" fillId="38" borderId="15" applyNumberFormat="0" applyAlignment="0" applyProtection="0"/>
    <xf numFmtId="165" fontId="27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ont="0" applyFill="0" applyBorder="0" applyAlignment="0" applyProtection="0"/>
    <xf numFmtId="0" fontId="33" fillId="53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7" fillId="3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1" fillId="0" borderId="0" applyFill="0" applyBorder="0" applyAlignment="0" applyProtection="0"/>
    <xf numFmtId="174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ill="0" applyBorder="0" applyAlignment="0" applyProtection="0"/>
    <xf numFmtId="175" fontId="19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21" fillId="0" borderId="0" applyFill="0" applyBorder="0" applyAlignment="0" applyProtection="0"/>
    <xf numFmtId="174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4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2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3" fillId="0" borderId="0" applyNumberFormat="0" applyBorder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165" fontId="8" fillId="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2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5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2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9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1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1" fillId="55" borderId="18" applyNumberFormat="0" applyFont="0" applyAlignment="0" applyProtection="0"/>
    <xf numFmtId="165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0" fontId="25" fillId="55" borderId="18" applyNumberFormat="0" applyFont="0" applyAlignment="0" applyProtection="0"/>
    <xf numFmtId="165" fontId="25" fillId="55" borderId="1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165" fontId="10" fillId="6" borderId="5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54" fillId="47" borderId="19" applyNumberFormat="0" applyAlignment="0" applyProtection="0"/>
    <xf numFmtId="165" fontId="54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165" fontId="3" fillId="0" borderId="1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8" fillId="0" borderId="20" applyNumberFormat="0" applyFill="0" applyAlignment="0" applyProtection="0"/>
    <xf numFmtId="165" fontId="58" fillId="0" borderId="20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165" fontId="4" fillId="0" borderId="2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165" fontId="5" fillId="0" borderId="3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165" fontId="16" fillId="0" borderId="9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</cellStyleXfs>
  <cellXfs count="90">
    <xf numFmtId="0" fontId="0" fillId="0" borderId="0" xfId="0"/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7" fillId="0" borderId="0" xfId="0" applyFont="1" applyFill="1"/>
    <xf numFmtId="0" fontId="20" fillId="0" borderId="0" xfId="0" applyFont="1" applyFill="1"/>
    <xf numFmtId="3" fontId="20" fillId="0" borderId="0" xfId="0" applyNumberFormat="1" applyFont="1" applyFill="1" applyAlignment="1" applyProtection="1"/>
    <xf numFmtId="3" fontId="20" fillId="0" borderId="0" xfId="0" applyNumberFormat="1" applyFont="1" applyFill="1" applyAlignment="1" applyProtection="1">
      <alignment horizontal="right"/>
    </xf>
    <xf numFmtId="3" fontId="20" fillId="0" borderId="0" xfId="0" applyNumberFormat="1" applyFont="1" applyFill="1" applyAlignment="1" applyProtection="1">
      <alignment horizontal="center"/>
    </xf>
    <xf numFmtId="0" fontId="20" fillId="0" borderId="0" xfId="1" applyFont="1" applyFill="1" applyAlignment="1" applyProtection="1">
      <alignment horizontal="left"/>
    </xf>
    <xf numFmtId="0" fontId="20" fillId="0" borderId="0" xfId="0" applyFont="1" applyFill="1" applyAlignment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/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 indent="4"/>
    </xf>
    <xf numFmtId="164" fontId="19" fillId="0" borderId="0" xfId="0" applyNumberFormat="1" applyFont="1" applyFill="1" applyAlignment="1"/>
    <xf numFmtId="164" fontId="19" fillId="0" borderId="0" xfId="0" applyNumberFormat="1" applyFont="1" applyFill="1"/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 applyAlignment="1" applyProtection="1">
      <alignment horizontal="center"/>
    </xf>
    <xf numFmtId="0" fontId="22" fillId="0" borderId="0" xfId="0" applyFont="1" applyFill="1" applyBorder="1" applyAlignment="1"/>
    <xf numFmtId="0" fontId="22" fillId="0" borderId="10" xfId="0" applyFont="1" applyFill="1" applyBorder="1" applyAlignment="1"/>
    <xf numFmtId="0" fontId="22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</xf>
    <xf numFmtId="164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 indent="1"/>
    </xf>
    <xf numFmtId="164" fontId="19" fillId="0" borderId="0" xfId="0" applyNumberFormat="1" applyFont="1" applyFill="1" applyAlignment="1">
      <alignment horizontal="right" indent="2"/>
    </xf>
    <xf numFmtId="0" fontId="19" fillId="0" borderId="0" xfId="0" applyFont="1" applyFill="1" applyAlignment="1">
      <alignment horizontal="left" indent="3"/>
    </xf>
    <xf numFmtId="0" fontId="19" fillId="0" borderId="0" xfId="0" applyFont="1" applyFill="1" applyAlignment="1" applyProtection="1">
      <alignment horizontal="left" indent="3"/>
    </xf>
    <xf numFmtId="0" fontId="23" fillId="0" borderId="0" xfId="0" applyFont="1" applyFill="1"/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</xf>
    <xf numFmtId="0" fontId="23" fillId="0" borderId="0" xfId="0" applyFont="1" applyFill="1" applyAlignment="1">
      <alignment horizontal="left" indent="7"/>
    </xf>
    <xf numFmtId="0" fontId="19" fillId="0" borderId="0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Alignment="1"/>
    <xf numFmtId="0" fontId="19" fillId="0" borderId="0" xfId="0" applyFont="1" applyFill="1" applyAlignment="1">
      <alignment horizontal="center"/>
    </xf>
    <xf numFmtId="0" fontId="24" fillId="0" borderId="0" xfId="2" applyFill="1"/>
    <xf numFmtId="0" fontId="19" fillId="0" borderId="0" xfId="1720" applyFont="1"/>
    <xf numFmtId="0" fontId="62" fillId="0" borderId="0" xfId="1720" applyFont="1"/>
    <xf numFmtId="3" fontId="62" fillId="0" borderId="0" xfId="0" applyNumberFormat="1" applyFont="1" applyFill="1" applyAlignment="1" applyProtection="1">
      <alignment horizontal="center"/>
    </xf>
    <xf numFmtId="3" fontId="63" fillId="0" borderId="0" xfId="0" applyNumberFormat="1" applyFont="1" applyFill="1" applyAlignment="1" applyProtection="1">
      <alignment horizontal="left"/>
    </xf>
    <xf numFmtId="3" fontId="62" fillId="0" borderId="0" xfId="3168" applyNumberFormat="1" applyFont="1" applyAlignment="1" applyProtection="1">
      <alignment horizontal="right"/>
    </xf>
    <xf numFmtId="37" fontId="62" fillId="0" borderId="0" xfId="1720" applyNumberFormat="1" applyFont="1"/>
    <xf numFmtId="3" fontId="62" fillId="0" borderId="0" xfId="1720" applyNumberFormat="1" applyFont="1" applyAlignment="1" applyProtection="1">
      <alignment horizontal="right"/>
    </xf>
    <xf numFmtId="0" fontId="62" fillId="0" borderId="0" xfId="1720" applyFont="1" applyAlignment="1">
      <alignment horizontal="right"/>
    </xf>
    <xf numFmtId="0" fontId="62" fillId="0" borderId="0" xfId="1720" applyFont="1" applyAlignment="1" applyProtection="1">
      <alignment horizontal="left"/>
    </xf>
    <xf numFmtId="164" fontId="62" fillId="0" borderId="0" xfId="1720" applyNumberFormat="1" applyFont="1" applyAlignment="1">
      <alignment horizontal="right"/>
    </xf>
    <xf numFmtId="164" fontId="63" fillId="0" borderId="0" xfId="1720" applyNumberFormat="1" applyFont="1"/>
    <xf numFmtId="0" fontId="63" fillId="0" borderId="0" xfId="1720" applyFont="1"/>
    <xf numFmtId="0" fontId="64" fillId="56" borderId="0" xfId="1720" applyFont="1" applyFill="1"/>
    <xf numFmtId="0" fontId="64" fillId="56" borderId="0" xfId="1720" applyFont="1" applyFill="1" applyAlignment="1">
      <alignment horizontal="left"/>
    </xf>
    <xf numFmtId="3" fontId="63" fillId="0" borderId="0" xfId="1720" applyNumberFormat="1" applyFont="1" applyFill="1"/>
    <xf numFmtId="3" fontId="62" fillId="0" borderId="0" xfId="1720" applyNumberFormat="1" applyFont="1"/>
    <xf numFmtId="164" fontId="62" fillId="56" borderId="0" xfId="36365" applyNumberFormat="1" applyFont="1" applyFill="1"/>
    <xf numFmtId="0" fontId="65" fillId="0" borderId="0" xfId="1720" applyFont="1" applyFill="1"/>
    <xf numFmtId="0" fontId="19" fillId="0" borderId="0" xfId="1720" applyFont="1" applyFill="1"/>
    <xf numFmtId="0" fontId="62" fillId="0" borderId="0" xfId="1720" applyFont="1" applyFill="1"/>
    <xf numFmtId="3" fontId="62" fillId="0" borderId="0" xfId="1720" applyNumberFormat="1" applyFont="1" applyFill="1"/>
    <xf numFmtId="3" fontId="62" fillId="0" borderId="0" xfId="1720" applyNumberFormat="1" applyFont="1" applyFill="1" applyAlignment="1" applyProtection="1">
      <alignment horizontal="right"/>
    </xf>
    <xf numFmtId="0" fontId="19" fillId="0" borderId="0" xfId="1" applyFont="1" applyFill="1"/>
    <xf numFmtId="0" fontId="62" fillId="0" borderId="0" xfId="1" applyFont="1" applyFill="1"/>
    <xf numFmtId="0" fontId="66" fillId="0" borderId="0" xfId="2" applyFont="1" applyFill="1"/>
    <xf numFmtId="0" fontId="19" fillId="0" borderId="0" xfId="36365" applyFont="1"/>
    <xf numFmtId="0" fontId="62" fillId="0" borderId="0" xfId="36365" applyFont="1"/>
    <xf numFmtId="0" fontId="23" fillId="0" borderId="0" xfId="36365" applyFont="1"/>
    <xf numFmtId="3" fontId="67" fillId="0" borderId="0" xfId="0" applyNumberFormat="1" applyFont="1" applyFill="1" applyAlignment="1" applyProtection="1">
      <alignment horizontal="left"/>
    </xf>
    <xf numFmtId="3" fontId="19" fillId="0" borderId="0" xfId="1720" applyNumberFormat="1" applyFont="1" applyAlignment="1" applyProtection="1">
      <alignment horizontal="right"/>
    </xf>
    <xf numFmtId="0" fontId="19" fillId="0" borderId="0" xfId="1720" applyFont="1" applyAlignment="1" applyProtection="1">
      <alignment horizontal="left"/>
    </xf>
    <xf numFmtId="0" fontId="19" fillId="0" borderId="0" xfId="1720" applyFont="1" applyAlignment="1">
      <alignment horizontal="left"/>
    </xf>
    <xf numFmtId="0" fontId="68" fillId="56" borderId="0" xfId="36365" applyFont="1" applyFill="1"/>
    <xf numFmtId="0" fontId="62" fillId="56" borderId="0" xfId="36365" applyFont="1" applyFill="1"/>
    <xf numFmtId="0" fontId="63" fillId="56" borderId="0" xfId="1720" applyFont="1" applyFill="1"/>
    <xf numFmtId="3" fontId="63" fillId="56" borderId="0" xfId="1720" applyNumberFormat="1" applyFont="1" applyFill="1" applyAlignment="1" applyProtection="1">
      <alignment horizontal="right"/>
    </xf>
    <xf numFmtId="0" fontId="63" fillId="56" borderId="0" xfId="1720" applyFont="1" applyFill="1" applyAlignment="1">
      <alignment horizontal="left"/>
    </xf>
    <xf numFmtId="3" fontId="17" fillId="56" borderId="0" xfId="1720" applyNumberFormat="1" applyFont="1" applyFill="1"/>
    <xf numFmtId="3" fontId="63" fillId="56" borderId="0" xfId="36365" applyNumberFormat="1" applyFont="1" applyFill="1"/>
    <xf numFmtId="0" fontId="63" fillId="56" borderId="0" xfId="36365" applyFont="1" applyFill="1"/>
    <xf numFmtId="0" fontId="63" fillId="56" borderId="0" xfId="1720" applyFont="1" applyFill="1" applyAlignment="1" applyProtection="1">
      <alignment horizontal="left"/>
    </xf>
    <xf numFmtId="3" fontId="62" fillId="56" borderId="0" xfId="1720" applyNumberFormat="1" applyFont="1" applyFill="1" applyAlignment="1" applyProtection="1">
      <alignment horizontal="right"/>
    </xf>
    <xf numFmtId="197" fontId="62" fillId="56" borderId="0" xfId="3168" applyNumberFormat="1" applyFont="1" applyFill="1" applyAlignment="1">
      <alignment horizontal="center"/>
    </xf>
    <xf numFmtId="0" fontId="62" fillId="56" borderId="0" xfId="1720" applyFont="1" applyFill="1" applyAlignment="1" applyProtection="1">
      <alignment horizontal="left"/>
    </xf>
    <xf numFmtId="0" fontId="62" fillId="56" borderId="0" xfId="1720" applyFont="1" applyFill="1"/>
    <xf numFmtId="0" fontId="62" fillId="56" borderId="0" xfId="1720" applyFont="1" applyFill="1" applyAlignment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51"/>
      <c:rotY val="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>
          <a:solidFill>
            <a:srgbClr val="000000"/>
          </a:solidFill>
        </a:ln>
      </c:spPr>
    </c:sideWall>
    <c:backWall>
      <c:thickness val="0"/>
      <c:spPr>
        <a:noFill/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8.0136594096520006E-2"/>
          <c:y val="0.14620088316037619"/>
          <c:w val="0.91145749727888659"/>
          <c:h val="0.662192602990336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'Gráf-03.2.9a'!$B$4</c:f>
              <c:strCache>
                <c:ptCount val="1"/>
                <c:pt idx="0">
                  <c:v>Oficial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'Gráf-03.2.9a'!$A$5:$A$13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'Gráf-03.2.9a'!$B$5:$B$13</c:f>
              <c:numCache>
                <c:formatCode>###,###;;"-"</c:formatCode>
                <c:ptCount val="9"/>
                <c:pt idx="0">
                  <c:v>111490</c:v>
                </c:pt>
                <c:pt idx="1">
                  <c:v>103250</c:v>
                </c:pt>
                <c:pt idx="2">
                  <c:v>100955</c:v>
                </c:pt>
                <c:pt idx="3">
                  <c:v>95809</c:v>
                </c:pt>
                <c:pt idx="4">
                  <c:v>89194</c:v>
                </c:pt>
                <c:pt idx="5">
                  <c:v>87051</c:v>
                </c:pt>
                <c:pt idx="6">
                  <c:v>84781</c:v>
                </c:pt>
                <c:pt idx="7">
                  <c:v>82830.99999999335</c:v>
                </c:pt>
                <c:pt idx="8">
                  <c:v>77090</c:v>
                </c:pt>
              </c:numCache>
            </c:numRef>
          </c:val>
        </c:ser>
        <c:ser>
          <c:idx val="1"/>
          <c:order val="1"/>
          <c:tx>
            <c:strRef>
              <c:f>'Gráf-03.2.9a'!$C$4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'Gráf-03.2.9a'!$A$5:$A$13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'Gráf-03.2.9a'!$C$5:$C$13</c:f>
              <c:numCache>
                <c:formatCode>###,###;;"-"</c:formatCode>
                <c:ptCount val="9"/>
                <c:pt idx="0">
                  <c:v>27434</c:v>
                </c:pt>
                <c:pt idx="1">
                  <c:v>26546</c:v>
                </c:pt>
                <c:pt idx="2">
                  <c:v>25049</c:v>
                </c:pt>
                <c:pt idx="3">
                  <c:v>23697</c:v>
                </c:pt>
                <c:pt idx="4">
                  <c:v>22912</c:v>
                </c:pt>
                <c:pt idx="5">
                  <c:v>22279</c:v>
                </c:pt>
                <c:pt idx="6">
                  <c:v>20725</c:v>
                </c:pt>
                <c:pt idx="7">
                  <c:v>19454</c:v>
                </c:pt>
                <c:pt idx="8">
                  <c:v>18208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gapDepth val="182"/>
        <c:shape val="box"/>
        <c:axId val="72769536"/>
        <c:axId val="103198080"/>
        <c:axId val="0"/>
      </c:bar3DChart>
      <c:catAx>
        <c:axId val="727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9323080784980089"/>
              <c:y val="0.86017063043451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031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8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72769536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359064067766738"/>
          <c:y val="0.89158747012572959"/>
          <c:w val="0.21406096135793268"/>
          <c:h val="5.18117762322669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7716535433070868" l="1.9685039370078741" r="1.9685039370078741" t="1.377952755905512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7933884297507"/>
          <c:y val="0.17804273082092387"/>
          <c:w val="0.84297520661157288"/>
          <c:h val="0.60781186350667138"/>
        </c:manualLayout>
      </c:layout>
      <c:lineChart>
        <c:grouping val="standard"/>
        <c:varyColors val="0"/>
        <c:ser>
          <c:idx val="0"/>
          <c:order val="0"/>
          <c:tx>
            <c:strRef>
              <c:f>'Gráf-03.2.9b'!$B$4</c:f>
              <c:strCache>
                <c:ptCount val="1"/>
                <c:pt idx="0">
                  <c:v>Urbana</c:v>
                </c:pt>
              </c:strCache>
            </c:strRef>
          </c:tx>
          <c:spPr>
            <a:ln w="25400">
              <a:solidFill>
                <a:srgbClr val="877128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</c:spPr>
          </c:marker>
          <c:cat>
            <c:strRef>
              <c:f>'Gráf-03.2.9b'!$A$5:$A$13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'Gráf-03.2.9b'!$B$5:$B$13</c:f>
              <c:numCache>
                <c:formatCode>_(* #,##0_);_(* \(#,##0\);_(* "-"??_);_(@_)</c:formatCode>
                <c:ptCount val="9"/>
                <c:pt idx="0">
                  <c:v>79554</c:v>
                </c:pt>
                <c:pt idx="1">
                  <c:v>75191</c:v>
                </c:pt>
                <c:pt idx="2">
                  <c:v>73580</c:v>
                </c:pt>
                <c:pt idx="3">
                  <c:v>70545</c:v>
                </c:pt>
                <c:pt idx="4">
                  <c:v>67239</c:v>
                </c:pt>
                <c:pt idx="5">
                  <c:v>66811.999999999956</c:v>
                </c:pt>
                <c:pt idx="6">
                  <c:v>69335</c:v>
                </c:pt>
                <c:pt idx="7">
                  <c:v>67527.000000001339</c:v>
                </c:pt>
                <c:pt idx="8">
                  <c:v>64214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'Gráf-03.2.9b'!$C$4</c:f>
              <c:strCache>
                <c:ptCount val="1"/>
                <c:pt idx="0">
                  <c:v>Rural</c:v>
                </c:pt>
              </c:strCache>
            </c:strRef>
          </c:tx>
          <c:spPr>
            <a:ln w="25400">
              <a:solidFill>
                <a:srgbClr val="909F4E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  <a:prstDash val="solid"/>
              </a:ln>
            </c:spPr>
          </c:marker>
          <c:cat>
            <c:strRef>
              <c:f>'Gráf-03.2.9b'!$A$5:$A$13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'Gráf-03.2.9b'!$C$5:$C$13</c:f>
              <c:numCache>
                <c:formatCode>_(* #,##0_);_(* \(#,##0\);_(* "-"??_);_(@_)</c:formatCode>
                <c:ptCount val="9"/>
                <c:pt idx="0">
                  <c:v>59370</c:v>
                </c:pt>
                <c:pt idx="1">
                  <c:v>54605</c:v>
                </c:pt>
                <c:pt idx="2">
                  <c:v>52424</c:v>
                </c:pt>
                <c:pt idx="3">
                  <c:v>48961</c:v>
                </c:pt>
                <c:pt idx="4">
                  <c:v>44867</c:v>
                </c:pt>
                <c:pt idx="5">
                  <c:v>42518.000000000015</c:v>
                </c:pt>
                <c:pt idx="6">
                  <c:v>36171</c:v>
                </c:pt>
                <c:pt idx="7">
                  <c:v>34757.999999999316</c:v>
                </c:pt>
                <c:pt idx="8">
                  <c:v>31084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1584"/>
        <c:axId val="103200384"/>
      </c:lineChart>
      <c:catAx>
        <c:axId val="72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7772057058400186"/>
              <c:y val="0.8532968680381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0320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2003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;[Red]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72771584"/>
        <c:crosses val="autoZero"/>
        <c:crossBetween val="midCat"/>
        <c:majorUnit val="20000"/>
      </c:valAx>
      <c:spPr>
        <a:solidFill>
          <a:srgbClr val="D7DAAD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29596461057312"/>
          <c:y val="0.89825103347667612"/>
          <c:w val="0.25028214029421358"/>
          <c:h val="3.44827230584389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3011" l="1.7716535433070868" r="1.5748031496063011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52917</xdr:colOff>
      <xdr:row>1</xdr:row>
      <xdr:rowOff>84666</xdr:rowOff>
    </xdr:from>
    <xdr:to>
      <xdr:col>21</xdr:col>
      <xdr:colOff>248028</xdr:colOff>
      <xdr:row>32</xdr:row>
      <xdr:rowOff>26987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0.20811</cdr:x>
      <cdr:y>0.00584</cdr:y>
    </cdr:from>
    <cdr:to>
      <cdr:x>0.85266</cdr:x>
      <cdr:y>0.11391</cdr:y>
    </cdr:to>
    <cdr:sp macro="" textlink="">
      <cdr:nvSpPr>
        <cdr:cNvPr id="473089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7613" y="27160"/>
          <a:ext cx="4979004" cy="502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5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Retención escolar por sector.</a:t>
          </a:r>
        </a:p>
        <a:p xmlns:a="http://schemas.openxmlformats.org/drawingml/2006/main">
          <a:pPr algn="ctr" rtl="0">
            <a:defRPr sz="1000"/>
          </a:pPr>
          <a:r>
            <a:rPr lang="es-ES" sz="15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Periodo 2013-2021</a:t>
          </a:r>
        </a:p>
      </cdr:txBody>
    </cdr:sp>
  </cdr:relSizeAnchor>
  <cdr:relSizeAnchor xmlns:cdr="http://schemas.openxmlformats.org/drawingml/2006/chartDrawing">
    <cdr:from>
      <cdr:x>0.02033</cdr:x>
      <cdr:y>0.94231</cdr:y>
    </cdr:from>
    <cdr:to>
      <cdr:x>0.18571</cdr:x>
      <cdr:y>0.97722</cdr:y>
    </cdr:to>
    <cdr:sp macro="" textlink="">
      <cdr:nvSpPr>
        <cdr:cNvPr id="47309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450" y="4662771"/>
          <a:ext cx="1370351" cy="172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3.2.9.a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497416</xdr:colOff>
      <xdr:row>0</xdr:row>
      <xdr:rowOff>47625</xdr:rowOff>
    </xdr:from>
    <xdr:to>
      <xdr:col>17</xdr:col>
      <xdr:colOff>444499</xdr:colOff>
      <xdr:row>31</xdr:row>
      <xdr:rowOff>153459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0.00476</cdr:x>
      <cdr:y>0.93193</cdr:y>
    </cdr:from>
    <cdr:to>
      <cdr:x>0.175</cdr:x>
      <cdr:y>0.99087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196" y="4218623"/>
          <a:ext cx="1115212" cy="266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3.2.9.b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0.19851</cdr:x>
      <cdr:y>0.02375</cdr:y>
    </cdr:from>
    <cdr:to>
      <cdr:x>0.78528</cdr:x>
      <cdr:y>0.1693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079655" y="83519"/>
          <a:ext cx="3191310" cy="511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Retención escolar por zona.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Periodo 2013-2021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="70" zoomScaleNormal="70" workbookViewId="0"/>
  </sheetViews>
  <sheetFormatPr baseColWidth="10" defaultRowHeight="15"/>
  <cols>
    <col min="1" max="1" width="3.7109375" style="4" customWidth="1"/>
    <col min="2" max="2" width="15.7109375" style="1" customWidth="1"/>
    <col min="3" max="3" width="15.5703125" style="1" customWidth="1"/>
    <col min="4" max="4" width="14.28515625" style="1" customWidth="1"/>
    <col min="5" max="5" width="5.85546875" style="3" customWidth="1"/>
    <col min="6" max="6" width="14.28515625" style="3" customWidth="1"/>
    <col min="7" max="7" width="5.85546875" style="3" customWidth="1"/>
    <col min="8" max="8" width="14.28515625" style="3" customWidth="1"/>
    <col min="9" max="9" width="5.140625" style="3" customWidth="1"/>
    <col min="10" max="10" width="14.28515625" style="3" customWidth="1"/>
    <col min="11" max="11" width="5.85546875" style="1" customWidth="1"/>
    <col min="12" max="12" width="14.28515625" style="1" customWidth="1"/>
    <col min="13" max="13" width="5.85546875" style="1" customWidth="1"/>
    <col min="14" max="14" width="14.28515625" style="1" customWidth="1"/>
    <col min="15" max="15" width="5.85546875" style="2" customWidth="1"/>
    <col min="16" max="16" width="4.42578125" style="2" customWidth="1"/>
    <col min="17" max="17" width="13.5703125" style="1" bestFit="1" customWidth="1"/>
    <col min="18" max="16384" width="11.42578125" style="1"/>
  </cols>
  <sheetData>
    <row r="1" spans="1:16">
      <c r="A1" s="39"/>
    </row>
    <row r="2" spans="1:16">
      <c r="B2" s="1" t="s">
        <v>25</v>
      </c>
    </row>
    <row r="3" spans="1:16" s="4" customFormat="1" ht="5.0999999999999996" customHeight="1">
      <c r="E3" s="38"/>
      <c r="F3" s="38"/>
      <c r="G3" s="38"/>
      <c r="H3" s="38"/>
      <c r="I3" s="38"/>
      <c r="J3" s="38"/>
      <c r="O3" s="37"/>
      <c r="P3" s="37"/>
    </row>
    <row r="4" spans="1:16" s="4" customFormat="1" ht="15" customHeight="1">
      <c r="B4" s="87" t="s">
        <v>24</v>
      </c>
      <c r="C4" s="87" t="s">
        <v>23</v>
      </c>
      <c r="D4" s="86" t="s">
        <v>22</v>
      </c>
      <c r="E4" s="86"/>
      <c r="F4" s="86"/>
      <c r="G4" s="86"/>
      <c r="H4" s="86" t="s">
        <v>21</v>
      </c>
      <c r="I4" s="86"/>
      <c r="J4" s="86"/>
      <c r="K4" s="86"/>
      <c r="L4" s="86" t="s">
        <v>20</v>
      </c>
      <c r="M4" s="86"/>
      <c r="N4" s="86"/>
      <c r="O4" s="86"/>
      <c r="P4" s="35"/>
    </row>
    <row r="5" spans="1:16" s="4" customFormat="1" ht="15" customHeight="1">
      <c r="B5" s="88"/>
      <c r="C5" s="88"/>
      <c r="D5" s="86" t="s">
        <v>19</v>
      </c>
      <c r="E5" s="86"/>
      <c r="F5" s="86" t="s">
        <v>18</v>
      </c>
      <c r="G5" s="86"/>
      <c r="H5" s="86" t="s">
        <v>17</v>
      </c>
      <c r="I5" s="86"/>
      <c r="J5" s="86" t="s">
        <v>16</v>
      </c>
      <c r="K5" s="86"/>
      <c r="L5" s="86" t="s">
        <v>15</v>
      </c>
      <c r="M5" s="86"/>
      <c r="N5" s="86" t="s">
        <v>14</v>
      </c>
      <c r="O5" s="86"/>
      <c r="P5" s="35"/>
    </row>
    <row r="6" spans="1:16" s="4" customFormat="1" ht="15" customHeight="1">
      <c r="B6" s="89"/>
      <c r="C6" s="89"/>
      <c r="D6" s="36" t="s">
        <v>13</v>
      </c>
      <c r="E6" s="36" t="s">
        <v>12</v>
      </c>
      <c r="F6" s="36" t="s">
        <v>13</v>
      </c>
      <c r="G6" s="36" t="s">
        <v>12</v>
      </c>
      <c r="H6" s="36" t="s">
        <v>13</v>
      </c>
      <c r="I6" s="36" t="s">
        <v>12</v>
      </c>
      <c r="J6" s="36" t="s">
        <v>13</v>
      </c>
      <c r="K6" s="36" t="s">
        <v>12</v>
      </c>
      <c r="L6" s="36" t="s">
        <v>13</v>
      </c>
      <c r="M6" s="36" t="s">
        <v>12</v>
      </c>
      <c r="N6" s="36" t="s">
        <v>13</v>
      </c>
      <c r="O6" s="36" t="s">
        <v>12</v>
      </c>
      <c r="P6" s="35"/>
    </row>
    <row r="7" spans="1:16" s="30" customFormat="1" ht="5.0999999999999996" customHeight="1">
      <c r="A7" s="4"/>
      <c r="B7" s="34"/>
      <c r="E7" s="33"/>
      <c r="F7" s="32"/>
      <c r="G7" s="32"/>
      <c r="H7" s="32"/>
      <c r="I7" s="32"/>
      <c r="J7" s="32"/>
      <c r="O7" s="31"/>
      <c r="P7" s="31"/>
    </row>
    <row r="8" spans="1:16" s="4" customFormat="1" ht="15" customHeight="1">
      <c r="B8" s="19">
        <v>2013</v>
      </c>
      <c r="C8" s="29" t="s">
        <v>11</v>
      </c>
      <c r="D8" s="27">
        <f t="shared" ref="D8:D16" si="0">H8+J8</f>
        <v>138924</v>
      </c>
      <c r="E8" s="26">
        <v>100</v>
      </c>
      <c r="F8" s="18">
        <v>0</v>
      </c>
      <c r="G8" s="26">
        <v>0</v>
      </c>
      <c r="H8" s="18">
        <v>111490</v>
      </c>
      <c r="I8" s="26">
        <v>100</v>
      </c>
      <c r="J8" s="18">
        <v>27434</v>
      </c>
      <c r="K8" s="26">
        <v>100</v>
      </c>
      <c r="L8" s="26">
        <v>79554</v>
      </c>
      <c r="M8" s="26">
        <v>100</v>
      </c>
      <c r="N8" s="27">
        <v>59370</v>
      </c>
      <c r="O8" s="26">
        <v>100</v>
      </c>
      <c r="P8" s="25"/>
    </row>
    <row r="9" spans="1:16" s="4" customFormat="1" ht="15" customHeight="1">
      <c r="B9" s="19">
        <v>2014</v>
      </c>
      <c r="C9" s="29" t="s">
        <v>10</v>
      </c>
      <c r="D9" s="27">
        <f t="shared" si="0"/>
        <v>129796</v>
      </c>
      <c r="E9" s="26">
        <f t="shared" ref="E9:E16" si="1">+D9/D8*E8</f>
        <v>93.429501022141608</v>
      </c>
      <c r="F9" s="18">
        <f t="shared" ref="F9:F16" si="2">+$D$8-D9</f>
        <v>9128</v>
      </c>
      <c r="G9" s="26">
        <f>+F9/D8*100</f>
        <v>6.5704989778583984</v>
      </c>
      <c r="H9" s="18">
        <v>103250</v>
      </c>
      <c r="I9" s="26">
        <f t="shared" ref="I9:I16" si="3">+H9/H8*I8</f>
        <v>92.609202619068981</v>
      </c>
      <c r="J9" s="18">
        <v>26546</v>
      </c>
      <c r="K9" s="26">
        <f t="shared" ref="K9:K16" si="4">+J9/J8*K8</f>
        <v>96.76314062841729</v>
      </c>
      <c r="L9" s="26">
        <v>75191</v>
      </c>
      <c r="M9" s="26">
        <f t="shared" ref="M9:M16" si="5">+L9/L8*M8</f>
        <v>94.515674887497809</v>
      </c>
      <c r="N9" s="27">
        <v>54605</v>
      </c>
      <c r="O9" s="26">
        <f t="shared" ref="O9:O16" si="6">+N9/N8*O8</f>
        <v>91.974060973555666</v>
      </c>
      <c r="P9" s="25"/>
    </row>
    <row r="10" spans="1:16" s="4" customFormat="1" ht="15" customHeight="1">
      <c r="B10" s="19">
        <v>2015</v>
      </c>
      <c r="C10" s="29" t="s">
        <v>9</v>
      </c>
      <c r="D10" s="27">
        <f t="shared" si="0"/>
        <v>126004</v>
      </c>
      <c r="E10" s="26">
        <f t="shared" si="1"/>
        <v>90.699951052373962</v>
      </c>
      <c r="F10" s="18">
        <f t="shared" si="2"/>
        <v>12920</v>
      </c>
      <c r="G10" s="26">
        <f t="shared" ref="G10:G16" si="7">+F10/F9*G9</f>
        <v>9.300048947626042</v>
      </c>
      <c r="H10" s="18">
        <v>100955</v>
      </c>
      <c r="I10" s="26">
        <f t="shared" si="3"/>
        <v>90.550722037850932</v>
      </c>
      <c r="J10" s="18">
        <v>25049</v>
      </c>
      <c r="K10" s="26">
        <f t="shared" si="4"/>
        <v>91.306408106728881</v>
      </c>
      <c r="L10" s="26">
        <v>73580</v>
      </c>
      <c r="M10" s="26">
        <f t="shared" si="5"/>
        <v>92.490635291751531</v>
      </c>
      <c r="N10" s="27">
        <v>52424</v>
      </c>
      <c r="O10" s="26">
        <f t="shared" si="6"/>
        <v>88.30048846218628</v>
      </c>
      <c r="P10" s="25"/>
    </row>
    <row r="11" spans="1:16" s="4" customFormat="1" ht="15" customHeight="1">
      <c r="B11" s="19">
        <v>2016</v>
      </c>
      <c r="C11" s="29" t="s">
        <v>8</v>
      </c>
      <c r="D11" s="27">
        <f t="shared" si="0"/>
        <v>119506</v>
      </c>
      <c r="E11" s="26">
        <f t="shared" si="1"/>
        <v>86.022573493420865</v>
      </c>
      <c r="F11" s="18">
        <f t="shared" si="2"/>
        <v>19418</v>
      </c>
      <c r="G11" s="26">
        <f t="shared" si="7"/>
        <v>13.977426506579139</v>
      </c>
      <c r="H11" s="18">
        <v>95809</v>
      </c>
      <c r="I11" s="26">
        <f t="shared" si="3"/>
        <v>85.935061440487942</v>
      </c>
      <c r="J11" s="18">
        <v>23697</v>
      </c>
      <c r="K11" s="26">
        <f t="shared" si="4"/>
        <v>86.37821681125611</v>
      </c>
      <c r="L11" s="26">
        <v>70545</v>
      </c>
      <c r="M11" s="26">
        <f t="shared" si="5"/>
        <v>88.675616562335037</v>
      </c>
      <c r="N11" s="27">
        <v>48961</v>
      </c>
      <c r="O11" s="26">
        <f t="shared" si="6"/>
        <v>82.467576216944579</v>
      </c>
      <c r="P11" s="25"/>
    </row>
    <row r="12" spans="1:16" s="4" customFormat="1" ht="15" customHeight="1">
      <c r="B12" s="19">
        <v>2017</v>
      </c>
      <c r="C12" s="29" t="s">
        <v>7</v>
      </c>
      <c r="D12" s="27">
        <f t="shared" si="0"/>
        <v>112106</v>
      </c>
      <c r="E12" s="26">
        <f t="shared" si="1"/>
        <v>80.695920071405951</v>
      </c>
      <c r="F12" s="18">
        <f t="shared" si="2"/>
        <v>26818</v>
      </c>
      <c r="G12" s="26">
        <f t="shared" si="7"/>
        <v>19.304079928594053</v>
      </c>
      <c r="H12" s="18">
        <v>89194</v>
      </c>
      <c r="I12" s="26">
        <f t="shared" si="3"/>
        <v>80.001793882859459</v>
      </c>
      <c r="J12" s="18">
        <v>22912</v>
      </c>
      <c r="K12" s="26">
        <f t="shared" si="4"/>
        <v>83.516803965881763</v>
      </c>
      <c r="L12" s="26">
        <v>67239</v>
      </c>
      <c r="M12" s="26">
        <f t="shared" si="5"/>
        <v>84.519948714081025</v>
      </c>
      <c r="N12" s="27">
        <v>44867</v>
      </c>
      <c r="O12" s="26">
        <f t="shared" si="6"/>
        <v>75.571837628431865</v>
      </c>
      <c r="P12" s="25"/>
    </row>
    <row r="13" spans="1:16" s="4" customFormat="1" ht="15" customHeight="1">
      <c r="B13" s="19">
        <v>2018</v>
      </c>
      <c r="C13" s="28" t="s">
        <v>6</v>
      </c>
      <c r="D13" s="27">
        <f t="shared" si="0"/>
        <v>109330</v>
      </c>
      <c r="E13" s="26">
        <f t="shared" si="1"/>
        <v>78.697705220120355</v>
      </c>
      <c r="F13" s="18">
        <f t="shared" si="2"/>
        <v>29594</v>
      </c>
      <c r="G13" s="26">
        <f t="shared" si="7"/>
        <v>21.302294779879649</v>
      </c>
      <c r="H13" s="18">
        <v>87051</v>
      </c>
      <c r="I13" s="26">
        <f t="shared" si="3"/>
        <v>78.079648398959563</v>
      </c>
      <c r="J13" s="18">
        <v>22279</v>
      </c>
      <c r="K13" s="26">
        <f t="shared" si="4"/>
        <v>81.209448130057595</v>
      </c>
      <c r="L13" s="26">
        <v>66811.999999999956</v>
      </c>
      <c r="M13" s="26">
        <f t="shared" si="5"/>
        <v>83.983206375543617</v>
      </c>
      <c r="N13" s="27">
        <v>42518.000000000015</v>
      </c>
      <c r="O13" s="26">
        <f t="shared" si="6"/>
        <v>71.615293919487982</v>
      </c>
      <c r="P13" s="25"/>
    </row>
    <row r="14" spans="1:16" s="4" customFormat="1" ht="15" customHeight="1">
      <c r="B14" s="19">
        <v>2019</v>
      </c>
      <c r="C14" s="28" t="s">
        <v>5</v>
      </c>
      <c r="D14" s="27">
        <f t="shared" si="0"/>
        <v>105506</v>
      </c>
      <c r="E14" s="26">
        <f t="shared" si="1"/>
        <v>75.945121073392642</v>
      </c>
      <c r="F14" s="18">
        <f t="shared" si="2"/>
        <v>33418</v>
      </c>
      <c r="G14" s="26">
        <f t="shared" si="7"/>
        <v>24.054878926607358</v>
      </c>
      <c r="H14" s="18">
        <v>84781</v>
      </c>
      <c r="I14" s="26">
        <f t="shared" si="3"/>
        <v>76.043591353484629</v>
      </c>
      <c r="J14" s="18">
        <v>20725</v>
      </c>
      <c r="K14" s="26">
        <f t="shared" si="4"/>
        <v>75.544944229787859</v>
      </c>
      <c r="L14" s="26">
        <v>69335</v>
      </c>
      <c r="M14" s="26">
        <f t="shared" si="5"/>
        <v>87.154637101842795</v>
      </c>
      <c r="N14" s="27">
        <v>36171</v>
      </c>
      <c r="O14" s="26">
        <f t="shared" si="6"/>
        <v>60.924709449216778</v>
      </c>
      <c r="P14" s="25"/>
    </row>
    <row r="15" spans="1:16" s="4" customFormat="1" ht="15" customHeight="1">
      <c r="B15" s="19">
        <v>2020</v>
      </c>
      <c r="C15" s="28" t="s">
        <v>4</v>
      </c>
      <c r="D15" s="27">
        <f t="shared" si="0"/>
        <v>102284.99999999335</v>
      </c>
      <c r="E15" s="26">
        <f t="shared" si="1"/>
        <v>73.626587198751366</v>
      </c>
      <c r="F15" s="18">
        <f t="shared" si="2"/>
        <v>36639.00000000665</v>
      </c>
      <c r="G15" s="26">
        <f t="shared" si="7"/>
        <v>26.373412801248637</v>
      </c>
      <c r="H15" s="18">
        <v>82830.99999999335</v>
      </c>
      <c r="I15" s="26">
        <f t="shared" si="3"/>
        <v>74.294555565515623</v>
      </c>
      <c r="J15" s="18">
        <v>19454</v>
      </c>
      <c r="K15" s="26">
        <f t="shared" si="4"/>
        <v>70.912006998614856</v>
      </c>
      <c r="L15" s="26">
        <v>67527.000000001339</v>
      </c>
      <c r="M15" s="26">
        <f t="shared" si="5"/>
        <v>84.881966965836227</v>
      </c>
      <c r="N15" s="27">
        <v>34757.999999999316</v>
      </c>
      <c r="O15" s="26">
        <f t="shared" si="6"/>
        <v>58.544719555329827</v>
      </c>
      <c r="P15" s="25"/>
    </row>
    <row r="16" spans="1:16" s="4" customFormat="1" ht="15" customHeight="1">
      <c r="B16" s="19">
        <v>2021</v>
      </c>
      <c r="C16" s="28" t="s">
        <v>3</v>
      </c>
      <c r="D16" s="27">
        <f t="shared" si="0"/>
        <v>95298</v>
      </c>
      <c r="E16" s="26">
        <f t="shared" si="1"/>
        <v>68.597218623132065</v>
      </c>
      <c r="F16" s="18">
        <f t="shared" si="2"/>
        <v>43626</v>
      </c>
      <c r="G16" s="26">
        <f t="shared" si="7"/>
        <v>31.402781376867932</v>
      </c>
      <c r="H16" s="18">
        <v>77090</v>
      </c>
      <c r="I16" s="26">
        <f t="shared" si="3"/>
        <v>69.145214817472436</v>
      </c>
      <c r="J16" s="18">
        <v>18208</v>
      </c>
      <c r="K16" s="26">
        <f t="shared" si="4"/>
        <v>66.37019756506524</v>
      </c>
      <c r="L16" s="26">
        <v>64214</v>
      </c>
      <c r="M16" s="26">
        <f t="shared" si="5"/>
        <v>80.717500062850405</v>
      </c>
      <c r="N16" s="27">
        <v>31084</v>
      </c>
      <c r="O16" s="26">
        <f t="shared" si="6"/>
        <v>52.356408960754592</v>
      </c>
      <c r="P16" s="25"/>
    </row>
    <row r="17" spans="2:16" s="4" customFormat="1" ht="5.0999999999999996" customHeight="1" thickBot="1">
      <c r="B17" s="24"/>
      <c r="C17" s="22"/>
      <c r="D17" s="22"/>
      <c r="E17" s="23"/>
      <c r="F17" s="23"/>
      <c r="G17" s="23"/>
      <c r="H17" s="23"/>
      <c r="I17" s="23"/>
      <c r="J17" s="23"/>
      <c r="K17" s="22"/>
      <c r="L17" s="22"/>
      <c r="M17" s="22"/>
      <c r="N17" s="22"/>
      <c r="O17" s="21"/>
      <c r="P17" s="20"/>
    </row>
    <row r="18" spans="2:16" s="4" customFormat="1" ht="5.0999999999999996" customHeight="1">
      <c r="B18" s="19"/>
      <c r="D18" s="17"/>
      <c r="E18" s="18"/>
      <c r="F18" s="18"/>
      <c r="G18" s="18"/>
      <c r="H18" s="18"/>
      <c r="I18" s="18"/>
      <c r="J18" s="18"/>
      <c r="K18" s="17"/>
      <c r="L18" s="17"/>
      <c r="M18" s="17"/>
      <c r="N18" s="17"/>
      <c r="O18" s="16"/>
      <c r="P18" s="16"/>
    </row>
    <row r="19" spans="2:16" s="6" customFormat="1" ht="12">
      <c r="B19" s="6" t="s">
        <v>2</v>
      </c>
      <c r="E19" s="12"/>
      <c r="F19" s="12"/>
      <c r="G19" s="12"/>
      <c r="H19" s="14"/>
      <c r="I19" s="12"/>
      <c r="J19" s="12"/>
      <c r="L19" s="13"/>
      <c r="O19" s="11"/>
      <c r="P19" s="11"/>
    </row>
    <row r="20" spans="2:16" s="6" customFormat="1" ht="12">
      <c r="B20" s="15" t="s">
        <v>1</v>
      </c>
      <c r="E20" s="12"/>
      <c r="F20" s="12"/>
      <c r="G20" s="12"/>
      <c r="H20" s="14"/>
      <c r="I20" s="12"/>
      <c r="J20" s="12"/>
      <c r="L20" s="13"/>
      <c r="O20" s="11"/>
      <c r="P20" s="11"/>
    </row>
    <row r="21" spans="2:16" s="6" customFormat="1" ht="5.0999999999999996" customHeight="1">
      <c r="E21" s="12"/>
      <c r="F21" s="12"/>
      <c r="G21" s="12"/>
      <c r="H21" s="12"/>
      <c r="I21" s="12"/>
      <c r="J21" s="12"/>
      <c r="O21" s="11"/>
      <c r="P21" s="11"/>
    </row>
    <row r="22" spans="2:16" s="6" customFormat="1" ht="12">
      <c r="B22" s="10" t="s">
        <v>0</v>
      </c>
      <c r="C22" s="8"/>
      <c r="D22" s="8"/>
      <c r="E22" s="9"/>
      <c r="F22" s="9"/>
      <c r="G22" s="9"/>
      <c r="H22" s="9"/>
      <c r="I22" s="9"/>
      <c r="K22" s="8"/>
      <c r="L22" s="8"/>
      <c r="M22" s="8"/>
      <c r="O22" s="7"/>
      <c r="P22" s="7"/>
    </row>
    <row r="23" spans="2:16" s="6" customFormat="1" ht="12">
      <c r="B23" s="10"/>
      <c r="C23" s="8"/>
      <c r="D23" s="8"/>
      <c r="E23" s="9"/>
      <c r="F23" s="9"/>
      <c r="G23" s="9"/>
      <c r="I23" s="9"/>
      <c r="K23" s="8"/>
      <c r="L23" s="8"/>
      <c r="M23" s="8"/>
      <c r="N23" s="8"/>
      <c r="O23" s="7"/>
      <c r="P23" s="7"/>
    </row>
    <row r="27" spans="2:16">
      <c r="B27" s="5"/>
    </row>
  </sheetData>
  <mergeCells count="11">
    <mergeCell ref="L5:M5"/>
    <mergeCell ref="N5:O5"/>
    <mergeCell ref="B4:B6"/>
    <mergeCell ref="C4:C6"/>
    <mergeCell ref="D4:G4"/>
    <mergeCell ref="H4:K4"/>
    <mergeCell ref="L4:O4"/>
    <mergeCell ref="D5:E5"/>
    <mergeCell ref="F5:G5"/>
    <mergeCell ref="H5:I5"/>
    <mergeCell ref="J5:K5"/>
  </mergeCells>
  <pageMargins left="0.7" right="0.7" top="0.75" bottom="0.75" header="0.3" footer="0.3"/>
  <pageSetup paperSize="2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="70" zoomScaleNormal="70" workbookViewId="0">
      <selection activeCell="AA42" sqref="AA42"/>
    </sheetView>
  </sheetViews>
  <sheetFormatPr baseColWidth="10" defaultColWidth="9.28515625" defaultRowHeight="12.75"/>
  <cols>
    <col min="1" max="1" width="8.7109375" style="41" customWidth="1"/>
    <col min="2" max="2" width="10" style="41" customWidth="1"/>
    <col min="3" max="3" width="8.140625" style="41" customWidth="1"/>
    <col min="4" max="4" width="14" style="41" customWidth="1"/>
    <col min="5" max="6" width="9.28515625" style="41"/>
    <col min="7" max="7" width="8.28515625" style="41" customWidth="1"/>
    <col min="8" max="9" width="9.28515625" style="41"/>
    <col min="10" max="16384" width="9.28515625" style="40"/>
  </cols>
  <sheetData>
    <row r="1" spans="1:11" s="62" customFormat="1" ht="15">
      <c r="A1" s="64" t="s">
        <v>26</v>
      </c>
      <c r="B1" s="63"/>
      <c r="C1" s="63"/>
      <c r="D1" s="63"/>
      <c r="E1" s="63"/>
      <c r="F1" s="63"/>
      <c r="G1" s="63"/>
      <c r="H1" s="63"/>
      <c r="I1" s="63"/>
    </row>
    <row r="2" spans="1:11" s="62" customFormat="1">
      <c r="A2" s="63"/>
      <c r="B2" s="63"/>
      <c r="C2" s="63"/>
      <c r="D2" s="63"/>
      <c r="E2" s="63"/>
      <c r="F2" s="63"/>
      <c r="G2" s="63"/>
      <c r="H2" s="63"/>
      <c r="I2" s="63"/>
    </row>
    <row r="3" spans="1:11">
      <c r="A3" s="41" t="s">
        <v>28</v>
      </c>
      <c r="C3" s="41" t="s">
        <v>27</v>
      </c>
    </row>
    <row r="4" spans="1:11">
      <c r="B4" s="47" t="s">
        <v>17</v>
      </c>
      <c r="C4" s="47" t="s">
        <v>16</v>
      </c>
      <c r="F4" s="47"/>
    </row>
    <row r="5" spans="1:11" ht="14.25">
      <c r="A5" s="48" t="s">
        <v>11</v>
      </c>
      <c r="B5" s="56">
        <v>111490</v>
      </c>
      <c r="C5" s="56">
        <v>27434</v>
      </c>
      <c r="D5" s="46">
        <f t="shared" ref="D5:D13" si="0">B5+C5</f>
        <v>138924</v>
      </c>
      <c r="E5" s="57"/>
      <c r="F5" s="61"/>
      <c r="G5" s="60"/>
      <c r="H5" s="59"/>
      <c r="I5" s="59"/>
      <c r="J5" s="58"/>
      <c r="K5" s="58"/>
    </row>
    <row r="6" spans="1:11" ht="14.25">
      <c r="A6" s="48" t="s">
        <v>10</v>
      </c>
      <c r="B6" s="56">
        <v>103250</v>
      </c>
      <c r="C6" s="56">
        <v>26546</v>
      </c>
      <c r="D6" s="46">
        <f t="shared" si="0"/>
        <v>129796</v>
      </c>
      <c r="E6" s="57"/>
      <c r="F6" s="46"/>
    </row>
    <row r="7" spans="1:11">
      <c r="A7" s="48" t="s">
        <v>9</v>
      </c>
      <c r="B7" s="56">
        <v>100955</v>
      </c>
      <c r="C7" s="56">
        <v>25049</v>
      </c>
      <c r="D7" s="46">
        <f t="shared" si="0"/>
        <v>126004</v>
      </c>
      <c r="E7" s="46"/>
      <c r="F7" s="46"/>
    </row>
    <row r="8" spans="1:11">
      <c r="A8" s="48" t="s">
        <v>8</v>
      </c>
      <c r="B8" s="56">
        <v>95809</v>
      </c>
      <c r="C8" s="56">
        <v>23697</v>
      </c>
      <c r="D8" s="46">
        <f t="shared" si="0"/>
        <v>119506</v>
      </c>
      <c r="E8" s="46"/>
      <c r="F8" s="46"/>
    </row>
    <row r="9" spans="1:11">
      <c r="A9" s="48" t="s">
        <v>7</v>
      </c>
      <c r="B9" s="56">
        <v>89194</v>
      </c>
      <c r="C9" s="56">
        <v>22912</v>
      </c>
      <c r="D9" s="46">
        <f t="shared" si="0"/>
        <v>112106</v>
      </c>
      <c r="E9" s="46"/>
      <c r="F9" s="46"/>
    </row>
    <row r="10" spans="1:11">
      <c r="A10" s="48" t="s">
        <v>6</v>
      </c>
      <c r="B10" s="56">
        <v>87051</v>
      </c>
      <c r="C10" s="56">
        <v>22279</v>
      </c>
      <c r="D10" s="46">
        <f t="shared" si="0"/>
        <v>109330</v>
      </c>
      <c r="E10" s="46"/>
      <c r="F10" s="46"/>
    </row>
    <row r="11" spans="1:11">
      <c r="A11" s="41" t="s">
        <v>5</v>
      </c>
      <c r="B11" s="56">
        <v>84781</v>
      </c>
      <c r="C11" s="56">
        <v>20725</v>
      </c>
      <c r="D11" s="46">
        <f t="shared" si="0"/>
        <v>105506</v>
      </c>
      <c r="E11" s="46"/>
      <c r="F11" s="46"/>
    </row>
    <row r="12" spans="1:11">
      <c r="A12" s="45" t="s">
        <v>4</v>
      </c>
      <c r="B12" s="56">
        <v>82830.99999999335</v>
      </c>
      <c r="C12" s="56">
        <v>19454</v>
      </c>
      <c r="D12" s="46">
        <f t="shared" si="0"/>
        <v>102284.99999999335</v>
      </c>
      <c r="E12" s="46"/>
    </row>
    <row r="13" spans="1:11">
      <c r="A13" s="45" t="s">
        <v>3</v>
      </c>
      <c r="B13" s="56">
        <v>77090</v>
      </c>
      <c r="C13" s="56">
        <v>18208</v>
      </c>
      <c r="D13" s="46">
        <f t="shared" si="0"/>
        <v>95298</v>
      </c>
      <c r="E13" s="46"/>
    </row>
    <row r="14" spans="1:11">
      <c r="A14" s="45"/>
      <c r="B14" s="55"/>
      <c r="C14" s="55"/>
      <c r="D14" s="54">
        <f>SUM(D5:D13)</f>
        <v>1038754.9999999934</v>
      </c>
    </row>
    <row r="15" spans="1:11" ht="15.75">
      <c r="A15" s="53"/>
      <c r="B15" s="52"/>
      <c r="C15" s="52"/>
    </row>
    <row r="16" spans="1:11">
      <c r="A16" s="51"/>
      <c r="B16" s="50"/>
      <c r="C16" s="50"/>
    </row>
    <row r="17" spans="1:3">
      <c r="B17" s="47"/>
      <c r="C17" s="49"/>
    </row>
    <row r="18" spans="1:3">
      <c r="C18" s="46"/>
    </row>
    <row r="19" spans="1:3">
      <c r="A19" s="48"/>
      <c r="B19" s="44"/>
      <c r="C19" s="46"/>
    </row>
    <row r="20" spans="1:3">
      <c r="A20" s="48"/>
      <c r="B20" s="44"/>
      <c r="C20" s="46"/>
    </row>
    <row r="21" spans="1:3">
      <c r="A21" s="48"/>
      <c r="B21" s="44"/>
      <c r="C21" s="47"/>
    </row>
    <row r="22" spans="1:3">
      <c r="A22" s="48"/>
      <c r="B22" s="44"/>
      <c r="C22" s="46"/>
    </row>
    <row r="23" spans="1:3">
      <c r="A23" s="48"/>
      <c r="B23" s="44"/>
      <c r="C23" s="47"/>
    </row>
    <row r="24" spans="1:3">
      <c r="B24" s="44"/>
      <c r="C24" s="46"/>
    </row>
    <row r="25" spans="1:3">
      <c r="C25" s="44"/>
    </row>
    <row r="26" spans="1:3">
      <c r="A26" s="45"/>
      <c r="B26" s="44"/>
      <c r="C26" s="44"/>
    </row>
    <row r="35" spans="2:20"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2:20"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>
      <c r="B38" s="4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2:20"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>
      <c r="B40" s="42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20"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2:20"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2:20"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2:20"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0:20"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0:20"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0:20"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0:20"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0:20"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0:20"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0:20"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</sheetData>
  <hyperlinks>
    <hyperlink ref="A1" location="Índice.2021!C82" display="←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70" zoomScaleNormal="70" workbookViewId="0">
      <selection activeCell="U36" sqref="U36"/>
    </sheetView>
  </sheetViews>
  <sheetFormatPr baseColWidth="10" defaultRowHeight="12.75"/>
  <cols>
    <col min="1" max="1" width="8.5703125" style="66" customWidth="1"/>
    <col min="2" max="2" width="10.7109375" style="66" customWidth="1"/>
    <col min="3" max="3" width="11.28515625" style="66" customWidth="1"/>
    <col min="4" max="4" width="12.5703125" style="65" bestFit="1" customWidth="1"/>
    <col min="5" max="16384" width="11.42578125" style="65"/>
  </cols>
  <sheetData>
    <row r="1" spans="1:5" s="62" customFormat="1" ht="15">
      <c r="A1" s="39" t="s">
        <v>26</v>
      </c>
      <c r="B1" s="63"/>
      <c r="C1" s="63"/>
    </row>
    <row r="2" spans="1:5" s="62" customFormat="1"/>
    <row r="3" spans="1:5">
      <c r="A3" s="73"/>
      <c r="B3" s="73" t="s">
        <v>27</v>
      </c>
      <c r="C3" s="73"/>
      <c r="D3" s="73"/>
      <c r="E3" s="73"/>
    </row>
    <row r="4" spans="1:5">
      <c r="A4" s="84"/>
      <c r="B4" s="85" t="s">
        <v>15</v>
      </c>
      <c r="C4" s="85" t="s">
        <v>14</v>
      </c>
      <c r="D4" s="73"/>
      <c r="E4" s="73"/>
    </row>
    <row r="5" spans="1:5">
      <c r="A5" s="83" t="s">
        <v>11</v>
      </c>
      <c r="B5" s="82">
        <v>79554</v>
      </c>
      <c r="C5" s="82">
        <v>59370</v>
      </c>
      <c r="D5" s="81">
        <f t="shared" ref="D5:D13" si="0">B5+C5</f>
        <v>138924</v>
      </c>
      <c r="E5" s="81"/>
    </row>
    <row r="6" spans="1:5">
      <c r="A6" s="83" t="s">
        <v>10</v>
      </c>
      <c r="B6" s="82">
        <v>75191</v>
      </c>
      <c r="C6" s="82">
        <v>54605</v>
      </c>
      <c r="D6" s="81">
        <f t="shared" si="0"/>
        <v>129796</v>
      </c>
      <c r="E6" s="81"/>
    </row>
    <row r="7" spans="1:5">
      <c r="A7" s="83" t="s">
        <v>9</v>
      </c>
      <c r="B7" s="82">
        <v>73580</v>
      </c>
      <c r="C7" s="82">
        <v>52424</v>
      </c>
      <c r="D7" s="81">
        <f t="shared" si="0"/>
        <v>126004</v>
      </c>
      <c r="E7" s="81"/>
    </row>
    <row r="8" spans="1:5">
      <c r="A8" s="83" t="s">
        <v>8</v>
      </c>
      <c r="B8" s="82">
        <v>70545</v>
      </c>
      <c r="C8" s="82">
        <v>48961</v>
      </c>
      <c r="D8" s="81">
        <f t="shared" si="0"/>
        <v>119506</v>
      </c>
      <c r="E8" s="81"/>
    </row>
    <row r="9" spans="1:5">
      <c r="A9" s="83" t="s">
        <v>7</v>
      </c>
      <c r="B9" s="82">
        <v>67239</v>
      </c>
      <c r="C9" s="82">
        <v>44867</v>
      </c>
      <c r="D9" s="81">
        <f t="shared" si="0"/>
        <v>112106</v>
      </c>
      <c r="E9" s="81"/>
    </row>
    <row r="10" spans="1:5">
      <c r="A10" s="83" t="s">
        <v>6</v>
      </c>
      <c r="B10" s="82">
        <v>66811.999999999956</v>
      </c>
      <c r="C10" s="82">
        <v>42518.000000000015</v>
      </c>
      <c r="D10" s="81">
        <f t="shared" si="0"/>
        <v>109329.99999999997</v>
      </c>
      <c r="E10" s="81"/>
    </row>
    <row r="11" spans="1:5">
      <c r="A11" s="84" t="s">
        <v>5</v>
      </c>
      <c r="B11" s="82">
        <v>69335</v>
      </c>
      <c r="C11" s="82">
        <v>36171</v>
      </c>
      <c r="D11" s="81">
        <f t="shared" si="0"/>
        <v>105506</v>
      </c>
      <c r="E11" s="81"/>
    </row>
    <row r="12" spans="1:5">
      <c r="A12" s="83" t="s">
        <v>4</v>
      </c>
      <c r="B12" s="82">
        <v>67527.000000001339</v>
      </c>
      <c r="C12" s="82">
        <v>34757.999999999316</v>
      </c>
      <c r="D12" s="81">
        <f t="shared" si="0"/>
        <v>102285.00000000065</v>
      </c>
      <c r="E12" s="81"/>
    </row>
    <row r="13" spans="1:5">
      <c r="A13" s="83" t="s">
        <v>3</v>
      </c>
      <c r="B13" s="82">
        <v>64214</v>
      </c>
      <c r="C13" s="82">
        <v>31084</v>
      </c>
      <c r="D13" s="81">
        <f t="shared" si="0"/>
        <v>95298</v>
      </c>
      <c r="E13" s="81"/>
    </row>
    <row r="14" spans="1:5" ht="15">
      <c r="A14" s="80"/>
      <c r="B14" s="79"/>
      <c r="C14" s="79"/>
      <c r="D14" s="78">
        <f>SUM(D5:D13)</f>
        <v>1038755.0000000007</v>
      </c>
      <c r="E14" s="77"/>
    </row>
    <row r="15" spans="1:5">
      <c r="A15" s="76"/>
      <c r="B15" s="74"/>
      <c r="C15" s="75"/>
      <c r="D15" s="74"/>
      <c r="E15" s="73"/>
    </row>
    <row r="16" spans="1:5" ht="15.75">
      <c r="A16" s="72"/>
      <c r="B16" s="72"/>
      <c r="C16" s="72"/>
      <c r="D16" s="72"/>
    </row>
    <row r="17" spans="1:3">
      <c r="A17" s="40"/>
      <c r="B17" s="71"/>
      <c r="C17" s="71"/>
    </row>
    <row r="18" spans="1:3">
      <c r="A18" s="65"/>
      <c r="B18" s="65"/>
      <c r="C18" s="65"/>
    </row>
    <row r="19" spans="1:3">
      <c r="A19" s="70"/>
      <c r="B19" s="69"/>
      <c r="C19" s="69"/>
    </row>
    <row r="20" spans="1:3">
      <c r="A20" s="70"/>
      <c r="B20" s="69"/>
      <c r="C20" s="69"/>
    </row>
    <row r="21" spans="1:3">
      <c r="A21" s="70"/>
      <c r="B21" s="69"/>
      <c r="C21" s="69"/>
    </row>
    <row r="22" spans="1:3">
      <c r="A22" s="70"/>
      <c r="B22" s="69"/>
      <c r="C22" s="69"/>
    </row>
    <row r="23" spans="1:3">
      <c r="A23" s="70"/>
      <c r="B23" s="69"/>
      <c r="C23" s="69"/>
    </row>
    <row r="24" spans="1:3">
      <c r="A24" s="40"/>
      <c r="B24" s="69"/>
      <c r="C24" s="69"/>
    </row>
    <row r="25" spans="1:3">
      <c r="A25" s="70"/>
      <c r="B25" s="69"/>
      <c r="C25" s="69"/>
    </row>
    <row r="26" spans="1:3">
      <c r="A26" s="70"/>
      <c r="B26" s="69"/>
      <c r="C26" s="69"/>
    </row>
    <row r="27" spans="1:3">
      <c r="A27" s="65"/>
      <c r="B27" s="65"/>
      <c r="C27" s="65"/>
    </row>
    <row r="28" spans="1:3">
      <c r="A28" s="65"/>
      <c r="B28" s="65"/>
      <c r="C28" s="65"/>
    </row>
    <row r="29" spans="1:3">
      <c r="A29" s="65"/>
      <c r="B29" s="65"/>
      <c r="C29" s="65"/>
    </row>
    <row r="30" spans="1:3">
      <c r="A30" s="65"/>
      <c r="B30" s="65"/>
      <c r="C30" s="65"/>
    </row>
    <row r="31" spans="1:3">
      <c r="A31" s="65"/>
      <c r="B31" s="65"/>
      <c r="C31" s="65"/>
    </row>
    <row r="32" spans="1:3">
      <c r="A32" s="65"/>
      <c r="B32" s="65"/>
      <c r="C32" s="65"/>
    </row>
    <row r="33" spans="1:5">
      <c r="A33" s="65"/>
      <c r="B33" s="65"/>
      <c r="C33" s="65"/>
    </row>
    <row r="34" spans="1:5">
      <c r="A34" s="65"/>
      <c r="B34" s="65"/>
      <c r="C34" s="65"/>
    </row>
    <row r="35" spans="1:5">
      <c r="A35" s="65"/>
      <c r="B35" s="65"/>
      <c r="C35" s="65"/>
    </row>
    <row r="36" spans="1:5">
      <c r="A36" s="65"/>
      <c r="B36" s="65"/>
      <c r="C36" s="65"/>
    </row>
    <row r="37" spans="1:5">
      <c r="A37" s="65"/>
      <c r="B37" s="68"/>
      <c r="C37" s="65"/>
    </row>
    <row r="38" spans="1:5">
      <c r="A38" s="65"/>
      <c r="B38" s="65"/>
      <c r="C38" s="65"/>
    </row>
    <row r="39" spans="1:5">
      <c r="A39" s="65"/>
      <c r="B39" s="65"/>
      <c r="C39" s="65"/>
    </row>
    <row r="40" spans="1:5">
      <c r="A40" s="65"/>
      <c r="B40" s="65"/>
      <c r="C40" s="65"/>
    </row>
    <row r="41" spans="1:5">
      <c r="D41" s="67"/>
      <c r="E41" s="67"/>
    </row>
  </sheetData>
  <hyperlinks>
    <hyperlink ref="A1" location="Índice.2021!C83" display="← Índice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3.2.9</vt:lpstr>
      <vt:lpstr>Gráf-03.2.9a</vt:lpstr>
      <vt:lpstr>Gráf-03.2.9b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2023-01-30T15:45:21Z</dcterms:created>
  <dcterms:modified xsi:type="dcterms:W3CDTF">2023-05-08T19:41:47Z</dcterms:modified>
</cp:coreProperties>
</file>