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enitez\Desktop\Anuario Estadístico 2024_Separados\"/>
    </mc:Choice>
  </mc:AlternateContent>
  <xr:revisionPtr revIDLastSave="0" documentId="13_ncr:1_{C06C2212-986D-4C63-9B02-7389385BC241}" xr6:coauthVersionLast="47" xr6:coauthVersionMax="47" xr10:uidLastSave="{00000000-0000-0000-0000-000000000000}"/>
  <bookViews>
    <workbookView xWindow="-120" yWindow="-120" windowWidth="20730" windowHeight="11040" xr2:uid="{438417FA-A0EE-477B-95E0-E6DAA612B159}"/>
  </bookViews>
  <sheets>
    <sheet name="3.2.2" sheetId="1" r:id="rId1"/>
    <sheet name="Gráf-03.2.2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a">'[1]C-01-2-1'!$K$1</definedName>
    <definedName name="_\a">'[1]C-01-2-1'!$K$1</definedName>
    <definedName name="__\d">[2]TFRLGST!#REF!</definedName>
    <definedName name="__\g">[2]TFRLGST!#REF!</definedName>
    <definedName name="__\h">[2]TFRLGST!#REF!</definedName>
    <definedName name="__\m">[2]TFRLGST!#REF!</definedName>
    <definedName name="__\s">[2]TFRLGST!#REF!</definedName>
    <definedName name="__123Graph_A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GRAPH4" hidden="1">#REF!</definedName>
    <definedName name="__123Graph_AGRAPH5" hidden="1">#REF!</definedName>
    <definedName name="__123Graph_B" hidden="1">#REF!</definedName>
    <definedName name="__123Graph_BGRAPH1" hidden="1">#REF!</definedName>
    <definedName name="__123Graph_BGRAPH2" hidden="1">#REF!</definedName>
    <definedName name="__123Graph_BGRAPH3" hidden="1">#REF!</definedName>
    <definedName name="__123Graph_BGRAPH4" hidden="1">#REF!</definedName>
    <definedName name="__123Graph_BGRAPH5" hidden="1">#REF!</definedName>
    <definedName name="__123Graph_C" hidden="1">#REF!</definedName>
    <definedName name="__123Graph_CGRAPH1" hidden="1">#REF!</definedName>
    <definedName name="__123Graph_CGRAPH2" hidden="1">#REF!</definedName>
    <definedName name="__123Graph_CGRAPH3" hidden="1">#REF!</definedName>
    <definedName name="__123Graph_CGRAPH4" hidden="1">#REF!</definedName>
    <definedName name="__123Graph_CGRAPH5" hidden="1">#REF!</definedName>
    <definedName name="__123Graph_D" hidden="1">#REF!</definedName>
    <definedName name="__123Graph_DGRAPH1" hidden="1">#REF!</definedName>
    <definedName name="__123Graph_DGRAPH2" hidden="1">#REF!</definedName>
    <definedName name="__123Graph_DGRAPH3" hidden="1">#REF!</definedName>
    <definedName name="__123Graph_DGRAPH4" hidden="1">#REF!</definedName>
    <definedName name="__123Graph_DGRAPH5" hidden="1">#REF!</definedName>
    <definedName name="__123Graph_E" hidden="1">#REF!</definedName>
    <definedName name="__123Graph_EGRAPH1" hidden="1">#REF!</definedName>
    <definedName name="__123Graph_EGRAPH2" hidden="1">#REF!</definedName>
    <definedName name="__123Graph_EGRAPH3" hidden="1">#REF!</definedName>
    <definedName name="__123Graph_EGRAPH4" hidden="1">#REF!</definedName>
    <definedName name="__123Graph_EGRAPH5" hidden="1">#REF!</definedName>
    <definedName name="__123Graph_F" hidden="1">#REF!</definedName>
    <definedName name="__123Graph_FGRAPH1" hidden="1">#REF!</definedName>
    <definedName name="__123Graph_FGRAPH2" hidden="1">#REF!</definedName>
    <definedName name="__123Graph_FGRAPH3" hidden="1">#REF!</definedName>
    <definedName name="__123Graph_FGRAPH4" hidden="1">#REF!</definedName>
    <definedName name="__123Graph_FGRAPH5" hidden="1">#REF!</definedName>
    <definedName name="__123Graph_LBL_D" hidden="1">#REF!</definedName>
    <definedName name="__123Graph_LBL_DGRAPH1" hidden="1">#REF!</definedName>
    <definedName name="__123Graph_X" hidden="1">#REF!</definedName>
    <definedName name="__123Graph_XGRAPH1" hidden="1">#REF!</definedName>
    <definedName name="__123Graph_XGRAPH2" hidden="1">#REF!</definedName>
    <definedName name="__123Graph_XGRAPH3" hidden="1">#REF!</definedName>
    <definedName name="__123Graph_XGRAPH4" hidden="1">#REF!</definedName>
    <definedName name="__123Graph_XGRAPH5" hidden="1">#REF!</definedName>
    <definedName name="_1022">'[3]C-10-2-2'!$A$1:$A$50</definedName>
    <definedName name="_1113" localSheetId="0">'[4]C-11-1-3'!#REF!</definedName>
    <definedName name="_1113" localSheetId="1">'[4]C-11-1-3'!#REF!</definedName>
    <definedName name="_1113">'[4]C-11-1-3'!#REF!</definedName>
    <definedName name="_121" localSheetId="1">'[1]C-01-2-1'!#REF!</definedName>
    <definedName name="_121">'[1]C-01-2-1'!#REF!</definedName>
    <definedName name="_1211" localSheetId="1">'[5]C-12-1-1'!#REF!</definedName>
    <definedName name="_1211">'[5]C-12-1-1'!#REF!</definedName>
    <definedName name="_1222">'[6]C-12-2-4'!#REF!</definedName>
    <definedName name="_1223">'[7]C-12-2-5'!#REF!</definedName>
    <definedName name="_1226">'[8]C-12-2-8'!#REF!</definedName>
    <definedName name="_135">'[9]C-01-3-5'!#REF!</definedName>
    <definedName name="_2007">1</definedName>
    <definedName name="_211">'[10]C-02-1-1'!#REF!</definedName>
    <definedName name="_311">'[11]C-03-1-1'!#REF!</definedName>
    <definedName name="_3212">'[12]C-03-2-12'!$20:$8192</definedName>
    <definedName name="_324" localSheetId="0">'[13]C-03-2-4'!#REF!</definedName>
    <definedName name="_324" localSheetId="1">'[13]C-03-2-4'!#REF!</definedName>
    <definedName name="_324">'[13]C-03-2-4'!#REF!</definedName>
    <definedName name="_327" localSheetId="1">'[14]C-03-2-7'!#REF!</definedName>
    <definedName name="_327">'[14]C-03-2-7'!#REF!</definedName>
    <definedName name="_416" localSheetId="1">'[15]C-04-1-7'!#REF!</definedName>
    <definedName name="_416">'[15]C-04-1-7'!#REF!</definedName>
    <definedName name="_434" localSheetId="1">'[16]C-04-3-5'!#REF!</definedName>
    <definedName name="_434">'[16]C-04-3-5'!#REF!</definedName>
    <definedName name="_513">'[17]C-05-2-2'!#REF!</definedName>
    <definedName name="_516">'[17]C-05-2-2'!#REF!</definedName>
    <definedName name="_611">'[18]C-06-1-1'!$A$1:$B$41</definedName>
    <definedName name="_621">'[19]C-06-2-1'!$A$1:$A$32</definedName>
    <definedName name="_623">'[20]C-06-2-3'!$A$1:$A$32</definedName>
    <definedName name="_713" localSheetId="0">'[21]C-07-1-3'!#REF!</definedName>
    <definedName name="_713" localSheetId="1">'[21]C-07-1-3'!#REF!</definedName>
    <definedName name="_713">'[21]C-07-1-3'!#REF!</definedName>
    <definedName name="_821" localSheetId="1">'[22]C-08-2-1'!#REF!</definedName>
    <definedName name="_821">'[22]C-08-2-1'!#REF!</definedName>
    <definedName name="_932">'[23]C-09-3-2'!$A$1:$E$1</definedName>
    <definedName name="_933">'[24]C-09-3-3'!#REF!</definedName>
    <definedName name="_941">'[25]C-09-4-1'!#REF!</definedName>
    <definedName name="_Fill" hidden="1">#REF!</definedName>
    <definedName name="_Key1" localSheetId="0" hidden="1">'[17]C-05-2-2'!#REF!</definedName>
    <definedName name="_Key1" localSheetId="1" hidden="1">'[17]C-05-2-2'!#REF!</definedName>
    <definedName name="_Key1" hidden="1">'[17]C-05-2-2'!#REF!</definedName>
    <definedName name="_Order1" hidden="1">255</definedName>
    <definedName name="_pib05">[26]FISCALMH!$BY$154</definedName>
    <definedName name="_Sort" localSheetId="0" hidden="1">'[17]C-05-2-2'!#REF!</definedName>
    <definedName name="_Sort" localSheetId="1" hidden="1">'[17]C-05-2-2'!#REF!</definedName>
    <definedName name="_Sort" hidden="1">'[17]C-05-2-2'!#REF!</definedName>
    <definedName name="a" localSheetId="0" hidden="1">{"'P-3'!$A$6:$R$41"}</definedName>
    <definedName name="a" localSheetId="1" hidden="1">{"'P-3'!$A$6:$R$41"}</definedName>
    <definedName name="a" hidden="1">{"'P-3'!$A$6:$R$41"}</definedName>
    <definedName name="A_impresión_IM" localSheetId="0">#REF!</definedName>
    <definedName name="A_impresión_IM" localSheetId="1">#REF!</definedName>
    <definedName name="A_impresión_IM">#REF!</definedName>
    <definedName name="aa" localSheetId="1">[27]TFRLGST!#REF!</definedName>
    <definedName name="aa">[27]TFRLGST!#REF!</definedName>
    <definedName name="AEI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_xlnm.Print_Area">'[28]C-03-3'!$A$1:$II$8028</definedName>
    <definedName name="CHKPAS">[2]TFRLGST!#REF!</definedName>
    <definedName name="CHKSAVE">[2]TFRLGST!#REF!</definedName>
    <definedName name="COPI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 localSheetId="0" hidden="1">{"'P-3'!$A$6:$R$41"}</definedName>
    <definedName name="d" localSheetId="1" hidden="1">{"'P-3'!$A$6:$R$41"}</definedName>
    <definedName name="d" hidden="1">{"'P-3'!$A$6:$R$41"}</definedName>
    <definedName name="df" hidden="1">#REF!</definedName>
    <definedName name="dffgfggggggg" hidden="1">#REF!</definedName>
    <definedName name="DOC">#REF!</definedName>
    <definedName name="dsd" localSheetId="0" hidden="1">{"'P-3'!$A$6:$R$41"}</definedName>
    <definedName name="dsd" localSheetId="1" hidden="1">{"'P-3'!$A$6:$R$41"}</definedName>
    <definedName name="dsd" hidden="1">{"'P-3'!$A$6:$R$41"}</definedName>
    <definedName name="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eee">[27]TFRLGST!#REF!</definedName>
    <definedName name="ERR_LOC">[2]TFRLGST!#REF!</definedName>
    <definedName name="ERR_MSG">[2]TFRLGST!#REF!</definedName>
    <definedName name="FILENAME">[2]TFRLGST!#REF!</definedName>
    <definedName name="FLOPDIR">[2]TFRLGST!#REF!</definedName>
    <definedName name="FLOPPY">[2]TFRLGST!#REF!</definedName>
    <definedName name="GETFILE">[2]TFRLGST!#REF!</definedName>
    <definedName name="GRDIR">[2]TFRLGST!#REF!</definedName>
    <definedName name="gsdger">[2]TFRLGST!#REF!</definedName>
    <definedName name="HELP">#REF!</definedName>
    <definedName name="HTML_CodePage" hidden="1">1252</definedName>
    <definedName name="HTML_Control" localSheetId="0" hidden="1">{"'P-3'!$A$6:$R$41"}</definedName>
    <definedName name="HTML_Control" localSheetId="1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 localSheetId="0">#REF!</definedName>
    <definedName name="Índice" localSheetId="1">#REF!</definedName>
    <definedName name="Índice">#REF!</definedName>
    <definedName name="INDICES" localSheetId="0">#REF!</definedName>
    <definedName name="INDICES" localSheetId="1">#REF!</definedName>
    <definedName name="INDICES">#REF!</definedName>
    <definedName name="JJ" localSheetId="0">'[1]C-01-2-1'!#REF!</definedName>
    <definedName name="JJ" localSheetId="1">'[1]C-01-2-1'!#REF!</definedName>
    <definedName name="JJ">'[1]C-01-2-1'!#REF!</definedName>
    <definedName name="M" localSheetId="1">[2]TFRLGST!#REF!</definedName>
    <definedName name="M">[2]TFRLGST!#REF!</definedName>
    <definedName name="MESSAGE" localSheetId="1">[2]TFRLGST!#REF!</definedName>
    <definedName name="MESSAGE">[2]TFRLGST!#REF!</definedName>
    <definedName name="milk" localSheetId="1">[2]TFRLGST!#REF!</definedName>
    <definedName name="milk">[2]TFRLGST!#REF!</definedName>
    <definedName name="MSG_CELL">[2]TFRLGST!#REF!</definedName>
    <definedName name="N">[2]TFRLGST!#REF!</definedName>
    <definedName name="NOPAS">[2]TFRLGST!#REF!</definedName>
    <definedName name="NOPAS3">[2]TFRLGST!#REF!</definedName>
    <definedName name="OLD_MSG">[2]TFRLGST!#REF!</definedName>
    <definedName name="ºº" localSheetId="0" hidden="1">{"'P-3'!$A$6:$R$41"}</definedName>
    <definedName name="ºº" localSheetId="1" hidden="1">{"'P-3'!$A$6:$R$41"}</definedName>
    <definedName name="ºº" hidden="1">{"'P-3'!$A$6:$R$41"}</definedName>
    <definedName name="PAS_MSG1">[2]TFRLGST!#REF!</definedName>
    <definedName name="PAS_MSG2">[2]TFRLGST!#REF!</definedName>
    <definedName name="PAS_MSG3">[2]TFRLGST!#REF!</definedName>
    <definedName name="PAUSE">[2]TFRLGST!#REF!</definedName>
    <definedName name="PRINT">#REF!</definedName>
    <definedName name="PRINT_AREA">'[28]C-03-3'!$A$1:$II$8028</definedName>
    <definedName name="PRINT_AREA_MI">'[28]C-03-3'!$A$1:$II$8028</definedName>
    <definedName name="Range_StatementI" localSheetId="0">#REF!</definedName>
    <definedName name="Range_StatementI" localSheetId="1">#REF!</definedName>
    <definedName name="Range_StatementI">#REF!</definedName>
    <definedName name="RESDIR" localSheetId="1">[2]TFRLGST!#REF!</definedName>
    <definedName name="RESDIR">[2]TFRLGST!#REF!</definedName>
    <definedName name="RESTYPE" localSheetId="1">[2]TFRLGST!#REF!</definedName>
    <definedName name="RESTYPE">[2]TFRLGST!#REF!</definedName>
    <definedName name="resumen" localSheetId="0">#REF!</definedName>
    <definedName name="resumen" localSheetId="1">#REF!</definedName>
    <definedName name="resumen">#REF!</definedName>
    <definedName name="RSVMENU" localSheetId="1">[2]TFRLGST!#REF!</definedName>
    <definedName name="RSVMENU">[2]TFRLGST!#REF!</definedName>
    <definedName name="SAVE" localSheetId="1">[2]TFRLGST!#REF!</definedName>
    <definedName name="SAVE">[2]TFRLGST!#REF!</definedName>
    <definedName name="SAVE_MSG" localSheetId="1">[2]TFRLGST!#REF!</definedName>
    <definedName name="SAVE_MSG">[2]TFRLGST!#REF!</definedName>
    <definedName name="SAVED" localSheetId="1">[2]TFRLGST!#REF!</definedName>
    <definedName name="SAVED">[2]TFRLGST!#REF!</definedName>
    <definedName name="SAVENGO">[2]TFRLGST!#REF!</definedName>
    <definedName name="t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EMP">[2]TFRLGST!#REF!</definedName>
    <definedName name="w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2" l="1"/>
  <c r="H8" i="2"/>
  <c r="J6" i="2"/>
  <c r="J5" i="2"/>
  <c r="J8" i="2" s="1"/>
  <c r="J4" i="2"/>
  <c r="CY88" i="1"/>
  <c r="CX88" i="1"/>
  <c r="CW88" i="1"/>
  <c r="CI88" i="1"/>
  <c r="CH88" i="1"/>
  <c r="CG88" i="1"/>
  <c r="AI88" i="1"/>
  <c r="AH88" i="1"/>
  <c r="AG88" i="1"/>
  <c r="CY87" i="1"/>
  <c r="CX87" i="1"/>
  <c r="CW87" i="1"/>
  <c r="CI87" i="1"/>
  <c r="CH87" i="1"/>
  <c r="CG87" i="1"/>
  <c r="AI87" i="1"/>
  <c r="AH87" i="1"/>
  <c r="AG87" i="1"/>
  <c r="CY86" i="1"/>
  <c r="CX86" i="1"/>
  <c r="CW86" i="1"/>
  <c r="CI86" i="1"/>
  <c r="CH86" i="1"/>
  <c r="CG86" i="1"/>
  <c r="AI86" i="1"/>
  <c r="AH86" i="1"/>
  <c r="AG86" i="1"/>
  <c r="CY85" i="1"/>
  <c r="CX85" i="1"/>
  <c r="CW85" i="1"/>
  <c r="CI85" i="1"/>
  <c r="CH85" i="1"/>
  <c r="CG85" i="1"/>
  <c r="AI85" i="1"/>
  <c r="AH85" i="1"/>
  <c r="AG85" i="1"/>
  <c r="CY80" i="1"/>
  <c r="CX80" i="1"/>
  <c r="CW80" i="1"/>
  <c r="CV80" i="1"/>
  <c r="CU80" i="1"/>
  <c r="CT80" i="1"/>
  <c r="CS80" i="1"/>
  <c r="CR80" i="1"/>
  <c r="CQ80" i="1"/>
  <c r="CP80" i="1"/>
  <c r="CO80" i="1"/>
  <c r="CN80" i="1"/>
  <c r="CM80" i="1"/>
  <c r="CL80" i="1"/>
  <c r="CK80" i="1"/>
  <c r="CJ80" i="1"/>
  <c r="CI80" i="1"/>
  <c r="CH80" i="1"/>
  <c r="CG80" i="1"/>
  <c r="CF80" i="1"/>
  <c r="CE80" i="1"/>
  <c r="CD80" i="1"/>
  <c r="CC80" i="1"/>
  <c r="CB80" i="1"/>
  <c r="CA80" i="1"/>
  <c r="BZ80" i="1"/>
  <c r="BY80" i="1"/>
  <c r="BX80" i="1"/>
  <c r="BW80" i="1"/>
  <c r="BV80" i="1"/>
  <c r="BU80" i="1"/>
  <c r="BT80" i="1"/>
  <c r="BS80" i="1"/>
  <c r="BR80" i="1"/>
  <c r="BQ80" i="1"/>
  <c r="BP80" i="1"/>
  <c r="BO80" i="1"/>
  <c r="BN80" i="1"/>
  <c r="BM80" i="1"/>
  <c r="BL80" i="1"/>
  <c r="BK80" i="1"/>
  <c r="BJ80" i="1"/>
  <c r="BI80" i="1"/>
  <c r="BH80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CY52" i="1"/>
  <c r="CX52" i="1"/>
  <c r="CW52" i="1"/>
  <c r="CV52" i="1"/>
  <c r="CU52" i="1"/>
  <c r="CT52" i="1"/>
  <c r="CS52" i="1"/>
  <c r="CR52" i="1"/>
  <c r="CQ52" i="1"/>
  <c r="CP52" i="1"/>
  <c r="CO52" i="1"/>
  <c r="CN52" i="1"/>
  <c r="CM52" i="1"/>
  <c r="CL52" i="1"/>
  <c r="CK52" i="1"/>
  <c r="CJ52" i="1"/>
  <c r="CI52" i="1"/>
  <c r="CH52" i="1"/>
  <c r="CG52" i="1"/>
  <c r="CF52" i="1"/>
  <c r="CE52" i="1"/>
  <c r="CD52" i="1"/>
  <c r="CC52" i="1"/>
  <c r="CB52" i="1"/>
  <c r="CA52" i="1"/>
  <c r="BZ52" i="1"/>
  <c r="BY52" i="1"/>
  <c r="BX52" i="1"/>
  <c r="BW52" i="1"/>
  <c r="BV52" i="1"/>
  <c r="BU52" i="1"/>
  <c r="BT52" i="1"/>
  <c r="BS52" i="1"/>
  <c r="BR52" i="1"/>
  <c r="BQ52" i="1"/>
  <c r="BP52" i="1"/>
  <c r="BO52" i="1"/>
  <c r="BN52" i="1"/>
  <c r="BM52" i="1"/>
  <c r="BL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CY36" i="1"/>
  <c r="CX36" i="1"/>
  <c r="CW36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CY32" i="1"/>
  <c r="CX32" i="1"/>
  <c r="CW32" i="1"/>
  <c r="CV32" i="1"/>
  <c r="CU32" i="1"/>
  <c r="CT32" i="1"/>
  <c r="CS32" i="1"/>
  <c r="CR32" i="1"/>
  <c r="CQ32" i="1"/>
  <c r="CP32" i="1"/>
  <c r="CO32" i="1"/>
  <c r="CN32" i="1"/>
  <c r="CM32" i="1"/>
  <c r="CL32" i="1"/>
  <c r="CK32" i="1"/>
  <c r="CJ32" i="1"/>
  <c r="CI32" i="1"/>
  <c r="CH32" i="1"/>
  <c r="CG32" i="1"/>
  <c r="CF32" i="1"/>
  <c r="CE32" i="1"/>
  <c r="CD32" i="1"/>
  <c r="CC32" i="1"/>
  <c r="CB32" i="1"/>
  <c r="CA32" i="1"/>
  <c r="BZ32" i="1"/>
  <c r="BY32" i="1"/>
  <c r="BX32" i="1"/>
  <c r="BW32" i="1"/>
  <c r="BV32" i="1"/>
  <c r="BU32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CY20" i="1"/>
  <c r="CX20" i="1"/>
  <c r="CW20" i="1"/>
  <c r="CV20" i="1"/>
  <c r="CU20" i="1"/>
  <c r="CT20" i="1"/>
  <c r="CS20" i="1"/>
  <c r="CR20" i="1"/>
  <c r="CQ20" i="1"/>
  <c r="CP20" i="1"/>
  <c r="CO20" i="1"/>
  <c r="CN20" i="1"/>
  <c r="CM20" i="1"/>
  <c r="CL20" i="1"/>
  <c r="CK20" i="1"/>
  <c r="CJ20" i="1"/>
  <c r="CI20" i="1"/>
  <c r="CH20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CY9" i="1"/>
  <c r="CX9" i="1"/>
  <c r="CW9" i="1"/>
  <c r="CV9" i="1"/>
  <c r="CU9" i="1"/>
  <c r="CT9" i="1"/>
  <c r="CS9" i="1"/>
  <c r="CR9" i="1"/>
  <c r="CQ9" i="1"/>
  <c r="CP9" i="1"/>
  <c r="CO9" i="1"/>
  <c r="CN9" i="1"/>
  <c r="CM9" i="1"/>
  <c r="CL9" i="1"/>
  <c r="CK9" i="1"/>
  <c r="CJ9" i="1"/>
  <c r="CI9" i="1"/>
  <c r="CH9" i="1"/>
  <c r="CG9" i="1"/>
  <c r="CF9" i="1"/>
  <c r="CE9" i="1"/>
  <c r="CD9" i="1"/>
  <c r="CC9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</calcChain>
</file>

<file path=xl/sharedStrings.xml><?xml version="1.0" encoding="utf-8"?>
<sst xmlns="http://schemas.openxmlformats.org/spreadsheetml/2006/main" count="221" uniqueCount="50">
  <si>
    <t>Cuadro 3.2.2. Educación Escolar Básica: Alumnos matriculados por sector y zona, según departamento y sexo. Año 2024</t>
  </si>
  <si>
    <t>CUADRO 2.1: EDUCACIÓN ESCOLAR BÁSICA 1° Y 2° CICLO. MATRÍCULA POR GRADO Y SEXO, SEGÚN DEPARTAMENTO, ZONA Y SECTOR. AÑO 2014</t>
  </si>
  <si>
    <r>
      <t>CUADRO 2.2: EDUCACIÓN ESCOLAR BÁSICA. 3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CICLO. MATRÍCULA POR GRADO Y SEXO, SEGÚN DEPARTAMENTO, ZONA Y SECTOR. AÑO 2014</t>
    </r>
  </si>
  <si>
    <t>Departamento y sexo</t>
  </si>
  <si>
    <t xml:space="preserve"> Total</t>
  </si>
  <si>
    <t>Sector y zona</t>
  </si>
  <si>
    <t>Total País</t>
  </si>
  <si>
    <t>Total</t>
  </si>
  <si>
    <t>Urbana</t>
  </si>
  <si>
    <t>Rural</t>
  </si>
  <si>
    <t>Oficial</t>
  </si>
  <si>
    <t>Privado</t>
  </si>
  <si>
    <t>Privado subvencionado</t>
  </si>
  <si>
    <t>1° grado</t>
  </si>
  <si>
    <t>2° grado</t>
  </si>
  <si>
    <t>3° grado</t>
  </si>
  <si>
    <t>4° grado</t>
  </si>
  <si>
    <t>5° grado</t>
  </si>
  <si>
    <t>6° grado</t>
  </si>
  <si>
    <t>7° grado</t>
  </si>
  <si>
    <t>8° grado</t>
  </si>
  <si>
    <t>9° grado</t>
  </si>
  <si>
    <t>Priv. Subvencionado</t>
  </si>
  <si>
    <t>Departamento, zona y sector</t>
  </si>
  <si>
    <t>Hombre</t>
  </si>
  <si>
    <t>Mujer</t>
  </si>
  <si>
    <t>Hombres</t>
  </si>
  <si>
    <t>Mujeres</t>
  </si>
  <si>
    <t>Asunción</t>
  </si>
  <si>
    <t>Concepción</t>
  </si>
  <si>
    <t>San Pedro</t>
  </si>
  <si>
    <t>Cordillera</t>
  </si>
  <si>
    <t>Guairá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</si>
  <si>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</si>
  <si>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</si>
  <si>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</si>
  <si>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</si>
  <si>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</si>
  <si>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</si>
  <si>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</si>
  <si>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</si>
  <si>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</si>
  <si>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</si>
  <si>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Pdte. Hayes</t>
  </si>
  <si>
    <t>Boquerón</t>
  </si>
  <si>
    <t>Alto Paraguay</t>
  </si>
  <si>
    <t>Nota: Incluye Educación Indígena, Iniciación Profesional Agropecuaria (IPA), Educación Básica Abierta (EBA) y Educación Inclusiva.</t>
  </si>
  <si>
    <t>Fuente: Ministerio de Educación y Ciencias. Registro Único del Estudiante 2024.</t>
  </si>
  <si>
    <t>P. Subvencionado</t>
  </si>
  <si>
    <t>Actualizado por Juan Núñez 29/09/2021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</si>
</sst>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_-* #,##0_-;\-* #,##0_-;_-* &quot;-&quot;_-;_-@_-"/>
    <numFmt numFmtId="165" formatCode="###,###;;&quot;-&quot;"/>
    <numFmt numFmtId="166" formatCode="#,##0\ ;&quot; (&quot;#,##0\);&quot; -&quot;#\ ;@\ 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1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0"/>
      <name val="Arial"/>
      <family val="2"/>
    </font>
    <font>
      <sz val="9"/>
      <name val="Times New Roman"/>
      <family val="1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b/>
      <sz val="9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3" tint="0.3999755851924192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FECF4"/>
        <bgColor indexed="64"/>
      </patternFill>
    </fill>
    <fill>
      <patternFill patternType="solid">
        <fgColor rgb="FFEEEBF1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7" tint="0.39997558519241921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  <xf numFmtId="0" fontId="11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24">
    <xf numFmtId="0" fontId="0" fillId="0" borderId="0" xfId="0"/>
    <xf numFmtId="0" fontId="3" fillId="3" borderId="0" xfId="0" applyFont="1" applyFill="1"/>
    <xf numFmtId="0" fontId="3" fillId="0" borderId="0" xfId="0" applyFont="1"/>
    <xf numFmtId="0" fontId="3" fillId="4" borderId="0" xfId="0" applyFont="1" applyFill="1"/>
    <xf numFmtId="0" fontId="3" fillId="3" borderId="0" xfId="0" applyFont="1" applyFill="1" applyAlignment="1">
      <alignment horizontal="right"/>
    </xf>
    <xf numFmtId="0" fontId="3" fillId="3" borderId="0" xfId="0" applyFont="1" applyFill="1" applyAlignment="1">
      <alignment horizontal="center"/>
    </xf>
    <xf numFmtId="0" fontId="4" fillId="3" borderId="0" xfId="0" applyFont="1" applyFill="1"/>
    <xf numFmtId="0" fontId="5" fillId="5" borderId="0" xfId="0" applyFont="1" applyFill="1"/>
    <xf numFmtId="0" fontId="3" fillId="4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8" fillId="5" borderId="0" xfId="1" applyFont="1" applyFill="1" applyBorder="1" applyAlignment="1">
      <alignment vertical="center"/>
    </xf>
    <xf numFmtId="0" fontId="4" fillId="6" borderId="5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0" borderId="0" xfId="0" applyFont="1" applyAlignment="1">
      <alignment horizontal="left" indent="7"/>
    </xf>
    <xf numFmtId="165" fontId="3" fillId="0" borderId="0" xfId="3" applyNumberFormat="1" applyFont="1" applyAlignment="1">
      <alignment horizontal="right"/>
    </xf>
    <xf numFmtId="164" fontId="8" fillId="5" borderId="7" xfId="1" applyNumberFormat="1" applyFont="1" applyFill="1" applyBorder="1" applyAlignment="1">
      <alignment horizontal="center" vertical="center"/>
    </xf>
    <xf numFmtId="164" fontId="8" fillId="5" borderId="8" xfId="1" applyNumberFormat="1" applyFont="1" applyFill="1" applyBorder="1" applyAlignment="1">
      <alignment horizontal="center" vertical="center"/>
    </xf>
    <xf numFmtId="164" fontId="8" fillId="5" borderId="9" xfId="1" applyNumberFormat="1" applyFont="1" applyFill="1" applyBorder="1" applyAlignment="1">
      <alignment horizontal="center" vertical="center"/>
    </xf>
    <xf numFmtId="164" fontId="8" fillId="5" borderId="0" xfId="1" applyNumberFormat="1" applyFont="1" applyFill="1" applyBorder="1" applyAlignment="1">
      <alignment horizontal="center" vertical="center"/>
    </xf>
    <xf numFmtId="164" fontId="8" fillId="5" borderId="15" xfId="1" applyNumberFormat="1" applyFont="1" applyFill="1" applyBorder="1" applyAlignment="1">
      <alignment horizontal="center" vertical="center"/>
    </xf>
    <xf numFmtId="164" fontId="8" fillId="5" borderId="14" xfId="1" applyNumberFormat="1" applyFont="1" applyFill="1" applyBorder="1" applyAlignment="1">
      <alignment horizontal="center" vertical="center"/>
    </xf>
    <xf numFmtId="0" fontId="4" fillId="7" borderId="0" xfId="0" applyFont="1" applyFill="1" applyAlignment="1">
      <alignment horizontal="left" indent="1"/>
    </xf>
    <xf numFmtId="41" fontId="3" fillId="3" borderId="0" xfId="0" applyNumberFormat="1" applyFont="1" applyFill="1" applyAlignment="1">
      <alignment horizontal="center"/>
    </xf>
    <xf numFmtId="3" fontId="3" fillId="3" borderId="0" xfId="0" applyNumberFormat="1" applyFont="1" applyFill="1"/>
    <xf numFmtId="0" fontId="3" fillId="0" borderId="0" xfId="0" applyFont="1" applyAlignment="1">
      <alignment horizontal="left" indent="1"/>
    </xf>
    <xf numFmtId="0" fontId="4" fillId="8" borderId="0" xfId="0" applyFont="1" applyFill="1" applyAlignment="1">
      <alignment horizontal="left" indent="1"/>
    </xf>
    <xf numFmtId="165" fontId="3" fillId="9" borderId="0" xfId="3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41" fontId="3" fillId="0" borderId="0" xfId="0" applyNumberFormat="1" applyFont="1" applyAlignment="1">
      <alignment horizontal="center"/>
    </xf>
    <xf numFmtId="3" fontId="3" fillId="0" borderId="0" xfId="0" applyNumberFormat="1" applyFont="1"/>
    <xf numFmtId="0" fontId="3" fillId="3" borderId="0" xfId="0" applyFont="1" applyFill="1" applyAlignment="1">
      <alignment horizontal="left" indent="1"/>
    </xf>
    <xf numFmtId="165" fontId="3" fillId="0" borderId="19" xfId="0" applyNumberFormat="1" applyFont="1" applyBorder="1" applyAlignment="1">
      <alignment horizontal="center"/>
    </xf>
    <xf numFmtId="165" fontId="3" fillId="0" borderId="20" xfId="0" applyNumberFormat="1" applyFont="1" applyBorder="1" applyAlignment="1">
      <alignment horizontal="center"/>
    </xf>
    <xf numFmtId="0" fontId="12" fillId="0" borderId="0" xfId="0" applyFont="1"/>
    <xf numFmtId="0" fontId="12" fillId="3" borderId="0" xfId="0" applyFont="1" applyFill="1"/>
    <xf numFmtId="0" fontId="12" fillId="4" borderId="0" xfId="0" applyFont="1" applyFill="1"/>
    <xf numFmtId="0" fontId="12" fillId="3" borderId="0" xfId="0" applyFont="1" applyFill="1" applyAlignment="1">
      <alignment horizontal="right"/>
    </xf>
    <xf numFmtId="0" fontId="12" fillId="3" borderId="14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12" fillId="0" borderId="0" xfId="3" applyFont="1" applyAlignment="1">
      <alignment horizontal="left"/>
    </xf>
    <xf numFmtId="0" fontId="12" fillId="10" borderId="0" xfId="0" applyFont="1" applyFill="1" applyAlignment="1">
      <alignment horizontal="center"/>
    </xf>
    <xf numFmtId="0" fontId="12" fillId="10" borderId="15" xfId="0" applyFont="1" applyFill="1" applyBorder="1" applyAlignment="1">
      <alignment horizontal="center"/>
    </xf>
    <xf numFmtId="0" fontId="13" fillId="0" borderId="0" xfId="2" applyFont="1" applyFill="1"/>
    <xf numFmtId="0" fontId="14" fillId="0" borderId="0" xfId="0" applyFont="1"/>
    <xf numFmtId="164" fontId="14" fillId="0" borderId="0" xfId="0" applyNumberFormat="1" applyFont="1"/>
    <xf numFmtId="0" fontId="14" fillId="5" borderId="0" xfId="0" applyFont="1" applyFill="1"/>
    <xf numFmtId="0" fontId="8" fillId="5" borderId="0" xfId="1" applyNumberFormat="1" applyFont="1" applyFill="1" applyBorder="1" applyAlignment="1">
      <alignment vertical="center"/>
    </xf>
    <xf numFmtId="3" fontId="3" fillId="0" borderId="0" xfId="0" applyNumberFormat="1" applyFont="1" applyAlignment="1">
      <alignment horizontal="right"/>
    </xf>
    <xf numFmtId="164" fontId="8" fillId="5" borderId="0" xfId="1" applyNumberFormat="1" applyFont="1" applyFill="1" applyBorder="1" applyAlignment="1">
      <alignment horizontal="center" vertical="center" wrapText="1"/>
    </xf>
    <xf numFmtId="3" fontId="4" fillId="7" borderId="0" xfId="0" applyNumberFormat="1" applyFont="1" applyFill="1" applyAlignment="1">
      <alignment horizontal="right"/>
    </xf>
    <xf numFmtId="3" fontId="4" fillId="8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0" fontId="15" fillId="5" borderId="14" xfId="0" applyFont="1" applyFill="1" applyBorder="1"/>
    <xf numFmtId="0" fontId="15" fillId="5" borderId="0" xfId="0" applyFont="1" applyFill="1"/>
    <xf numFmtId="164" fontId="15" fillId="0" borderId="14" xfId="0" applyNumberFormat="1" applyFont="1" applyBorder="1"/>
    <xf numFmtId="164" fontId="15" fillId="0" borderId="0" xfId="0" applyNumberFormat="1" applyFont="1"/>
    <xf numFmtId="164" fontId="15" fillId="0" borderId="15" xfId="0" applyNumberFormat="1" applyFont="1" applyBorder="1"/>
    <xf numFmtId="0" fontId="14" fillId="5" borderId="14" xfId="0" applyFont="1" applyFill="1" applyBorder="1"/>
    <xf numFmtId="164" fontId="14" fillId="0" borderId="14" xfId="0" applyNumberFormat="1" applyFont="1" applyBorder="1"/>
    <xf numFmtId="164" fontId="14" fillId="0" borderId="15" xfId="0" applyNumberFormat="1" applyFont="1" applyBorder="1"/>
    <xf numFmtId="164" fontId="8" fillId="5" borderId="16" xfId="1" applyNumberFormat="1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8" fillId="5" borderId="0" xfId="1" applyNumberFormat="1" applyFont="1" applyFill="1" applyBorder="1" applyAlignment="1">
      <alignment horizontal="center" vertical="center"/>
    </xf>
    <xf numFmtId="164" fontId="8" fillId="5" borderId="7" xfId="1" applyNumberFormat="1" applyFont="1" applyFill="1" applyBorder="1" applyAlignment="1">
      <alignment horizontal="center" vertical="center"/>
    </xf>
    <xf numFmtId="164" fontId="8" fillId="5" borderId="8" xfId="1" applyNumberFormat="1" applyFont="1" applyFill="1" applyBorder="1" applyAlignment="1">
      <alignment horizontal="center" vertical="center"/>
    </xf>
    <xf numFmtId="164" fontId="8" fillId="5" borderId="9" xfId="1" applyNumberFormat="1" applyFont="1" applyFill="1" applyBorder="1" applyAlignment="1">
      <alignment horizontal="center" vertical="center"/>
    </xf>
    <xf numFmtId="164" fontId="8" fillId="5" borderId="17" xfId="1" applyNumberFormat="1" applyFont="1" applyFill="1" applyBorder="1" applyAlignment="1">
      <alignment horizontal="center" vertical="center"/>
    </xf>
    <xf numFmtId="164" fontId="8" fillId="5" borderId="18" xfId="1" applyNumberFormat="1" applyFont="1" applyFill="1" applyBorder="1" applyAlignment="1">
      <alignment horizontal="center" vertical="center"/>
    </xf>
    <xf numFmtId="164" fontId="8" fillId="5" borderId="0" xfId="1" applyNumberFormat="1" applyFont="1" applyFill="1" applyBorder="1" applyAlignment="1">
      <alignment horizontal="center" vertical="center"/>
    </xf>
    <xf numFmtId="0" fontId="10" fillId="5" borderId="0" xfId="1" applyFont="1" applyFill="1" applyBorder="1" applyAlignment="1">
      <alignment horizontal="center" vertical="center"/>
    </xf>
    <xf numFmtId="164" fontId="8" fillId="5" borderId="11" xfId="1" applyNumberFormat="1" applyFont="1" applyFill="1" applyBorder="1" applyAlignment="1">
      <alignment horizontal="center" vertical="center"/>
    </xf>
    <xf numFmtId="164" fontId="8" fillId="5" borderId="12" xfId="1" applyNumberFormat="1" applyFont="1" applyFill="1" applyBorder="1" applyAlignment="1">
      <alignment horizontal="center" vertical="center"/>
    </xf>
    <xf numFmtId="164" fontId="8" fillId="5" borderId="10" xfId="1" applyNumberFormat="1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164" fontId="8" fillId="5" borderId="14" xfId="1" applyNumberFormat="1" applyFont="1" applyFill="1" applyBorder="1" applyAlignment="1">
      <alignment horizontal="center" vertical="center"/>
    </xf>
    <xf numFmtId="164" fontId="8" fillId="5" borderId="15" xfId="1" applyNumberFormat="1" applyFont="1" applyFill="1" applyBorder="1" applyAlignment="1">
      <alignment horizontal="center" vertical="center"/>
    </xf>
    <xf numFmtId="0" fontId="9" fillId="5" borderId="0" xfId="1" applyFont="1" applyFill="1" applyBorder="1" applyAlignment="1">
      <alignment horizontal="center" vertical="center"/>
    </xf>
    <xf numFmtId="0" fontId="5" fillId="5" borderId="0" xfId="0" applyFont="1" applyFill="1" applyAlignment="1">
      <alignment horizontal="left"/>
    </xf>
    <xf numFmtId="0" fontId="6" fillId="5" borderId="0" xfId="0" applyFont="1" applyFill="1" applyAlignment="1">
      <alignment horizontal="left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2" fillId="0" borderId="0" xfId="2" applyFill="1"/>
    <xf numFmtId="0" fontId="16" fillId="0" borderId="0" xfId="3" applyFont="1"/>
    <xf numFmtId="0" fontId="3" fillId="0" borderId="0" xfId="3" applyFont="1"/>
    <xf numFmtId="0" fontId="16" fillId="0" borderId="0" xfId="4" applyFont="1" applyFill="1"/>
    <xf numFmtId="0" fontId="3" fillId="0" borderId="0" xfId="4" applyFill="1"/>
    <xf numFmtId="0" fontId="16" fillId="0" borderId="0" xfId="4" applyFont="1" applyFill="1" applyAlignment="1">
      <alignment horizontal="center"/>
    </xf>
    <xf numFmtId="49" fontId="16" fillId="0" borderId="0" xfId="4" applyNumberFormat="1" applyFont="1" applyFill="1" applyAlignment="1">
      <alignment horizontal="center"/>
    </xf>
    <xf numFmtId="165" fontId="16" fillId="0" borderId="0" xfId="4" applyNumberFormat="1" applyFont="1" applyFill="1" applyAlignment="1">
      <alignment horizontal="center"/>
    </xf>
    <xf numFmtId="3" fontId="16" fillId="0" borderId="0" xfId="4" applyNumberFormat="1" applyFont="1" applyFill="1"/>
    <xf numFmtId="3" fontId="3" fillId="0" borderId="0" xfId="4" applyNumberFormat="1" applyFill="1"/>
    <xf numFmtId="165" fontId="16" fillId="0" borderId="0" xfId="5" applyNumberFormat="1" applyFont="1" applyFill="1" applyAlignment="1">
      <alignment horizontal="center"/>
    </xf>
    <xf numFmtId="3" fontId="16" fillId="0" borderId="0" xfId="4" applyNumberFormat="1" applyFont="1" applyFill="1" applyAlignment="1">
      <alignment horizontal="center"/>
    </xf>
    <xf numFmtId="3" fontId="17" fillId="0" borderId="0" xfId="4" applyNumberFormat="1" applyFont="1" applyFill="1"/>
    <xf numFmtId="3" fontId="4" fillId="0" borderId="0" xfId="4" applyNumberFormat="1" applyFont="1" applyFill="1"/>
    <xf numFmtId="0" fontId="18" fillId="0" borderId="0" xfId="4" applyFont="1" applyFill="1" applyAlignment="1">
      <alignment horizontal="center" wrapText="1"/>
    </xf>
    <xf numFmtId="0" fontId="16" fillId="0" borderId="0" xfId="4" applyFont="1" applyFill="1" applyBorder="1" applyAlignment="1">
      <alignment horizontal="center" vertical="center"/>
    </xf>
    <xf numFmtId="3" fontId="16" fillId="0" borderId="0" xfId="4" applyNumberFormat="1" applyFont="1" applyFill="1" applyBorder="1" applyAlignment="1">
      <alignment horizontal="center" vertical="center"/>
    </xf>
    <xf numFmtId="0" fontId="3" fillId="0" borderId="0" xfId="4" applyFill="1" applyBorder="1" applyAlignment="1">
      <alignment horizontal="center"/>
    </xf>
    <xf numFmtId="0" fontId="3" fillId="0" borderId="0" xfId="4" applyFill="1" applyBorder="1" applyAlignment="1">
      <alignment horizontal="center"/>
    </xf>
    <xf numFmtId="0" fontId="3" fillId="0" borderId="0" xfId="4" applyFill="1" applyBorder="1"/>
    <xf numFmtId="3" fontId="16" fillId="0" borderId="0" xfId="4" applyNumberFormat="1" applyFont="1" applyFill="1" applyAlignment="1">
      <alignment horizontal="right"/>
    </xf>
    <xf numFmtId="3" fontId="17" fillId="0" borderId="0" xfId="5" applyNumberFormat="1" applyFont="1" applyFill="1"/>
    <xf numFmtId="165" fontId="16" fillId="0" borderId="0" xfId="5" applyNumberFormat="1" applyFont="1" applyFill="1"/>
    <xf numFmtId="14" fontId="17" fillId="0" borderId="0" xfId="3" applyNumberFormat="1" applyFont="1" applyAlignment="1">
      <alignment horizontal="left"/>
    </xf>
    <xf numFmtId="0" fontId="19" fillId="0" borderId="0" xfId="4" applyFont="1" applyFill="1"/>
    <xf numFmtId="0" fontId="20" fillId="0" borderId="0" xfId="0" applyFont="1"/>
    <xf numFmtId="0" fontId="16" fillId="0" borderId="0" xfId="4" applyFont="1" applyFill="1" applyBorder="1" applyAlignment="1">
      <alignment horizontal="center"/>
    </xf>
  </cellXfs>
  <cellStyles count="6">
    <cellStyle name="ANCLAS,REZONES Y SUS PARTES,DE FUNDICION,DE HIERRO O DE ACERO 2" xfId="4" xr:uid="{565C3031-2C76-4703-B163-7DB5C5AD27A5}"/>
    <cellStyle name="Énfasis5" xfId="1" builtinId="45"/>
    <cellStyle name="Hipervínculo" xfId="2" builtinId="8"/>
    <cellStyle name="Normal" xfId="0" builtinId="0"/>
    <cellStyle name="Normal 2" xfId="3" xr:uid="{7BF80082-D8CB-4524-9D4F-73952A5ADC11}"/>
    <cellStyle name="Normal 8 5" xfId="5" xr:uid="{DE489AD9-1B23-4524-8641-B92CB5BACE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64"/>
      <c:rotY val="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1.528379149306912E-2"/>
          <c:y val="0.15416633391088186"/>
          <c:w val="0.95844869395507992"/>
          <c:h val="0.6428616071583593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'Gráf-03.2.2'!$H$3</c:f>
              <c:strCache>
                <c:ptCount val="1"/>
                <c:pt idx="0">
                  <c:v>Urbana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6.610892079540701E-4"/>
                  <c:y val="-7.01284267299425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+mn-lt"/>
                      <a:ea typeface="Tahoma"/>
                      <a:cs typeface="Arial" pitchFamily="34" charset="0"/>
                    </a:defRPr>
                  </a:pPr>
                  <a:endParaRPr lang="es-PY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13-4BEA-AAEF-D8CBB7873846}"/>
                </c:ext>
              </c:extLst>
            </c:dLbl>
            <c:dLbl>
              <c:idx val="1"/>
              <c:layout>
                <c:manualLayout>
                  <c:x val="2.9664844605517791E-3"/>
                  <c:y val="-2.006688963210622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+mn-lt"/>
                      <a:ea typeface="Tahoma"/>
                      <a:cs typeface="Arial" pitchFamily="34" charset="0"/>
                    </a:defRPr>
                  </a:pPr>
                  <a:endParaRPr lang="es-PY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13-4BEA-AAEF-D8CBB7873846}"/>
                </c:ext>
              </c:extLst>
            </c:dLbl>
            <c:dLbl>
              <c:idx val="2"/>
              <c:layout>
                <c:manualLayout>
                  <c:x val="4.7457474302546807E-3"/>
                  <c:y val="-3.23521490254638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+mn-lt"/>
                      <a:ea typeface="Tahoma"/>
                      <a:cs typeface="Arial" pitchFamily="34" charset="0"/>
                    </a:defRPr>
                  </a:pPr>
                  <a:endParaRPr lang="es-PY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13-4BEA-AAEF-D8CBB787384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+mn-lt"/>
                    <a:ea typeface="Tahoma"/>
                    <a:cs typeface="Arial" pitchFamily="34" charset="0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'Gráf-03.2.2'!$G$4:$G$6</c:f>
              <c:strCache>
                <c:ptCount val="3"/>
                <c:pt idx="0">
                  <c:v>Oficial</c:v>
                </c:pt>
                <c:pt idx="1">
                  <c:v>Privado</c:v>
                </c:pt>
                <c:pt idx="2">
                  <c:v>P. Subvencionado</c:v>
                </c:pt>
              </c:strCache>
            </c:strRef>
          </c:cat>
          <c:val>
            <c:numRef>
              <c:f>'Gráf-03.2.2'!$H$4:$H$6</c:f>
              <c:numCache>
                <c:formatCode>###,###;;"-"</c:formatCode>
                <c:ptCount val="3"/>
                <c:pt idx="0">
                  <c:v>466455</c:v>
                </c:pt>
                <c:pt idx="1">
                  <c:v>80636</c:v>
                </c:pt>
                <c:pt idx="2" formatCode="#,##0">
                  <c:v>111600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13-4BEA-AAEF-D8CBB7873846}"/>
            </c:ext>
          </c:extLst>
        </c:ser>
        <c:ser>
          <c:idx val="1"/>
          <c:order val="1"/>
          <c:tx>
            <c:strRef>
              <c:f>'Gráf-03.2.2'!$I$3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1573135525855625E-3"/>
                  <c:y val="-2.055441345429381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+mn-lt"/>
                      <a:ea typeface="Tahoma"/>
                      <a:cs typeface="Arial" pitchFamily="34" charset="0"/>
                    </a:defRPr>
                  </a:pPr>
                  <a:endParaRPr lang="es-PY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13-4BEA-AAEF-D8CBB7873846}"/>
                </c:ext>
              </c:extLst>
            </c:dLbl>
            <c:dLbl>
              <c:idx val="1"/>
              <c:layout>
                <c:manualLayout>
                  <c:x val="-9.9092050894453664E-4"/>
                  <c:y val="-9.9925337260798187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+mn-lt"/>
                      <a:ea typeface="Tahoma"/>
                      <a:cs typeface="Arial" pitchFamily="34" charset="0"/>
                    </a:defRPr>
                  </a:pPr>
                  <a:endParaRPr lang="es-PY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13-4BEA-AAEF-D8CBB7873846}"/>
                </c:ext>
              </c:extLst>
            </c:dLbl>
            <c:dLbl>
              <c:idx val="2"/>
              <c:layout>
                <c:manualLayout>
                  <c:x val="1.1934985571307201E-3"/>
                  <c:y val="-3.398177410941674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+mn-lt"/>
                      <a:ea typeface="Tahoma"/>
                      <a:cs typeface="Arial" pitchFamily="34" charset="0"/>
                    </a:defRPr>
                  </a:pPr>
                  <a:endParaRPr lang="es-PY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13-4BEA-AAEF-D8CBB787384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+mn-lt"/>
                    <a:ea typeface="Tahoma"/>
                    <a:cs typeface="Arial" pitchFamily="34" charset="0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'Gráf-03.2.2'!$G$4:$G$6</c:f>
              <c:strCache>
                <c:ptCount val="3"/>
                <c:pt idx="0">
                  <c:v>Oficial</c:v>
                </c:pt>
                <c:pt idx="1">
                  <c:v>Privado</c:v>
                </c:pt>
                <c:pt idx="2">
                  <c:v>P. Subvencionado</c:v>
                </c:pt>
              </c:strCache>
            </c:strRef>
          </c:cat>
          <c:val>
            <c:numRef>
              <c:f>'Gráf-03.2.2'!$I$4:$I$6</c:f>
              <c:numCache>
                <c:formatCode>###,###;;"-"</c:formatCode>
                <c:ptCount val="3"/>
                <c:pt idx="0">
                  <c:v>333672</c:v>
                </c:pt>
                <c:pt idx="1">
                  <c:v>5530</c:v>
                </c:pt>
                <c:pt idx="2" formatCode="#,##0">
                  <c:v>13848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513-4BEA-AAEF-D8CBB7873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7247488"/>
        <c:axId val="133780544"/>
        <c:axId val="0"/>
      </c:bar3DChart>
      <c:catAx>
        <c:axId val="15724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defRPr>
            </a:pPr>
            <a:endParaRPr lang="es-PY"/>
          </a:p>
        </c:txPr>
        <c:crossAx val="133780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3780544"/>
        <c:scaling>
          <c:orientation val="minMax"/>
        </c:scaling>
        <c:delete val="0"/>
        <c:axPos val="l"/>
        <c:numFmt formatCode="###,###;;&quot;-&quot;" sourceLinked="1"/>
        <c:majorTickMark val="none"/>
        <c:minorTickMark val="none"/>
        <c:tickLblPos val="none"/>
        <c:spPr>
          <a:ln w="9525">
            <a:noFill/>
          </a:ln>
        </c:spPr>
        <c:crossAx val="1572474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989348211586009"/>
          <c:y val="0.89861959140073788"/>
          <c:w val="0.30109131095455188"/>
          <c:h val="5.282346975377317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+mn-lt"/>
              <a:ea typeface="Tahoma"/>
              <a:cs typeface="Arial" pitchFamily="34" charset="0"/>
            </a:defRPr>
          </a:pPr>
          <a:endParaRPr lang="es-PY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Y"/>
    </a:p>
  </c:txPr>
  <c:printSettings>
    <c:headerFooter alignWithMargins="0"/>
    <c:pageMargins b="1.7716535433070868" l="0.78740157480314954" r="0.78740157480314954" t="1.7716535433070868" header="0" footer="0"/>
    <c:pageSetup paperSize="9" orientation="portrait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144386</xdr:colOff>
      <xdr:row>8</xdr:row>
      <xdr:rowOff>109424</xdr:rowOff>
    </xdr:from>
    <xdr:to>
      <xdr:col>10</xdr:col>
      <xdr:colOff>478971</xdr:colOff>
      <xdr:row>44</xdr:row>
      <xdr:rowOff>92982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E6F546-9E6F-4FA0-83CF-9278780CE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0.07037</cdr:x>
      <cdr:y>0.0149</cdr:y>
    </cdr:from>
    <cdr:to>
      <cdr:x>0.96414</cdr:x>
      <cdr:y>0.12667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24139" y="68641"/>
          <a:ext cx="6656795" cy="515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PY" sz="1500">
              <a:latin typeface="+mn-lt"/>
              <a:ea typeface="Tahoma" pitchFamily="34" charset="0"/>
              <a:cs typeface="Arial" pitchFamily="34" charset="0"/>
            </a:rPr>
            <a:t>Educación Escolar Básica:                                                                                Alumnos matriculados por sector y zona. Año 2024</a:t>
          </a:r>
        </a:p>
      </cdr:txBody>
    </cdr:sp>
  </cdr:relSizeAnchor>
  <cdr:relSizeAnchor xmlns:cdr="http://schemas.openxmlformats.org/drawingml/2006/chartDrawing">
    <cdr:from>
      <cdr:x>0.05787</cdr:x>
      <cdr:y>0.94129</cdr:y>
    </cdr:from>
    <cdr:to>
      <cdr:x>0.24537</cdr:x>
      <cdr:y>0.98938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402447" y="5632972"/>
          <a:ext cx="1303961" cy="287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Y" sz="900" b="0">
              <a:latin typeface="+mn-lt"/>
              <a:ea typeface="Tahoma" pitchFamily="34" charset="0"/>
              <a:cs typeface="Arial" pitchFamily="34" charset="0"/>
            </a:rPr>
            <a:t>Cuadro 3.2.2.</a:t>
          </a:r>
        </a:p>
      </cdr:txBody>
    </cdr:sp>
  </cdr:relSizeAnchor>
  <cdr:relSizeAnchor xmlns:cdr="http://schemas.openxmlformats.org/drawingml/2006/chartDrawing">
    <cdr:from>
      <cdr:x>0.46744</cdr:x>
      <cdr:y>0.84955</cdr:y>
    </cdr:from>
    <cdr:to>
      <cdr:x>0.53663</cdr:x>
      <cdr:y>0.89044</cdr:y>
    </cdr:to>
    <cdr:sp macro="" textlink="">
      <cdr:nvSpPr>
        <cdr:cNvPr id="4" name="2 CuadroTexto"/>
        <cdr:cNvSpPr txBox="1"/>
      </cdr:nvSpPr>
      <cdr:spPr>
        <a:xfrm xmlns:a="http://schemas.openxmlformats.org/drawingml/2006/main">
          <a:off x="3268133" y="4845051"/>
          <a:ext cx="483723" cy="23320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Y" sz="900">
              <a:latin typeface="+mn-lt"/>
              <a:cs typeface="Arial" pitchFamily="34" charset="0"/>
            </a:rPr>
            <a:t>Sector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2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2\C-02-1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1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1-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3-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5\C-05-2-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1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imenez.DGEEC0/AppData/Local/Microsoft/Windows/Temporary%20Internet%20Files/Content.Outlook/72FBA3JW/TFRLGST02041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7\C-07-1-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8\C-08-2-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4-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Sra%20Fulvia/PROCESADO/TFRLGST02041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ompendio%2019\GRAFICOS\C-03-3N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Anuario%20Estad&#237;stico%202024.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0\C-10-2-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1\C-11-1-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1-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3-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2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2-1-1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1-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12"/>
    </sheetNames>
    <sheetDataSet>
      <sheetData sheetId="0">
        <row r="20">
          <cell r="A20" t="str">
            <v>FUENTE: Dirección de Planificación, Estadística e Información. Ministerio de Educación y Cultura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4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7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1-7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3-5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5-2-2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1-1"/>
    </sheetNames>
    <sheetDataSet>
      <sheetData sheetId="0">
        <row r="1">
          <cell r="A1" t="str">
            <v>CUADRO 6.1.1. SUPERFICIE CULTIVADA Y PRODUCCIÓN POR AÑO AGRÍCOLA, SEGÚN</v>
          </cell>
        </row>
        <row r="2">
          <cell r="A2" t="str">
            <v xml:space="preserve">                            CULTIVOS TEMPORALES. PERIODOS 1997/98 - 1998/99</v>
          </cell>
        </row>
        <row r="5">
          <cell r="A5" t="str">
            <v>CULTIVOS                                                  TEMPORALES</v>
          </cell>
          <cell r="B5" t="str">
            <v>1997/98</v>
          </cell>
        </row>
        <row r="6">
          <cell r="B6" t="str">
            <v xml:space="preserve">  SUPERFICIE CULTIVADA (Hectáreas)</v>
          </cell>
        </row>
        <row r="10">
          <cell r="A10" t="str">
            <v>Ajo</v>
          </cell>
          <cell r="B10">
            <v>439</v>
          </cell>
        </row>
        <row r="11">
          <cell r="A11" t="str">
            <v>Algodón</v>
          </cell>
          <cell r="B11">
            <v>202000</v>
          </cell>
        </row>
        <row r="12">
          <cell r="A12" t="str">
            <v>Arroz con riego</v>
          </cell>
          <cell r="B12">
            <v>20860</v>
          </cell>
        </row>
        <row r="13">
          <cell r="A13" t="str">
            <v>Arroz secano</v>
          </cell>
          <cell r="B13">
            <v>9830</v>
          </cell>
        </row>
        <row r="14">
          <cell r="A14" t="str">
            <v>Arveja</v>
          </cell>
          <cell r="B14">
            <v>3277</v>
          </cell>
        </row>
        <row r="15">
          <cell r="A15" t="str">
            <v>Batata</v>
          </cell>
          <cell r="B15">
            <v>9979</v>
          </cell>
        </row>
        <row r="16">
          <cell r="A16" t="str">
            <v>Caña de azúcar1/</v>
          </cell>
          <cell r="B16">
            <v>58000</v>
          </cell>
        </row>
        <row r="17">
          <cell r="A17" t="str">
            <v>Cebolla de cabeza</v>
          </cell>
          <cell r="B17">
            <v>1796</v>
          </cell>
        </row>
        <row r="18">
          <cell r="A18" t="str">
            <v>Frutilla</v>
          </cell>
          <cell r="B18">
            <v>197</v>
          </cell>
        </row>
        <row r="19">
          <cell r="A19" t="str">
            <v>Girasol</v>
          </cell>
          <cell r="B19">
            <v>62003</v>
          </cell>
        </row>
        <row r="20">
          <cell r="A20" t="str">
            <v>Habilla</v>
          </cell>
          <cell r="B20">
            <v>5996</v>
          </cell>
        </row>
        <row r="21">
          <cell r="A21" t="str">
            <v>Locote</v>
          </cell>
          <cell r="B21">
            <v>888</v>
          </cell>
        </row>
        <row r="22">
          <cell r="A22" t="str">
            <v>Maíz</v>
          </cell>
          <cell r="B22">
            <v>355600</v>
          </cell>
        </row>
        <row r="23">
          <cell r="A23" t="str">
            <v>Mandioca</v>
          </cell>
          <cell r="B23">
            <v>236696</v>
          </cell>
        </row>
        <row r="24">
          <cell r="A24" t="str">
            <v>Maní con cáscara</v>
          </cell>
          <cell r="B24">
            <v>30300</v>
          </cell>
        </row>
        <row r="25">
          <cell r="A25" t="str">
            <v>Menta2/</v>
          </cell>
          <cell r="B25">
            <v>13754</v>
          </cell>
        </row>
        <row r="26">
          <cell r="A26" t="str">
            <v>Papa</v>
          </cell>
          <cell r="B26">
            <v>302</v>
          </cell>
        </row>
        <row r="27">
          <cell r="A27" t="str">
            <v>Poroto</v>
          </cell>
          <cell r="B27">
            <v>57160</v>
          </cell>
        </row>
        <row r="28">
          <cell r="A28" t="str">
            <v>Soja</v>
          </cell>
          <cell r="B28">
            <v>1086043</v>
          </cell>
        </row>
        <row r="29">
          <cell r="A29" t="str">
            <v>Sorgo para grano</v>
          </cell>
          <cell r="B29">
            <v>14342</v>
          </cell>
        </row>
        <row r="30">
          <cell r="A30" t="str">
            <v>Tabaco</v>
          </cell>
          <cell r="B30">
            <v>7800</v>
          </cell>
        </row>
        <row r="31">
          <cell r="A31" t="str">
            <v>Tártago sin cáscara</v>
          </cell>
          <cell r="B31">
            <v>12440</v>
          </cell>
        </row>
        <row r="32">
          <cell r="A32" t="str">
            <v>Tomate</v>
          </cell>
          <cell r="B32">
            <v>1650</v>
          </cell>
        </row>
        <row r="33">
          <cell r="A33" t="str">
            <v>Trigo p</v>
          </cell>
          <cell r="B33">
            <v>200700</v>
          </cell>
        </row>
        <row r="34">
          <cell r="A34" t="str">
            <v>Zanahoria</v>
          </cell>
          <cell r="B34">
            <v>1096</v>
          </cell>
        </row>
        <row r="37">
          <cell r="A37" t="str">
            <v>1/ Para uso industrial.</v>
          </cell>
        </row>
        <row r="38">
          <cell r="A38" t="str">
            <v>2/ Disminución en la producción debido a la baja en los precios de la esencia de menta. Encuesta realizada por</v>
          </cell>
        </row>
        <row r="39">
          <cell r="A39" t="str">
            <v>el Ministerio de Agricultura y Ganadería conjuntamente con el sector privado.</v>
          </cell>
        </row>
        <row r="40">
          <cell r="A40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1"/>
    </sheetNames>
    <sheetDataSet>
      <sheetData sheetId="0">
        <row r="1">
          <cell r="A1" t="str">
            <v xml:space="preserve"> 6.2.1. EXISTENCIA DE GANADO (en miles) POR ESPECIE Y AÑO, SEGÚN DEPARTAMENTO. PERIODO 1997-1999</v>
          </cell>
        </row>
        <row r="4">
          <cell r="A4" t="str">
            <v>DEPARTAMENTO</v>
          </cell>
        </row>
        <row r="8">
          <cell r="A8" t="str">
            <v>TOTAL</v>
          </cell>
        </row>
        <row r="10">
          <cell r="A10" t="str">
            <v>Concepción</v>
          </cell>
        </row>
        <row r="11">
          <cell r="A11" t="str">
            <v>San Pedro</v>
          </cell>
        </row>
        <row r="12">
          <cell r="A12" t="str">
            <v>Cordillera</v>
          </cell>
        </row>
        <row r="13">
          <cell r="A13" t="str">
            <v>Guairá</v>
          </cell>
        </row>
        <row r="14">
          <cell r="A14" t="str">
            <v>Caaguazú</v>
          </cell>
        </row>
        <row r="15">
          <cell r="A15" t="str">
            <v>Caazapá</v>
          </cell>
        </row>
        <row r="16">
          <cell r="A16" t="str">
            <v>Itapúa</v>
          </cell>
        </row>
        <row r="17">
          <cell r="A17" t="str">
            <v>Misiones</v>
          </cell>
        </row>
        <row r="18">
          <cell r="A18" t="str">
            <v>Paraguarí</v>
          </cell>
        </row>
        <row r="19">
          <cell r="A19" t="str">
            <v>Alto Paraná</v>
          </cell>
        </row>
        <row r="20">
          <cell r="A20" t="str">
            <v>Central</v>
          </cell>
        </row>
        <row r="21">
          <cell r="A21" t="str">
            <v>Ñeembucú</v>
          </cell>
        </row>
        <row r="22">
          <cell r="A22" t="str">
            <v>Amambay</v>
          </cell>
        </row>
        <row r="23">
          <cell r="A23" t="str">
            <v>Canindeyú</v>
          </cell>
        </row>
        <row r="25">
          <cell r="A25" t="str">
            <v>Región Occidental</v>
          </cell>
        </row>
        <row r="28">
          <cell r="A28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  <sheetName val="Input_Mig Internacional H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3"/>
    </sheetNames>
    <sheetDataSet>
      <sheetData sheetId="0">
        <row r="1">
          <cell r="A1" t="str">
            <v>CUADRO 6.2.3. BOVINOS VACUNADOS CONTRA LA FIEBRE AFTOSA Y PROPIETARIOS</v>
          </cell>
        </row>
        <row r="2">
          <cell r="A2" t="str">
            <v xml:space="preserve">                            REGISTRADOS POR PERIODO, SEGÚN DEPARTAMENTO. AÑO 1999</v>
          </cell>
        </row>
        <row r="5">
          <cell r="A5" t="str">
            <v>DEPARTAMENTO</v>
          </cell>
        </row>
        <row r="9">
          <cell r="A9" t="str">
            <v>TOTAL</v>
          </cell>
        </row>
        <row r="11">
          <cell r="A11" t="str">
            <v>Concepción</v>
          </cell>
        </row>
        <row r="12">
          <cell r="A12" t="str">
            <v>San Pedro</v>
          </cell>
        </row>
        <row r="13">
          <cell r="A13" t="str">
            <v>Cordillera</v>
          </cell>
        </row>
        <row r="14">
          <cell r="A14" t="str">
            <v>Guairá</v>
          </cell>
        </row>
        <row r="15">
          <cell r="A15" t="str">
            <v>Caaguazú</v>
          </cell>
        </row>
        <row r="16">
          <cell r="A16" t="str">
            <v>Caazapá</v>
          </cell>
        </row>
        <row r="17">
          <cell r="A17" t="str">
            <v>Itapúa</v>
          </cell>
        </row>
        <row r="18">
          <cell r="A18" t="str">
            <v>Misiones</v>
          </cell>
        </row>
        <row r="19">
          <cell r="A19" t="str">
            <v>Paraguarí</v>
          </cell>
        </row>
        <row r="20">
          <cell r="A20" t="str">
            <v>Alto Paraná</v>
          </cell>
        </row>
        <row r="21">
          <cell r="A21" t="str">
            <v>Central</v>
          </cell>
        </row>
        <row r="22">
          <cell r="A22" t="str">
            <v>Ñeembucú</v>
          </cell>
        </row>
        <row r="23">
          <cell r="A23" t="str">
            <v>Amambay</v>
          </cell>
        </row>
        <row r="24">
          <cell r="A24" t="str">
            <v>Canindeyú</v>
          </cell>
        </row>
        <row r="25">
          <cell r="A25" t="str">
            <v>Pdte. Hayes</v>
          </cell>
        </row>
        <row r="26">
          <cell r="A26" t="str">
            <v>Boquerón</v>
          </cell>
        </row>
        <row r="27">
          <cell r="A27" t="str">
            <v>Alto Paraguay</v>
          </cell>
        </row>
        <row r="29">
          <cell r="A29" t="str">
            <v>FUENTE: División Estadística. Servicio Nacional de Salud Animal. SENACSA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7-1-3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8-2-1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2"/>
    </sheetNames>
    <sheetDataSet>
      <sheetData sheetId="0">
        <row r="1">
          <cell r="A1" t="str">
            <v>CUADRO 9.3.2. PRINCIPALES RUBROS DE EXPORTACIÓN (en toneladas y %),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3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4-1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3"/>
    </sheetNames>
    <sheetDataSet>
      <sheetData sheetId="0">
        <row r="5">
          <cell r="E5">
            <v>100</v>
          </cell>
        </row>
        <row r="6">
          <cell r="D6" t="str">
            <v>OFICIAL</v>
          </cell>
          <cell r="E6">
            <v>76.581573896353163</v>
          </cell>
        </row>
        <row r="7">
          <cell r="D7" t="str">
            <v xml:space="preserve">PRIVADO </v>
          </cell>
          <cell r="E7">
            <v>13.996928982725528</v>
          </cell>
        </row>
        <row r="8">
          <cell r="D8" t="str">
            <v>PRIVADO SUBVENCIONADO</v>
          </cell>
          <cell r="E8">
            <v>9.4214971209213054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.2024"/>
      <sheetName val="Presentación2024"/>
      <sheetName val="Comentarios Generales2024"/>
      <sheetName val="Mapas"/>
      <sheetName val="1.2.1"/>
      <sheetName val="GRÁFICO 1.2.1"/>
      <sheetName val="1.2.2"/>
      <sheetName val="GRÁFICO 1.2.2"/>
      <sheetName val="1.3.1"/>
      <sheetName val="1.3.2"/>
      <sheetName val="1.3.3"/>
      <sheetName val="1.3.4"/>
      <sheetName val="1.3.5"/>
      <sheetName val="GRÁFICO 1.3.5"/>
      <sheetName val="1.3.6"/>
      <sheetName val="1.3.7"/>
      <sheetName val="1.3.8"/>
      <sheetName val="1.3.9"/>
      <sheetName val="1.3.10"/>
      <sheetName val="2.1.1"/>
      <sheetName val="Gráf-02.1.1"/>
      <sheetName val="2.2.1"/>
      <sheetName val="2.2.2"/>
      <sheetName val="2.2.3"/>
      <sheetName val="2.2.4"/>
      <sheetName val="2.2.5"/>
      <sheetName val="2.2.6"/>
      <sheetName val="2.2.7"/>
      <sheetName val="2.2.8"/>
      <sheetName val="2.2.9"/>
      <sheetName val="2.2.10"/>
      <sheetName val="2.2.11"/>
      <sheetName val="2.2.12"/>
      <sheetName val="2.3.1"/>
      <sheetName val="2.4.1"/>
      <sheetName val="2.4.2"/>
      <sheetName val="2.4.3"/>
      <sheetName val="2.4.4"/>
      <sheetName val="Gráf-02.4.4"/>
      <sheetName val="2.5.1"/>
      <sheetName val="2.5.2"/>
      <sheetName val="2.5.3"/>
      <sheetName val="2.5.4"/>
      <sheetName val="2.6.1"/>
      <sheetName val="2.6.2"/>
      <sheetName val="2.6.3"/>
      <sheetName val="3.1.1"/>
      <sheetName val="3.1.2"/>
      <sheetName val="Gráf-03.1.2"/>
      <sheetName val="3.2.1"/>
      <sheetName val="3.2.2"/>
      <sheetName val="Gráf-03.2.2"/>
      <sheetName val="3.2.3"/>
      <sheetName val="3.2.4"/>
      <sheetName val="3.2.5"/>
      <sheetName val="Gráf-03.2.5"/>
      <sheetName val="3.2.6"/>
      <sheetName val="3.2.7"/>
      <sheetName val="3.2.8"/>
      <sheetName val="3.2.9"/>
      <sheetName val="Gráf-03.2.9a"/>
      <sheetName val="Gráf-03.2.9b"/>
      <sheetName val="3.2.10"/>
      <sheetName val="3.3.1"/>
      <sheetName val="3.3.2"/>
      <sheetName val="3.3.3"/>
      <sheetName val="3.3.4"/>
      <sheetName val="3.3.5"/>
      <sheetName val="3.3.6"/>
      <sheetName val="3.3.7"/>
      <sheetName val="3.3.8"/>
      <sheetName val="3.3.9"/>
      <sheetName val="3.3.10"/>
      <sheetName val="3.3.11"/>
      <sheetName val="3.3.12"/>
      <sheetName val="3.3.13"/>
      <sheetName val="3.3.14"/>
      <sheetName val="3.4.1"/>
      <sheetName val="3.4.2"/>
      <sheetName val="3.4.3"/>
      <sheetName val="3.4.4"/>
      <sheetName val="3.5.1"/>
      <sheetName val="3.5.2"/>
      <sheetName val="3.5.3"/>
      <sheetName val="3.5.4"/>
      <sheetName val="3.5.5"/>
      <sheetName val="3.5.6"/>
      <sheetName val="4.1.1"/>
      <sheetName val="4.1.2"/>
      <sheetName val="4.1.3"/>
      <sheetName val="4.1.4"/>
      <sheetName val="Gráf-04.1.4"/>
      <sheetName val="4.1.5"/>
      <sheetName val="4.1.6"/>
      <sheetName val="4.1.7"/>
      <sheetName val="4.1.8"/>
      <sheetName val="4.1.9"/>
      <sheetName val="4.1.10"/>
      <sheetName val="Gráf-04.1.10"/>
      <sheetName val="4.1.11"/>
      <sheetName val="4.1.12"/>
      <sheetName val="4.2.1"/>
      <sheetName val="4.3.1"/>
      <sheetName val="4.3.2"/>
      <sheetName val="5.1.1"/>
      <sheetName val="5.1.2"/>
      <sheetName val="5.1.3"/>
      <sheetName val="5.1.4"/>
      <sheetName val="5.2.1"/>
      <sheetName val="5.3.1"/>
      <sheetName val="5.3.2"/>
      <sheetName val="5.3.3"/>
      <sheetName val="5.3.4"/>
      <sheetName val="6.1.1"/>
      <sheetName val="Gráf-06.1.1"/>
      <sheetName val="6.1.2"/>
      <sheetName val="6.1.3"/>
      <sheetName val="6.1.4"/>
      <sheetName val="6.1.5"/>
      <sheetName val="6.2.1"/>
      <sheetName val="Gráf-06.2.1"/>
      <sheetName val="6.2.2"/>
      <sheetName val="6.2.3"/>
      <sheetName val="6.2.4"/>
      <sheetName val="6.2.5"/>
      <sheetName val="6.2.6"/>
      <sheetName val="6.2.7"/>
      <sheetName val="6.2.8"/>
      <sheetName val="7.1.1"/>
      <sheetName val="7.1.2"/>
      <sheetName val="7.1.3"/>
      <sheetName val="Gráf-07.1.3"/>
      <sheetName val="7.1.4"/>
      <sheetName val="7.1.5"/>
      <sheetName val="7.1.6"/>
      <sheetName val="7.1.7"/>
      <sheetName val="7.1.8"/>
      <sheetName val="7.1.9"/>
      <sheetName val="7.1.10"/>
      <sheetName val="7.1.11"/>
      <sheetName val="7.2.1"/>
      <sheetName val="7.2.2"/>
      <sheetName val="7.2.3"/>
      <sheetName val="7.2.4"/>
      <sheetName val="7.2.5"/>
      <sheetName val="7.3.1"/>
      <sheetName val="7.3.2"/>
      <sheetName val="8.1.1"/>
      <sheetName val="8.1.2"/>
      <sheetName val="Gráf-08.1.2"/>
      <sheetName val="8.1.3"/>
      <sheetName val="8.1.4"/>
      <sheetName val="8.2.1"/>
      <sheetName val="Gráf-08.2.1"/>
      <sheetName val="8.2.2"/>
      <sheetName val="8.2.3"/>
      <sheetName val="8.2.4"/>
      <sheetName val="8.2.5"/>
      <sheetName val="8.2.6"/>
      <sheetName val="8.2.7"/>
      <sheetName val="Gráf-08.2.6-7"/>
      <sheetName val="8.2.8"/>
      <sheetName val="8.2.9"/>
      <sheetName val="Gráf-08.2.8-9"/>
      <sheetName val="9.1.1"/>
      <sheetName val="9.2.1"/>
      <sheetName val="9.2.2"/>
      <sheetName val="Gráfico 9.2.2"/>
      <sheetName val="9.2.3"/>
      <sheetName val="Gráf-09.2.3"/>
      <sheetName val="9.2.4"/>
      <sheetName val="9.3.1"/>
      <sheetName val="Gráf-09.3.1"/>
      <sheetName val="9.3.2"/>
      <sheetName val="9.3.3"/>
      <sheetName val="9.4.1"/>
      <sheetName val="9.4.2"/>
      <sheetName val="Gráf-09.4.2"/>
      <sheetName val="9.4.3"/>
      <sheetName val="9.5.1"/>
      <sheetName val="9.5.2"/>
      <sheetName val="9.5.3"/>
      <sheetName val="9.5.4"/>
      <sheetName val="10.1.1"/>
      <sheetName val="10.1.2"/>
      <sheetName val="10.1.3"/>
      <sheetName val="10.2.1"/>
      <sheetName val="10.2.2"/>
      <sheetName val="Gráf-10.2.2"/>
      <sheetName val="10.2.3"/>
      <sheetName val="10.2.4"/>
      <sheetName val="11.1.1"/>
      <sheetName val="11.1.2"/>
      <sheetName val="11.1.3"/>
      <sheetName val="Gráf-11.1.3"/>
      <sheetName val="12.1.1"/>
      <sheetName val="Gráf-12.1.1"/>
      <sheetName val="12.1.2"/>
      <sheetName val="12.1.3"/>
      <sheetName val="12.2.1"/>
      <sheetName val="12.2.2"/>
      <sheetName val="12.2.3"/>
      <sheetName val="Gráf-12.2.3"/>
      <sheetName val="12.2.4"/>
      <sheetName val="Gráf-12.2.4"/>
      <sheetName val="12.2.5"/>
      <sheetName val="12.2.6"/>
      <sheetName val="12.2.7"/>
      <sheetName val="Gráf-12.2.7"/>
      <sheetName val="12.2.8"/>
      <sheetName val="12.2.9"/>
      <sheetName val="12.2.10"/>
      <sheetName val="12.2.11"/>
      <sheetName val="12.3.1"/>
      <sheetName val="13.1.1"/>
      <sheetName val="13.1.2"/>
      <sheetName val="13.2.1"/>
      <sheetName val="13.2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3">
          <cell r="H3" t="str">
            <v>Urbana</v>
          </cell>
          <cell r="I3" t="str">
            <v>Rural</v>
          </cell>
        </row>
        <row r="4">
          <cell r="G4" t="str">
            <v>Oficial</v>
          </cell>
          <cell r="H4">
            <v>466455</v>
          </cell>
          <cell r="I4">
            <v>333672</v>
          </cell>
        </row>
        <row r="5">
          <cell r="G5" t="str">
            <v>Privado</v>
          </cell>
          <cell r="H5">
            <v>80636</v>
          </cell>
          <cell r="I5">
            <v>5530</v>
          </cell>
        </row>
        <row r="6">
          <cell r="G6" t="str">
            <v>P. Subvencionado</v>
          </cell>
          <cell r="H6">
            <v>111600</v>
          </cell>
          <cell r="I6">
            <v>13848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0-2-2"/>
    </sheetNames>
    <sheetDataSet>
      <sheetData sheetId="0">
        <row r="1">
          <cell r="A1" t="str">
            <v>CUADRO 10.2.2. CORPOSANA: NÚMERO DE CONEXIONES Y DE USUARIOS EN GRAN ASUNCIÓN Y CIUDADES</v>
          </cell>
        </row>
        <row r="2">
          <cell r="A2" t="str">
            <v xml:space="preserve">                               DEL INTERIOR DEL PAÍS. PERIODO 1998-1999</v>
          </cell>
        </row>
        <row r="5">
          <cell r="A5" t="str">
            <v>CIUDADES</v>
          </cell>
        </row>
        <row r="9">
          <cell r="A9" t="str">
            <v>TOTAL</v>
          </cell>
        </row>
        <row r="11">
          <cell r="A11" t="str">
            <v>GRAN ASUNCIÓN</v>
          </cell>
        </row>
        <row r="13">
          <cell r="A13" t="str">
            <v>Asunción y Lambaré</v>
          </cell>
        </row>
        <row r="14">
          <cell r="A14" t="str">
            <v>Luque</v>
          </cell>
        </row>
        <row r="15">
          <cell r="A15" t="str">
            <v>San Lorenzo</v>
          </cell>
        </row>
        <row r="16">
          <cell r="A16" t="str">
            <v>Fernando de la Mora</v>
          </cell>
        </row>
        <row r="17">
          <cell r="A17" t="str">
            <v>Mariano R. Alonso</v>
          </cell>
        </row>
        <row r="18">
          <cell r="A18" t="str">
            <v>Limpio</v>
          </cell>
        </row>
        <row r="19">
          <cell r="A19" t="str">
            <v>Villa Elisa</v>
          </cell>
        </row>
        <row r="21">
          <cell r="A21" t="str">
            <v>CIUDADES DEL INTERIOR</v>
          </cell>
        </row>
        <row r="23">
          <cell r="A23" t="str">
            <v>Alberdi</v>
          </cell>
        </row>
        <row r="24">
          <cell r="A24" t="str">
            <v>San Bernardino</v>
          </cell>
        </row>
        <row r="25">
          <cell r="A25" t="str">
            <v>San Juan Bautista</v>
          </cell>
        </row>
        <row r="26">
          <cell r="A26" t="str">
            <v>Encarnación</v>
          </cell>
        </row>
        <row r="27">
          <cell r="A27" t="str">
            <v>Pedro Juan Caballero</v>
          </cell>
        </row>
        <row r="28">
          <cell r="A28" t="str">
            <v>Concepción</v>
          </cell>
        </row>
        <row r="29">
          <cell r="A29" t="str">
            <v>Pilar</v>
          </cell>
        </row>
        <row r="30">
          <cell r="A30" t="str">
            <v>Ciudad del Este</v>
          </cell>
        </row>
        <row r="31">
          <cell r="A31" t="str">
            <v>Caacupé</v>
          </cell>
        </row>
        <row r="32">
          <cell r="A32" t="str">
            <v>Villarrica</v>
          </cell>
        </row>
        <row r="33">
          <cell r="A33" t="str">
            <v>Coronel Oviedo</v>
          </cell>
        </row>
        <row r="34">
          <cell r="A34" t="str">
            <v>Paraguarí</v>
          </cell>
        </row>
        <row r="35">
          <cell r="A35" t="str">
            <v>Villa Hayes</v>
          </cell>
        </row>
        <row r="36">
          <cell r="A36" t="str">
            <v>Bella Vista</v>
          </cell>
        </row>
        <row r="37">
          <cell r="A37" t="str">
            <v>Eusebio Ayala</v>
          </cell>
        </row>
        <row r="38">
          <cell r="A38" t="str">
            <v>Coronel Bogado</v>
          </cell>
        </row>
        <row r="39">
          <cell r="A39" t="str">
            <v>Mariscal Estigarribia</v>
          </cell>
        </row>
        <row r="40">
          <cell r="A40" t="str">
            <v>Itá</v>
          </cell>
        </row>
        <row r="41">
          <cell r="A41" t="str">
            <v>San Estanislao</v>
          </cell>
        </row>
        <row r="42">
          <cell r="A42" t="str">
            <v>San Antonio</v>
          </cell>
        </row>
        <row r="44">
          <cell r="A44" t="str">
            <v>FUENTE: Corporación de Obras Sanitarias. CORPOSANA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-1-3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1-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4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5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8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3-5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581A0-0E86-4E7D-A4CE-A3DCC296EFD6}">
  <dimension ref="A1:CZ88"/>
  <sheetViews>
    <sheetView showGridLines="0" tabSelected="1" zoomScaleNormal="100" workbookViewId="0"/>
  </sheetViews>
  <sheetFormatPr baseColWidth="10" defaultColWidth="11" defaultRowHeight="15" x14ac:dyDescent="0.25"/>
  <cols>
    <col min="1" max="1" width="3.7109375" style="2" customWidth="1"/>
    <col min="2" max="2" width="29.42578125" style="1" customWidth="1"/>
    <col min="3" max="3" width="10.140625" style="2" customWidth="1"/>
    <col min="4" max="4" width="11.5703125" style="1" customWidth="1"/>
    <col min="5" max="5" width="12.140625" style="1" customWidth="1"/>
    <col min="6" max="14" width="12.5703125" style="1" customWidth="1"/>
    <col min="15" max="15" width="2.42578125" style="3" hidden="1" customWidth="1"/>
    <col min="16" max="16" width="12.42578125" style="4" hidden="1" customWidth="1"/>
    <col min="17" max="17" width="14.5703125" style="5" hidden="1" customWidth="1"/>
    <col min="18" max="28" width="12.42578125" style="5" hidden="1" customWidth="1"/>
    <col min="29" max="29" width="12.42578125" style="1" hidden="1" customWidth="1"/>
    <col min="30" max="30" width="17" style="46" hidden="1" customWidth="1"/>
    <col min="31" max="31" width="0" style="46" hidden="1" customWidth="1"/>
    <col min="32" max="32" width="24.85546875" style="46" hidden="1" customWidth="1"/>
    <col min="33" max="33" width="13.5703125" style="47" hidden="1" customWidth="1"/>
    <col min="34" max="34" width="14" style="47" hidden="1" customWidth="1"/>
    <col min="35" max="35" width="16" style="47" hidden="1" customWidth="1"/>
    <col min="36" max="36" width="12.85546875" style="47" hidden="1" customWidth="1"/>
    <col min="37" max="37" width="12.140625" style="47" hidden="1" customWidth="1"/>
    <col min="38" max="38" width="13.140625" style="47" hidden="1" customWidth="1"/>
    <col min="39" max="39" width="12.85546875" style="47" hidden="1" customWidth="1"/>
    <col min="40" max="40" width="12.140625" style="47" hidden="1" customWidth="1"/>
    <col min="41" max="41" width="13.140625" style="47" hidden="1" customWidth="1"/>
    <col min="42" max="42" width="12.85546875" style="47" hidden="1" customWidth="1"/>
    <col min="43" max="43" width="12.140625" style="47" hidden="1" customWidth="1"/>
    <col min="44" max="44" width="13.140625" style="47" hidden="1" customWidth="1"/>
    <col min="45" max="45" width="12.85546875" style="47" hidden="1" customWidth="1"/>
    <col min="46" max="46" width="12.140625" style="47" hidden="1" customWidth="1"/>
    <col min="47" max="47" width="13.140625" style="47" hidden="1" customWidth="1"/>
    <col min="48" max="48" width="12.85546875" style="47" hidden="1" customWidth="1"/>
    <col min="49" max="49" width="12.140625" style="47" hidden="1" customWidth="1"/>
    <col min="50" max="50" width="13.140625" style="47" hidden="1" customWidth="1"/>
    <col min="51" max="51" width="12.85546875" style="47" hidden="1" customWidth="1"/>
    <col min="52" max="52" width="12.140625" style="47" hidden="1" customWidth="1"/>
    <col min="53" max="53" width="12.85546875" style="47" hidden="1" customWidth="1"/>
    <col min="54" max="55" width="12.140625" style="47" hidden="1" customWidth="1"/>
    <col min="56" max="57" width="12.85546875" style="47" hidden="1" customWidth="1"/>
    <col min="58" max="58" width="12.140625" style="47" hidden="1" customWidth="1"/>
    <col min="59" max="59" width="13.140625" style="47" hidden="1" customWidth="1"/>
    <col min="60" max="60" width="12.85546875" style="47" hidden="1" customWidth="1"/>
    <col min="61" max="62" width="12.140625" style="47" hidden="1" customWidth="1"/>
    <col min="63" max="63" width="3.5703125" style="1" hidden="1" customWidth="1"/>
    <col min="64" max="64" width="17" style="46" hidden="1" customWidth="1"/>
    <col min="65" max="65" width="0" style="46" hidden="1" customWidth="1"/>
    <col min="66" max="66" width="24.85546875" style="46" hidden="1" customWidth="1"/>
    <col min="67" max="67" width="12.85546875" style="47" hidden="1" customWidth="1"/>
    <col min="68" max="68" width="12.140625" style="47" hidden="1" customWidth="1"/>
    <col min="69" max="69" width="13.140625" style="47" hidden="1" customWidth="1"/>
    <col min="70" max="70" width="12.85546875" style="47" hidden="1" customWidth="1"/>
    <col min="71" max="71" width="12.140625" style="47" hidden="1" customWidth="1"/>
    <col min="72" max="72" width="13.140625" style="47" hidden="1" customWidth="1"/>
    <col min="73" max="73" width="12.85546875" style="47" hidden="1" customWidth="1"/>
    <col min="74" max="74" width="12.140625" style="47" hidden="1" customWidth="1"/>
    <col min="75" max="75" width="13.140625" style="47" hidden="1" customWidth="1"/>
    <col min="76" max="76" width="12.85546875" style="47" hidden="1" customWidth="1"/>
    <col min="77" max="77" width="12.140625" style="47" hidden="1" customWidth="1"/>
    <col min="78" max="78" width="13.140625" style="47" hidden="1" customWidth="1"/>
    <col min="79" max="79" width="12.85546875" style="47" hidden="1" customWidth="1"/>
    <col min="80" max="80" width="12.140625" style="47" hidden="1" customWidth="1"/>
    <col min="81" max="81" width="13.140625" style="47" hidden="1" customWidth="1"/>
    <col min="82" max="82" width="12.85546875" style="47" hidden="1" customWidth="1"/>
    <col min="83" max="83" width="12.140625" style="47" hidden="1" customWidth="1"/>
    <col min="84" max="84" width="12.85546875" style="47" hidden="1" customWidth="1"/>
    <col min="85" max="87" width="13.5703125" style="47" hidden="1" customWidth="1"/>
    <col min="88" max="88" width="11" style="1" hidden="1" customWidth="1"/>
    <col min="89" max="89" width="14.5703125" style="46" hidden="1" customWidth="1"/>
    <col min="90" max="90" width="0" style="46" hidden="1" customWidth="1"/>
    <col min="91" max="91" width="21.5703125" style="46" hidden="1" customWidth="1"/>
    <col min="92" max="93" width="12.140625" style="47" hidden="1" customWidth="1"/>
    <col min="94" max="95" width="12.85546875" style="47" hidden="1" customWidth="1"/>
    <col min="96" max="96" width="12.140625" style="47" hidden="1" customWidth="1"/>
    <col min="97" max="97" width="13.140625" style="47" hidden="1" customWidth="1"/>
    <col min="98" max="98" width="12.85546875" style="47" hidden="1" customWidth="1"/>
    <col min="99" max="100" width="12.140625" style="47" hidden="1" customWidth="1"/>
    <col min="101" max="103" width="13.140625" style="47" hidden="1" customWidth="1"/>
    <col min="104" max="16384" width="11" style="1"/>
  </cols>
  <sheetData>
    <row r="1" spans="1:104" x14ac:dyDescent="0.25">
      <c r="A1" s="45"/>
    </row>
    <row r="2" spans="1:104" x14ac:dyDescent="0.25">
      <c r="B2" s="6" t="s">
        <v>0</v>
      </c>
    </row>
    <row r="3" spans="1:104" ht="5.0999999999999996" customHeight="1" x14ac:dyDescent="0.25">
      <c r="AD3" s="7" t="s">
        <v>1</v>
      </c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L3" s="87" t="s">
        <v>1</v>
      </c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K3" s="88" t="s">
        <v>2</v>
      </c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</row>
    <row r="4" spans="1:104" ht="15" customHeight="1" x14ac:dyDescent="0.25">
      <c r="B4" s="89" t="s">
        <v>3</v>
      </c>
      <c r="C4" s="92" t="s">
        <v>4</v>
      </c>
      <c r="D4" s="93"/>
      <c r="E4" s="94"/>
      <c r="F4" s="80" t="s">
        <v>5</v>
      </c>
      <c r="G4" s="80"/>
      <c r="H4" s="80"/>
      <c r="I4" s="80"/>
      <c r="J4" s="80"/>
      <c r="K4" s="80"/>
      <c r="L4" s="80"/>
      <c r="M4" s="80"/>
      <c r="N4" s="80"/>
      <c r="O4" s="8"/>
      <c r="Q4" s="9" t="s">
        <v>6</v>
      </c>
      <c r="AC4" s="5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5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</row>
    <row r="5" spans="1:104" ht="15" customHeight="1" x14ac:dyDescent="0.25">
      <c r="B5" s="90"/>
      <c r="C5" s="95" t="s">
        <v>7</v>
      </c>
      <c r="D5" s="95" t="s">
        <v>8</v>
      </c>
      <c r="E5" s="95" t="s">
        <v>9</v>
      </c>
      <c r="F5" s="80" t="s">
        <v>10</v>
      </c>
      <c r="G5" s="80"/>
      <c r="H5" s="80"/>
      <c r="I5" s="80" t="s">
        <v>11</v>
      </c>
      <c r="J5" s="80"/>
      <c r="K5" s="80"/>
      <c r="L5" s="80" t="s">
        <v>12</v>
      </c>
      <c r="M5" s="80"/>
      <c r="N5" s="80"/>
      <c r="O5" s="8"/>
      <c r="Q5" s="81" t="s">
        <v>7</v>
      </c>
      <c r="R5" s="82"/>
      <c r="S5" s="82"/>
      <c r="T5" s="83"/>
      <c r="U5" s="81" t="s">
        <v>8</v>
      </c>
      <c r="V5" s="82"/>
      <c r="W5" s="82"/>
      <c r="X5" s="83"/>
      <c r="Y5" s="81" t="s">
        <v>9</v>
      </c>
      <c r="Z5" s="82"/>
      <c r="AA5" s="82"/>
      <c r="AB5" s="83"/>
      <c r="AC5" s="5"/>
      <c r="AD5" s="48"/>
      <c r="AE5" s="10"/>
      <c r="AF5" s="10"/>
      <c r="AG5" s="70" t="s">
        <v>7</v>
      </c>
      <c r="AH5" s="71"/>
      <c r="AI5" s="72"/>
      <c r="AJ5" s="79" t="s">
        <v>13</v>
      </c>
      <c r="AK5" s="77"/>
      <c r="AL5" s="77"/>
      <c r="AM5" s="77" t="s">
        <v>14</v>
      </c>
      <c r="AN5" s="77"/>
      <c r="AO5" s="77"/>
      <c r="AP5" s="77" t="s">
        <v>15</v>
      </c>
      <c r="AQ5" s="77"/>
      <c r="AR5" s="78"/>
      <c r="AS5" s="77" t="s">
        <v>16</v>
      </c>
      <c r="AT5" s="77"/>
      <c r="AU5" s="77"/>
      <c r="AV5" s="79" t="s">
        <v>17</v>
      </c>
      <c r="AW5" s="77"/>
      <c r="AX5" s="78"/>
      <c r="AY5" s="77" t="s">
        <v>18</v>
      </c>
      <c r="AZ5" s="77"/>
      <c r="BA5" s="77"/>
      <c r="BB5" s="71" t="s">
        <v>19</v>
      </c>
      <c r="BC5" s="71"/>
      <c r="BD5" s="71"/>
      <c r="BE5" s="70" t="s">
        <v>20</v>
      </c>
      <c r="BF5" s="71"/>
      <c r="BG5" s="72"/>
      <c r="BH5" s="71" t="s">
        <v>21</v>
      </c>
      <c r="BI5" s="71"/>
      <c r="BJ5" s="72"/>
      <c r="BK5" s="5"/>
      <c r="BL5" s="48"/>
      <c r="BM5" s="10"/>
      <c r="BN5" s="10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 t="s">
        <v>7</v>
      </c>
      <c r="CH5" s="75"/>
      <c r="CI5" s="75"/>
      <c r="CK5" s="48"/>
      <c r="CL5" s="49"/>
      <c r="CM5" s="49"/>
      <c r="CN5" s="75"/>
      <c r="CO5" s="75"/>
      <c r="CP5" s="75"/>
      <c r="CQ5" s="75"/>
      <c r="CR5" s="75"/>
      <c r="CS5" s="75"/>
      <c r="CT5" s="75"/>
      <c r="CU5" s="75"/>
      <c r="CV5" s="75"/>
      <c r="CW5" s="75" t="s">
        <v>7</v>
      </c>
      <c r="CX5" s="75"/>
      <c r="CY5" s="75"/>
    </row>
    <row r="6" spans="1:104" ht="15" customHeight="1" x14ac:dyDescent="0.2">
      <c r="B6" s="91"/>
      <c r="C6" s="96"/>
      <c r="D6" s="96"/>
      <c r="E6" s="96"/>
      <c r="F6" s="11" t="s">
        <v>7</v>
      </c>
      <c r="G6" s="11" t="s">
        <v>8</v>
      </c>
      <c r="H6" s="11" t="s">
        <v>9</v>
      </c>
      <c r="I6" s="11" t="s">
        <v>7</v>
      </c>
      <c r="J6" s="11" t="s">
        <v>8</v>
      </c>
      <c r="K6" s="11" t="s">
        <v>9</v>
      </c>
      <c r="L6" s="11" t="s">
        <v>7</v>
      </c>
      <c r="M6" s="11" t="s">
        <v>8</v>
      </c>
      <c r="N6" s="11" t="s">
        <v>9</v>
      </c>
      <c r="O6" s="8"/>
      <c r="Q6" s="12" t="s">
        <v>7</v>
      </c>
      <c r="R6" s="5" t="s">
        <v>10</v>
      </c>
      <c r="S6" s="5" t="s">
        <v>11</v>
      </c>
      <c r="T6" s="13" t="s">
        <v>22</v>
      </c>
      <c r="U6" s="12" t="s">
        <v>7</v>
      </c>
      <c r="V6" s="5" t="s">
        <v>10</v>
      </c>
      <c r="W6" s="5" t="s">
        <v>11</v>
      </c>
      <c r="X6" s="13" t="s">
        <v>22</v>
      </c>
      <c r="Y6" s="12" t="s">
        <v>7</v>
      </c>
      <c r="Z6" s="5" t="s">
        <v>10</v>
      </c>
      <c r="AA6" s="5" t="s">
        <v>11</v>
      </c>
      <c r="AB6" s="13" t="s">
        <v>22</v>
      </c>
      <c r="AD6" s="86" t="s">
        <v>23</v>
      </c>
      <c r="AE6" s="86"/>
      <c r="AF6" s="86"/>
      <c r="AG6" s="84"/>
      <c r="AH6" s="75"/>
      <c r="AI6" s="85"/>
      <c r="AJ6" s="79"/>
      <c r="AK6" s="77"/>
      <c r="AL6" s="77"/>
      <c r="AM6" s="77"/>
      <c r="AN6" s="77"/>
      <c r="AO6" s="77"/>
      <c r="AP6" s="77"/>
      <c r="AQ6" s="77"/>
      <c r="AR6" s="78"/>
      <c r="AS6" s="77"/>
      <c r="AT6" s="77"/>
      <c r="AU6" s="77"/>
      <c r="AV6" s="79"/>
      <c r="AW6" s="77"/>
      <c r="AX6" s="78"/>
      <c r="AY6" s="77"/>
      <c r="AZ6" s="77"/>
      <c r="BA6" s="77"/>
      <c r="BB6" s="65"/>
      <c r="BC6" s="65"/>
      <c r="BD6" s="65"/>
      <c r="BE6" s="73"/>
      <c r="BF6" s="65"/>
      <c r="BG6" s="74"/>
      <c r="BH6" s="65"/>
      <c r="BI6" s="65"/>
      <c r="BJ6" s="74"/>
      <c r="BK6" s="5"/>
      <c r="BL6" s="76" t="s">
        <v>23</v>
      </c>
      <c r="BM6" s="76"/>
      <c r="BN6" s="76"/>
      <c r="BO6" s="65" t="s">
        <v>13</v>
      </c>
      <c r="BP6" s="65"/>
      <c r="BQ6" s="65"/>
      <c r="BR6" s="65" t="s">
        <v>14</v>
      </c>
      <c r="BS6" s="65"/>
      <c r="BT6" s="65"/>
      <c r="BU6" s="65" t="s">
        <v>15</v>
      </c>
      <c r="BV6" s="65"/>
      <c r="BW6" s="65"/>
      <c r="BX6" s="65" t="s">
        <v>16</v>
      </c>
      <c r="BY6" s="65"/>
      <c r="BZ6" s="65"/>
      <c r="CA6" s="65" t="s">
        <v>17</v>
      </c>
      <c r="CB6" s="65"/>
      <c r="CC6" s="65"/>
      <c r="CD6" s="65" t="s">
        <v>18</v>
      </c>
      <c r="CE6" s="65"/>
      <c r="CF6" s="65"/>
      <c r="CG6" s="65"/>
      <c r="CH6" s="65"/>
      <c r="CI6" s="65"/>
      <c r="CK6" s="69" t="s">
        <v>23</v>
      </c>
      <c r="CL6" s="69"/>
      <c r="CM6" s="69"/>
      <c r="CN6" s="65" t="s">
        <v>19</v>
      </c>
      <c r="CO6" s="65"/>
      <c r="CP6" s="65"/>
      <c r="CQ6" s="65" t="s">
        <v>20</v>
      </c>
      <c r="CR6" s="65"/>
      <c r="CS6" s="65"/>
      <c r="CT6" s="65" t="s">
        <v>21</v>
      </c>
      <c r="CU6" s="65"/>
      <c r="CV6" s="65"/>
      <c r="CW6" s="65"/>
      <c r="CX6" s="65"/>
      <c r="CY6" s="65"/>
    </row>
    <row r="7" spans="1:104" ht="5.0999999999999996" customHeight="1" x14ac:dyDescent="0.2">
      <c r="B7" s="14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P7" s="15" t="s">
        <v>24</v>
      </c>
      <c r="Q7" s="12">
        <v>558074.00000000093</v>
      </c>
      <c r="R7" s="5">
        <v>447619.00000000134</v>
      </c>
      <c r="S7" s="5">
        <v>44428.000000000022</v>
      </c>
      <c r="T7" s="13">
        <v>66027.000000000102</v>
      </c>
      <c r="U7" s="12">
        <v>335635.00000000198</v>
      </c>
      <c r="V7" s="5">
        <v>234972.99999999994</v>
      </c>
      <c r="W7" s="5">
        <v>41863.000000000058</v>
      </c>
      <c r="X7" s="13">
        <v>58799.000000000073</v>
      </c>
      <c r="Y7" s="12">
        <v>222439.00000000047</v>
      </c>
      <c r="Z7" s="5">
        <v>212645.99999999945</v>
      </c>
      <c r="AA7" s="5">
        <v>2565</v>
      </c>
      <c r="AB7" s="13">
        <v>7227.9999999999982</v>
      </c>
      <c r="AD7" s="86"/>
      <c r="AE7" s="86"/>
      <c r="AF7" s="86"/>
      <c r="AG7" s="16" t="s">
        <v>24</v>
      </c>
      <c r="AH7" s="17" t="s">
        <v>25</v>
      </c>
      <c r="AI7" s="18" t="s">
        <v>7</v>
      </c>
      <c r="AJ7" s="19" t="s">
        <v>24</v>
      </c>
      <c r="AK7" s="19" t="s">
        <v>25</v>
      </c>
      <c r="AL7" s="20" t="s">
        <v>7</v>
      </c>
      <c r="AM7" s="21" t="s">
        <v>24</v>
      </c>
      <c r="AN7" s="19" t="s">
        <v>25</v>
      </c>
      <c r="AO7" s="20" t="s">
        <v>7</v>
      </c>
      <c r="AP7" s="21" t="s">
        <v>24</v>
      </c>
      <c r="AQ7" s="19" t="s">
        <v>25</v>
      </c>
      <c r="AR7" s="19" t="s">
        <v>7</v>
      </c>
      <c r="AS7" s="21" t="s">
        <v>24</v>
      </c>
      <c r="AT7" s="19" t="s">
        <v>25</v>
      </c>
      <c r="AU7" s="20" t="s">
        <v>7</v>
      </c>
      <c r="AV7" s="19" t="s">
        <v>24</v>
      </c>
      <c r="AW7" s="19" t="s">
        <v>25</v>
      </c>
      <c r="AX7" s="19" t="s">
        <v>7</v>
      </c>
      <c r="AY7" s="21" t="s">
        <v>24</v>
      </c>
      <c r="AZ7" s="19" t="s">
        <v>25</v>
      </c>
      <c r="BA7" s="20" t="s">
        <v>7</v>
      </c>
      <c r="BB7" s="51" t="s">
        <v>24</v>
      </c>
      <c r="BC7" s="19" t="s">
        <v>25</v>
      </c>
      <c r="BD7" s="19" t="s">
        <v>7</v>
      </c>
      <c r="BE7" s="21" t="s">
        <v>24</v>
      </c>
      <c r="BF7" s="19" t="s">
        <v>25</v>
      </c>
      <c r="BG7" s="20" t="s">
        <v>7</v>
      </c>
      <c r="BH7" s="19" t="s">
        <v>24</v>
      </c>
      <c r="BI7" s="19" t="s">
        <v>25</v>
      </c>
      <c r="BJ7" s="19" t="s">
        <v>7</v>
      </c>
      <c r="BL7" s="76"/>
      <c r="BM7" s="76"/>
      <c r="BN7" s="76"/>
      <c r="BO7" s="19" t="s">
        <v>24</v>
      </c>
      <c r="BP7" s="19" t="s">
        <v>25</v>
      </c>
      <c r="BQ7" s="19" t="s">
        <v>7</v>
      </c>
      <c r="BR7" s="19" t="s">
        <v>24</v>
      </c>
      <c r="BS7" s="19" t="s">
        <v>25</v>
      </c>
      <c r="BT7" s="19" t="s">
        <v>7</v>
      </c>
      <c r="BU7" s="19" t="s">
        <v>24</v>
      </c>
      <c r="BV7" s="19" t="s">
        <v>25</v>
      </c>
      <c r="BW7" s="19" t="s">
        <v>7</v>
      </c>
      <c r="BX7" s="19" t="s">
        <v>24</v>
      </c>
      <c r="BY7" s="19" t="s">
        <v>25</v>
      </c>
      <c r="BZ7" s="19" t="s">
        <v>7</v>
      </c>
      <c r="CA7" s="19" t="s">
        <v>24</v>
      </c>
      <c r="CB7" s="19" t="s">
        <v>25</v>
      </c>
      <c r="CC7" s="19" t="s">
        <v>7</v>
      </c>
      <c r="CD7" s="19" t="s">
        <v>24</v>
      </c>
      <c r="CE7" s="19" t="s">
        <v>25</v>
      </c>
      <c r="CF7" s="19" t="s">
        <v>7</v>
      </c>
      <c r="CG7" s="19" t="s">
        <v>24</v>
      </c>
      <c r="CH7" s="19" t="s">
        <v>25</v>
      </c>
      <c r="CI7" s="19" t="s">
        <v>7</v>
      </c>
      <c r="CK7" s="69"/>
      <c r="CL7" s="69"/>
      <c r="CM7" s="69"/>
      <c r="CN7" s="51" t="s">
        <v>24</v>
      </c>
      <c r="CO7" s="19" t="s">
        <v>25</v>
      </c>
      <c r="CP7" s="19" t="s">
        <v>7</v>
      </c>
      <c r="CQ7" s="19" t="s">
        <v>24</v>
      </c>
      <c r="CR7" s="19" t="s">
        <v>25</v>
      </c>
      <c r="CS7" s="19" t="s">
        <v>7</v>
      </c>
      <c r="CT7" s="19" t="s">
        <v>24</v>
      </c>
      <c r="CU7" s="19" t="s">
        <v>25</v>
      </c>
      <c r="CV7" s="19" t="s">
        <v>7</v>
      </c>
      <c r="CW7" s="19" t="s">
        <v>24</v>
      </c>
      <c r="CX7" s="19" t="s">
        <v>25</v>
      </c>
      <c r="CY7" s="19" t="s">
        <v>7</v>
      </c>
    </row>
    <row r="8" spans="1:104" x14ac:dyDescent="0.25">
      <c r="B8" s="22" t="s">
        <v>7</v>
      </c>
      <c r="C8" s="52">
        <v>1011741</v>
      </c>
      <c r="D8" s="52">
        <v>658691</v>
      </c>
      <c r="E8" s="52">
        <v>353050</v>
      </c>
      <c r="F8" s="52">
        <v>800127</v>
      </c>
      <c r="G8" s="52">
        <v>466455</v>
      </c>
      <c r="H8" s="52">
        <v>333672</v>
      </c>
      <c r="I8" s="52">
        <v>86166</v>
      </c>
      <c r="J8" s="52">
        <v>80636</v>
      </c>
      <c r="K8" s="52">
        <v>5530</v>
      </c>
      <c r="L8" s="52">
        <v>125448</v>
      </c>
      <c r="M8" s="52">
        <v>111600</v>
      </c>
      <c r="N8" s="52">
        <v>13848</v>
      </c>
      <c r="V8" s="23"/>
      <c r="W8" s="23"/>
      <c r="AD8" s="48"/>
      <c r="AE8" s="48"/>
      <c r="AF8" s="48"/>
      <c r="BL8" s="48"/>
      <c r="BM8" s="48"/>
      <c r="BN8" s="48"/>
      <c r="CK8" s="48"/>
      <c r="CL8" s="48"/>
      <c r="CM8" s="48"/>
      <c r="CZ8" s="24"/>
    </row>
    <row r="9" spans="1:104" ht="12.75" x14ac:dyDescent="0.2">
      <c r="B9" s="25" t="s">
        <v>26</v>
      </c>
      <c r="C9" s="50">
        <v>519344</v>
      </c>
      <c r="D9" s="50">
        <v>336793</v>
      </c>
      <c r="E9" s="50">
        <v>182551</v>
      </c>
      <c r="F9" s="50">
        <v>412426</v>
      </c>
      <c r="G9" s="50">
        <v>239739</v>
      </c>
      <c r="H9" s="50">
        <v>172687</v>
      </c>
      <c r="I9" s="50">
        <v>43829</v>
      </c>
      <c r="J9" s="50">
        <v>41006</v>
      </c>
      <c r="K9" s="50">
        <v>2823</v>
      </c>
      <c r="L9" s="50">
        <v>63089</v>
      </c>
      <c r="M9" s="50">
        <v>56048</v>
      </c>
      <c r="N9" s="50">
        <v>7041</v>
      </c>
      <c r="O9" s="50">
        <f t="shared" ref="O9:BS9" si="0">O13+O17+O21+O25+O29+O33+O37+O41+O45+O49+O53+O57+O61+O65+O69+O73+O77+O81</f>
        <v>0</v>
      </c>
      <c r="P9" s="50">
        <f t="shared" si="0"/>
        <v>0</v>
      </c>
      <c r="Q9" s="50">
        <f t="shared" si="0"/>
        <v>0</v>
      </c>
      <c r="R9" s="50">
        <f t="shared" si="0"/>
        <v>0</v>
      </c>
      <c r="S9" s="50">
        <f t="shared" si="0"/>
        <v>0</v>
      </c>
      <c r="T9" s="50">
        <f t="shared" si="0"/>
        <v>0</v>
      </c>
      <c r="U9" s="50">
        <f t="shared" si="0"/>
        <v>0</v>
      </c>
      <c r="V9" s="50">
        <f t="shared" si="0"/>
        <v>0</v>
      </c>
      <c r="W9" s="50">
        <f t="shared" si="0"/>
        <v>0</v>
      </c>
      <c r="X9" s="50">
        <f t="shared" si="0"/>
        <v>0</v>
      </c>
      <c r="Y9" s="50">
        <f t="shared" si="0"/>
        <v>0</v>
      </c>
      <c r="Z9" s="50">
        <f t="shared" si="0"/>
        <v>0</v>
      </c>
      <c r="AA9" s="50">
        <f t="shared" si="0"/>
        <v>0</v>
      </c>
      <c r="AB9" s="50">
        <f t="shared" si="0"/>
        <v>0</v>
      </c>
      <c r="AC9" s="50">
        <f t="shared" si="0"/>
        <v>0</v>
      </c>
      <c r="AD9" s="50">
        <f t="shared" si="0"/>
        <v>0</v>
      </c>
      <c r="AE9" s="50">
        <f t="shared" si="0"/>
        <v>0</v>
      </c>
      <c r="AF9" s="50">
        <f t="shared" si="0"/>
        <v>0</v>
      </c>
      <c r="AG9" s="50">
        <f t="shared" si="0"/>
        <v>0</v>
      </c>
      <c r="AH9" s="50">
        <f t="shared" si="0"/>
        <v>0</v>
      </c>
      <c r="AI9" s="50">
        <f t="shared" si="0"/>
        <v>0</v>
      </c>
      <c r="AJ9" s="50">
        <f t="shared" si="0"/>
        <v>0</v>
      </c>
      <c r="AK9" s="50">
        <f t="shared" si="0"/>
        <v>0</v>
      </c>
      <c r="AL9" s="50">
        <f t="shared" si="0"/>
        <v>0</v>
      </c>
      <c r="AM9" s="50">
        <f t="shared" si="0"/>
        <v>0</v>
      </c>
      <c r="AN9" s="50">
        <f t="shared" si="0"/>
        <v>0</v>
      </c>
      <c r="AO9" s="50">
        <f t="shared" si="0"/>
        <v>0</v>
      </c>
      <c r="AP9" s="50">
        <f t="shared" si="0"/>
        <v>0</v>
      </c>
      <c r="AQ9" s="50">
        <f t="shared" si="0"/>
        <v>0</v>
      </c>
      <c r="AR9" s="50">
        <f t="shared" si="0"/>
        <v>0</v>
      </c>
      <c r="AS9" s="50">
        <f t="shared" si="0"/>
        <v>0</v>
      </c>
      <c r="AT9" s="50">
        <f t="shared" si="0"/>
        <v>0</v>
      </c>
      <c r="AU9" s="50">
        <f t="shared" si="0"/>
        <v>0</v>
      </c>
      <c r="AV9" s="50">
        <f t="shared" si="0"/>
        <v>0</v>
      </c>
      <c r="AW9" s="50">
        <f t="shared" si="0"/>
        <v>0</v>
      </c>
      <c r="AX9" s="50">
        <f t="shared" si="0"/>
        <v>0</v>
      </c>
      <c r="AY9" s="50">
        <f t="shared" si="0"/>
        <v>0</v>
      </c>
      <c r="AZ9" s="50">
        <f t="shared" si="0"/>
        <v>0</v>
      </c>
      <c r="BA9" s="50">
        <f t="shared" si="0"/>
        <v>0</v>
      </c>
      <c r="BB9" s="50">
        <f t="shared" si="0"/>
        <v>0</v>
      </c>
      <c r="BC9" s="50">
        <f t="shared" si="0"/>
        <v>0</v>
      </c>
      <c r="BD9" s="50">
        <f t="shared" si="0"/>
        <v>0</v>
      </c>
      <c r="BE9" s="50">
        <f t="shared" si="0"/>
        <v>0</v>
      </c>
      <c r="BF9" s="50">
        <f t="shared" si="0"/>
        <v>0</v>
      </c>
      <c r="BG9" s="50">
        <f t="shared" si="0"/>
        <v>0</v>
      </c>
      <c r="BH9" s="50">
        <f t="shared" si="0"/>
        <v>0</v>
      </c>
      <c r="BI9" s="50">
        <f t="shared" si="0"/>
        <v>0</v>
      </c>
      <c r="BJ9" s="50">
        <f t="shared" si="0"/>
        <v>0</v>
      </c>
      <c r="BK9" s="50">
        <f t="shared" si="0"/>
        <v>0</v>
      </c>
      <c r="BL9" s="50">
        <f t="shared" si="0"/>
        <v>0</v>
      </c>
      <c r="BM9" s="50">
        <f t="shared" si="0"/>
        <v>0</v>
      </c>
      <c r="BN9" s="50">
        <f t="shared" si="0"/>
        <v>0</v>
      </c>
      <c r="BO9" s="50">
        <f t="shared" si="0"/>
        <v>0</v>
      </c>
      <c r="BP9" s="50">
        <f t="shared" si="0"/>
        <v>0</v>
      </c>
      <c r="BQ9" s="50">
        <f t="shared" si="0"/>
        <v>0</v>
      </c>
      <c r="BR9" s="50">
        <f t="shared" si="0"/>
        <v>0</v>
      </c>
      <c r="BS9" s="50">
        <f t="shared" si="0"/>
        <v>0</v>
      </c>
      <c r="BT9" s="50">
        <f t="shared" ref="BT9:CY9" si="1">BT13+BT17+BT21+BT25+BT29+BT33+BT37+BT41+BT45+BT49+BT53+BT57+BT61+BT65+BT69+BT73+BT77+BT81</f>
        <v>0</v>
      </c>
      <c r="BU9" s="50">
        <f t="shared" si="1"/>
        <v>0</v>
      </c>
      <c r="BV9" s="50">
        <f t="shared" si="1"/>
        <v>0</v>
      </c>
      <c r="BW9" s="50">
        <f t="shared" si="1"/>
        <v>0</v>
      </c>
      <c r="BX9" s="50">
        <f t="shared" si="1"/>
        <v>0</v>
      </c>
      <c r="BY9" s="50">
        <f t="shared" si="1"/>
        <v>0</v>
      </c>
      <c r="BZ9" s="50">
        <f t="shared" si="1"/>
        <v>0</v>
      </c>
      <c r="CA9" s="50">
        <f t="shared" si="1"/>
        <v>0</v>
      </c>
      <c r="CB9" s="50">
        <f t="shared" si="1"/>
        <v>0</v>
      </c>
      <c r="CC9" s="50">
        <f t="shared" si="1"/>
        <v>0</v>
      </c>
      <c r="CD9" s="50">
        <f t="shared" si="1"/>
        <v>0</v>
      </c>
      <c r="CE9" s="50">
        <f t="shared" si="1"/>
        <v>0</v>
      </c>
      <c r="CF9" s="50">
        <f t="shared" si="1"/>
        <v>0</v>
      </c>
      <c r="CG9" s="50">
        <f t="shared" si="1"/>
        <v>0</v>
      </c>
      <c r="CH9" s="50">
        <f t="shared" si="1"/>
        <v>0</v>
      </c>
      <c r="CI9" s="50">
        <f t="shared" si="1"/>
        <v>0</v>
      </c>
      <c r="CJ9" s="50">
        <f t="shared" si="1"/>
        <v>0</v>
      </c>
      <c r="CK9" s="50">
        <f t="shared" si="1"/>
        <v>0</v>
      </c>
      <c r="CL9" s="50">
        <f t="shared" si="1"/>
        <v>0</v>
      </c>
      <c r="CM9" s="50">
        <f t="shared" si="1"/>
        <v>0</v>
      </c>
      <c r="CN9" s="50">
        <f t="shared" si="1"/>
        <v>0</v>
      </c>
      <c r="CO9" s="50">
        <f t="shared" si="1"/>
        <v>0</v>
      </c>
      <c r="CP9" s="50">
        <f t="shared" si="1"/>
        <v>0</v>
      </c>
      <c r="CQ9" s="50">
        <f t="shared" si="1"/>
        <v>0</v>
      </c>
      <c r="CR9" s="50">
        <f t="shared" si="1"/>
        <v>0</v>
      </c>
      <c r="CS9" s="50">
        <f t="shared" si="1"/>
        <v>0</v>
      </c>
      <c r="CT9" s="50">
        <f t="shared" si="1"/>
        <v>0</v>
      </c>
      <c r="CU9" s="50">
        <f t="shared" si="1"/>
        <v>0</v>
      </c>
      <c r="CV9" s="50">
        <f t="shared" si="1"/>
        <v>0</v>
      </c>
      <c r="CW9" s="50">
        <f t="shared" si="1"/>
        <v>0</v>
      </c>
      <c r="CX9" s="50">
        <f t="shared" si="1"/>
        <v>0</v>
      </c>
      <c r="CY9" s="50">
        <f t="shared" si="1"/>
        <v>0</v>
      </c>
      <c r="CZ9" s="24"/>
    </row>
    <row r="10" spans="1:104" x14ac:dyDescent="0.25">
      <c r="B10" s="25" t="s">
        <v>27</v>
      </c>
      <c r="C10" s="50">
        <v>492397</v>
      </c>
      <c r="D10" s="50">
        <v>321898</v>
      </c>
      <c r="E10" s="50">
        <v>170499</v>
      </c>
      <c r="F10" s="50">
        <v>387701</v>
      </c>
      <c r="G10" s="50">
        <v>226716</v>
      </c>
      <c r="H10" s="50">
        <v>160985</v>
      </c>
      <c r="I10" s="50">
        <v>42337</v>
      </c>
      <c r="J10" s="50">
        <v>39630</v>
      </c>
      <c r="K10" s="50">
        <v>2707</v>
      </c>
      <c r="L10" s="50">
        <v>62359</v>
      </c>
      <c r="M10" s="50">
        <v>55552</v>
      </c>
      <c r="N10" s="50">
        <v>6807</v>
      </c>
      <c r="V10" s="23"/>
      <c r="W10" s="23"/>
      <c r="AD10" s="48"/>
      <c r="AE10" s="48"/>
      <c r="AF10" s="48"/>
      <c r="BL10" s="48"/>
      <c r="BM10" s="48"/>
      <c r="BN10" s="48"/>
      <c r="CK10" s="48"/>
      <c r="CL10" s="48"/>
      <c r="CM10" s="48"/>
      <c r="CZ10" s="24"/>
    </row>
    <row r="11" spans="1:104" ht="4.5" customHeight="1" x14ac:dyDescent="0.25">
      <c r="B11" s="25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V11" s="23"/>
      <c r="W11" s="23"/>
      <c r="AD11" s="48"/>
      <c r="AE11" s="48"/>
      <c r="AF11" s="48"/>
      <c r="BL11" s="48"/>
      <c r="BM11" s="48"/>
      <c r="BN11" s="48"/>
      <c r="CK11" s="48"/>
      <c r="CL11" s="48"/>
      <c r="CM11" s="48"/>
      <c r="CZ11" s="24"/>
    </row>
    <row r="12" spans="1:104" x14ac:dyDescent="0.25">
      <c r="B12" s="26" t="s">
        <v>28</v>
      </c>
      <c r="C12" s="53">
        <v>77940</v>
      </c>
      <c r="D12" s="53">
        <v>77940</v>
      </c>
      <c r="E12" s="27">
        <v>0</v>
      </c>
      <c r="F12" s="53">
        <v>30884</v>
      </c>
      <c r="G12" s="53">
        <v>30884</v>
      </c>
      <c r="H12" s="27">
        <v>0</v>
      </c>
      <c r="I12" s="53">
        <v>23265</v>
      </c>
      <c r="J12" s="53">
        <v>23265</v>
      </c>
      <c r="K12" s="27">
        <v>0</v>
      </c>
      <c r="L12" s="53">
        <v>23791</v>
      </c>
      <c r="M12" s="53">
        <v>23791</v>
      </c>
      <c r="N12" s="27">
        <v>0</v>
      </c>
      <c r="O12" s="2"/>
      <c r="P12" s="28"/>
      <c r="Q12" s="29"/>
      <c r="R12" s="29"/>
      <c r="S12" s="29"/>
      <c r="T12" s="29"/>
      <c r="U12" s="29"/>
      <c r="V12" s="30"/>
      <c r="W12" s="30"/>
      <c r="X12" s="29"/>
      <c r="Y12" s="29"/>
      <c r="Z12" s="29"/>
      <c r="AA12" s="29"/>
      <c r="AB12" s="29"/>
      <c r="AC12" s="2"/>
      <c r="BK12" s="2"/>
      <c r="CJ12" s="2"/>
      <c r="CZ12" s="31"/>
    </row>
    <row r="13" spans="1:104" x14ac:dyDescent="0.25">
      <c r="B13" s="32" t="s">
        <v>26</v>
      </c>
      <c r="C13" s="50">
        <v>39538</v>
      </c>
      <c r="D13" s="50">
        <v>39538</v>
      </c>
      <c r="E13" s="15">
        <v>0</v>
      </c>
      <c r="F13" s="50">
        <v>15722</v>
      </c>
      <c r="G13" s="50">
        <v>15722</v>
      </c>
      <c r="H13" s="15">
        <v>0</v>
      </c>
      <c r="I13" s="50">
        <v>11824</v>
      </c>
      <c r="J13" s="50">
        <v>11824</v>
      </c>
      <c r="K13" s="15">
        <v>0</v>
      </c>
      <c r="L13" s="50">
        <v>11992</v>
      </c>
      <c r="M13" s="50">
        <v>11992</v>
      </c>
      <c r="N13" s="15">
        <v>0</v>
      </c>
      <c r="O13" s="2"/>
      <c r="P13" s="28"/>
      <c r="Q13" s="29"/>
      <c r="R13" s="29"/>
      <c r="S13" s="29"/>
      <c r="T13" s="29"/>
      <c r="U13" s="29"/>
      <c r="V13" s="30"/>
      <c r="W13" s="30"/>
      <c r="X13" s="29"/>
      <c r="Y13" s="29"/>
      <c r="Z13" s="29"/>
      <c r="AA13" s="29"/>
      <c r="AB13" s="29"/>
      <c r="AC13" s="2"/>
      <c r="BK13" s="2"/>
      <c r="CJ13" s="2"/>
      <c r="CZ13" s="31"/>
    </row>
    <row r="14" spans="1:104" x14ac:dyDescent="0.25">
      <c r="B14" s="32" t="s">
        <v>27</v>
      </c>
      <c r="C14" s="50">
        <v>38402</v>
      </c>
      <c r="D14" s="50">
        <v>38402</v>
      </c>
      <c r="E14" s="15">
        <v>0</v>
      </c>
      <c r="F14" s="50">
        <v>15162</v>
      </c>
      <c r="G14" s="50">
        <v>15162</v>
      </c>
      <c r="H14" s="15">
        <v>0</v>
      </c>
      <c r="I14" s="50">
        <v>11441</v>
      </c>
      <c r="J14" s="50">
        <v>11441</v>
      </c>
      <c r="K14" s="15">
        <v>0</v>
      </c>
      <c r="L14" s="50">
        <v>11799</v>
      </c>
      <c r="M14" s="50">
        <v>11799</v>
      </c>
      <c r="N14" s="15">
        <v>0</v>
      </c>
      <c r="O14" s="2"/>
      <c r="P14" s="28"/>
      <c r="Q14" s="29"/>
      <c r="R14" s="29"/>
      <c r="S14" s="29"/>
      <c r="T14" s="29"/>
      <c r="U14" s="29"/>
      <c r="V14" s="30"/>
      <c r="W14" s="30"/>
      <c r="X14" s="29"/>
      <c r="Y14" s="29"/>
      <c r="Z14" s="29"/>
      <c r="AA14" s="29"/>
      <c r="AB14" s="29"/>
      <c r="AC14" s="2"/>
      <c r="BK14" s="2"/>
      <c r="CJ14" s="2"/>
      <c r="CZ14" s="31"/>
    </row>
    <row r="15" spans="1:104" ht="4.5" customHeight="1" x14ac:dyDescent="0.25">
      <c r="B15" s="3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V15" s="23"/>
      <c r="W15" s="23"/>
      <c r="AD15" s="48"/>
      <c r="AE15" s="48"/>
      <c r="AF15" s="48"/>
      <c r="BL15" s="48"/>
      <c r="BM15" s="48"/>
      <c r="BN15" s="48"/>
      <c r="CK15" s="48"/>
      <c r="CL15" s="48"/>
      <c r="CM15" s="48"/>
      <c r="CZ15" s="24"/>
    </row>
    <row r="16" spans="1:104" x14ac:dyDescent="0.25">
      <c r="B16" s="26" t="s">
        <v>29</v>
      </c>
      <c r="C16" s="53">
        <v>40418</v>
      </c>
      <c r="D16" s="53">
        <v>19804</v>
      </c>
      <c r="E16" s="53">
        <v>20614</v>
      </c>
      <c r="F16" s="53">
        <v>32669</v>
      </c>
      <c r="G16" s="53">
        <v>12682</v>
      </c>
      <c r="H16" s="53">
        <v>19987</v>
      </c>
      <c r="I16" s="53">
        <v>208</v>
      </c>
      <c r="J16" s="53">
        <v>208</v>
      </c>
      <c r="K16" s="27">
        <v>0</v>
      </c>
      <c r="L16" s="53">
        <v>7541</v>
      </c>
      <c r="M16" s="53">
        <v>6914</v>
      </c>
      <c r="N16" s="53">
        <v>627</v>
      </c>
      <c r="V16" s="23"/>
      <c r="W16" s="23"/>
      <c r="AD16" s="48"/>
      <c r="AE16" s="48"/>
      <c r="AF16" s="48"/>
      <c r="BL16" s="48"/>
      <c r="BM16" s="48"/>
      <c r="BN16" s="48"/>
      <c r="CK16" s="48"/>
      <c r="CL16" s="48"/>
      <c r="CM16" s="48"/>
      <c r="CZ16" s="24"/>
    </row>
    <row r="17" spans="2:104" x14ac:dyDescent="0.25">
      <c r="B17" s="32" t="s">
        <v>26</v>
      </c>
      <c r="C17" s="50">
        <v>20665</v>
      </c>
      <c r="D17" s="50">
        <v>10054</v>
      </c>
      <c r="E17" s="50">
        <v>10611</v>
      </c>
      <c r="F17" s="50">
        <v>16740</v>
      </c>
      <c r="G17" s="50">
        <v>6452</v>
      </c>
      <c r="H17" s="54">
        <v>10288</v>
      </c>
      <c r="I17" s="50">
        <v>105</v>
      </c>
      <c r="J17" s="55">
        <v>105</v>
      </c>
      <c r="K17" s="15">
        <v>0</v>
      </c>
      <c r="L17" s="50">
        <v>3820</v>
      </c>
      <c r="M17" s="50">
        <v>3497</v>
      </c>
      <c r="N17" s="54">
        <v>323</v>
      </c>
      <c r="V17" s="23"/>
      <c r="W17" s="23"/>
      <c r="AD17" s="48"/>
      <c r="AE17" s="48"/>
      <c r="AF17" s="48"/>
      <c r="BL17" s="48"/>
      <c r="BM17" s="48"/>
      <c r="BN17" s="48"/>
      <c r="CK17" s="48"/>
      <c r="CL17" s="48"/>
      <c r="CM17" s="48"/>
      <c r="CZ17" s="24"/>
    </row>
    <row r="18" spans="2:104" x14ac:dyDescent="0.25">
      <c r="B18" s="32" t="s">
        <v>27</v>
      </c>
      <c r="C18" s="50">
        <v>19753</v>
      </c>
      <c r="D18" s="50">
        <v>9750</v>
      </c>
      <c r="E18" s="50">
        <v>10003</v>
      </c>
      <c r="F18" s="50">
        <v>15929</v>
      </c>
      <c r="G18" s="50">
        <v>6230</v>
      </c>
      <c r="H18" s="54">
        <v>9699</v>
      </c>
      <c r="I18" s="50">
        <v>103</v>
      </c>
      <c r="J18" s="55">
        <v>103</v>
      </c>
      <c r="K18" s="15">
        <v>0</v>
      </c>
      <c r="L18" s="50">
        <v>3721</v>
      </c>
      <c r="M18" s="50">
        <v>3417</v>
      </c>
      <c r="N18" s="54">
        <v>304</v>
      </c>
      <c r="V18" s="23"/>
      <c r="W18" s="23"/>
      <c r="AD18" s="48"/>
      <c r="AE18" s="48"/>
      <c r="AF18" s="48"/>
      <c r="BL18" s="48"/>
      <c r="BM18" s="48"/>
      <c r="BN18" s="48"/>
      <c r="CK18" s="48"/>
      <c r="CL18" s="48"/>
      <c r="CM18" s="48"/>
      <c r="CZ18" s="24"/>
    </row>
    <row r="19" spans="2:104" ht="4.5" customHeight="1" x14ac:dyDescent="0.25">
      <c r="B19" s="3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V19" s="23"/>
      <c r="W19" s="23"/>
      <c r="AD19" s="48"/>
      <c r="AE19" s="48"/>
      <c r="AF19" s="48"/>
      <c r="BL19" s="48"/>
      <c r="BM19" s="48"/>
      <c r="BN19" s="48"/>
      <c r="CK19" s="48"/>
      <c r="CL19" s="48"/>
      <c r="CM19" s="48"/>
      <c r="CZ19" s="24"/>
    </row>
    <row r="20" spans="2:104" ht="12.75" x14ac:dyDescent="0.2">
      <c r="B20" s="26" t="s">
        <v>30</v>
      </c>
      <c r="C20" s="53">
        <v>67195</v>
      </c>
      <c r="D20" s="53">
        <v>19326</v>
      </c>
      <c r="E20" s="53">
        <v>47869</v>
      </c>
      <c r="F20" s="53">
        <v>62353</v>
      </c>
      <c r="G20" s="53">
        <v>15491</v>
      </c>
      <c r="H20" s="53">
        <v>46862</v>
      </c>
      <c r="I20" s="53">
        <v>1262</v>
      </c>
      <c r="J20" s="53">
        <v>998</v>
      </c>
      <c r="K20" s="53">
        <v>264</v>
      </c>
      <c r="L20" s="53">
        <v>3580</v>
      </c>
      <c r="M20" s="53">
        <v>2837</v>
      </c>
      <c r="N20" s="53">
        <v>743</v>
      </c>
      <c r="O20" s="53">
        <f t="shared" ref="O20:BP20" si="2">O21+O22</f>
        <v>0</v>
      </c>
      <c r="P20" s="53">
        <f t="shared" si="2"/>
        <v>0</v>
      </c>
      <c r="Q20" s="53">
        <f t="shared" si="2"/>
        <v>0</v>
      </c>
      <c r="R20" s="53">
        <f t="shared" si="2"/>
        <v>0</v>
      </c>
      <c r="S20" s="53">
        <f t="shared" si="2"/>
        <v>0</v>
      </c>
      <c r="T20" s="53">
        <f t="shared" si="2"/>
        <v>0</v>
      </c>
      <c r="U20" s="53">
        <f t="shared" si="2"/>
        <v>0</v>
      </c>
      <c r="V20" s="53">
        <f t="shared" si="2"/>
        <v>0</v>
      </c>
      <c r="W20" s="53">
        <f t="shared" si="2"/>
        <v>0</v>
      </c>
      <c r="X20" s="53">
        <f t="shared" si="2"/>
        <v>0</v>
      </c>
      <c r="Y20" s="53">
        <f t="shared" si="2"/>
        <v>0</v>
      </c>
      <c r="Z20" s="53">
        <f t="shared" si="2"/>
        <v>0</v>
      </c>
      <c r="AA20" s="53">
        <f t="shared" si="2"/>
        <v>0</v>
      </c>
      <c r="AB20" s="53">
        <f t="shared" si="2"/>
        <v>0</v>
      </c>
      <c r="AC20" s="53">
        <f t="shared" si="2"/>
        <v>0</v>
      </c>
      <c r="AD20" s="53">
        <f t="shared" si="2"/>
        <v>0</v>
      </c>
      <c r="AE20" s="53">
        <f t="shared" si="2"/>
        <v>0</v>
      </c>
      <c r="AF20" s="53">
        <f t="shared" si="2"/>
        <v>0</v>
      </c>
      <c r="AG20" s="53">
        <f t="shared" si="2"/>
        <v>0</v>
      </c>
      <c r="AH20" s="53">
        <f t="shared" si="2"/>
        <v>0</v>
      </c>
      <c r="AI20" s="53">
        <f t="shared" si="2"/>
        <v>0</v>
      </c>
      <c r="AJ20" s="53">
        <f t="shared" si="2"/>
        <v>0</v>
      </c>
      <c r="AK20" s="53">
        <f t="shared" si="2"/>
        <v>0</v>
      </c>
      <c r="AL20" s="53">
        <f t="shared" si="2"/>
        <v>0</v>
      </c>
      <c r="AM20" s="53">
        <f t="shared" si="2"/>
        <v>0</v>
      </c>
      <c r="AN20" s="53">
        <f t="shared" si="2"/>
        <v>0</v>
      </c>
      <c r="AO20" s="53">
        <f t="shared" si="2"/>
        <v>0</v>
      </c>
      <c r="AP20" s="53">
        <f t="shared" si="2"/>
        <v>0</v>
      </c>
      <c r="AQ20" s="53">
        <f t="shared" si="2"/>
        <v>0</v>
      </c>
      <c r="AR20" s="53">
        <f t="shared" si="2"/>
        <v>0</v>
      </c>
      <c r="AS20" s="53">
        <f t="shared" si="2"/>
        <v>0</v>
      </c>
      <c r="AT20" s="53">
        <f t="shared" si="2"/>
        <v>0</v>
      </c>
      <c r="AU20" s="53">
        <f t="shared" si="2"/>
        <v>0</v>
      </c>
      <c r="AV20" s="53">
        <f t="shared" si="2"/>
        <v>0</v>
      </c>
      <c r="AW20" s="53">
        <f t="shared" si="2"/>
        <v>0</v>
      </c>
      <c r="AX20" s="53">
        <f t="shared" si="2"/>
        <v>0</v>
      </c>
      <c r="AY20" s="53">
        <f t="shared" si="2"/>
        <v>0</v>
      </c>
      <c r="AZ20" s="53">
        <f t="shared" si="2"/>
        <v>0</v>
      </c>
      <c r="BA20" s="53">
        <f t="shared" si="2"/>
        <v>0</v>
      </c>
      <c r="BB20" s="53">
        <f t="shared" si="2"/>
        <v>0</v>
      </c>
      <c r="BC20" s="53">
        <f t="shared" si="2"/>
        <v>0</v>
      </c>
      <c r="BD20" s="53">
        <f t="shared" si="2"/>
        <v>0</v>
      </c>
      <c r="BE20" s="53">
        <f t="shared" si="2"/>
        <v>0</v>
      </c>
      <c r="BF20" s="53">
        <f t="shared" si="2"/>
        <v>0</v>
      </c>
      <c r="BG20" s="53">
        <f t="shared" si="2"/>
        <v>0</v>
      </c>
      <c r="BH20" s="53">
        <f t="shared" si="2"/>
        <v>0</v>
      </c>
      <c r="BI20" s="53">
        <f t="shared" si="2"/>
        <v>0</v>
      </c>
      <c r="BJ20" s="53">
        <f t="shared" si="2"/>
        <v>0</v>
      </c>
      <c r="BK20" s="53">
        <f t="shared" si="2"/>
        <v>0</v>
      </c>
      <c r="BL20" s="53">
        <f t="shared" si="2"/>
        <v>0</v>
      </c>
      <c r="BM20" s="53">
        <f t="shared" si="2"/>
        <v>0</v>
      </c>
      <c r="BN20" s="53">
        <f t="shared" si="2"/>
        <v>0</v>
      </c>
      <c r="BO20" s="53">
        <f t="shared" si="2"/>
        <v>0</v>
      </c>
      <c r="BP20" s="53">
        <f t="shared" si="2"/>
        <v>0</v>
      </c>
      <c r="BQ20" s="53">
        <f t="shared" ref="BQ20:CY20" si="3">BQ21+BQ22</f>
        <v>0</v>
      </c>
      <c r="BR20" s="53">
        <f t="shared" si="3"/>
        <v>0</v>
      </c>
      <c r="BS20" s="53">
        <f t="shared" si="3"/>
        <v>0</v>
      </c>
      <c r="BT20" s="53">
        <f t="shared" si="3"/>
        <v>0</v>
      </c>
      <c r="BU20" s="53">
        <f t="shared" si="3"/>
        <v>0</v>
      </c>
      <c r="BV20" s="53">
        <f t="shared" si="3"/>
        <v>0</v>
      </c>
      <c r="BW20" s="53">
        <f t="shared" si="3"/>
        <v>0</v>
      </c>
      <c r="BX20" s="53">
        <f t="shared" si="3"/>
        <v>0</v>
      </c>
      <c r="BY20" s="53">
        <f t="shared" si="3"/>
        <v>0</v>
      </c>
      <c r="BZ20" s="53">
        <f t="shared" si="3"/>
        <v>0</v>
      </c>
      <c r="CA20" s="53">
        <f t="shared" si="3"/>
        <v>0</v>
      </c>
      <c r="CB20" s="53">
        <f t="shared" si="3"/>
        <v>0</v>
      </c>
      <c r="CC20" s="53">
        <f t="shared" si="3"/>
        <v>0</v>
      </c>
      <c r="CD20" s="53">
        <f t="shared" si="3"/>
        <v>0</v>
      </c>
      <c r="CE20" s="53">
        <f t="shared" si="3"/>
        <v>0</v>
      </c>
      <c r="CF20" s="53">
        <f t="shared" si="3"/>
        <v>0</v>
      </c>
      <c r="CG20" s="53">
        <f t="shared" si="3"/>
        <v>0</v>
      </c>
      <c r="CH20" s="53">
        <f t="shared" si="3"/>
        <v>0</v>
      </c>
      <c r="CI20" s="53">
        <f t="shared" si="3"/>
        <v>0</v>
      </c>
      <c r="CJ20" s="53">
        <f t="shared" si="3"/>
        <v>0</v>
      </c>
      <c r="CK20" s="53">
        <f t="shared" si="3"/>
        <v>0</v>
      </c>
      <c r="CL20" s="53">
        <f t="shared" si="3"/>
        <v>0</v>
      </c>
      <c r="CM20" s="53">
        <f t="shared" si="3"/>
        <v>0</v>
      </c>
      <c r="CN20" s="53">
        <f t="shared" si="3"/>
        <v>0</v>
      </c>
      <c r="CO20" s="53">
        <f t="shared" si="3"/>
        <v>0</v>
      </c>
      <c r="CP20" s="53">
        <f t="shared" si="3"/>
        <v>0</v>
      </c>
      <c r="CQ20" s="53">
        <f t="shared" si="3"/>
        <v>0</v>
      </c>
      <c r="CR20" s="53">
        <f t="shared" si="3"/>
        <v>0</v>
      </c>
      <c r="CS20" s="53">
        <f t="shared" si="3"/>
        <v>0</v>
      </c>
      <c r="CT20" s="53">
        <f t="shared" si="3"/>
        <v>0</v>
      </c>
      <c r="CU20" s="53">
        <f t="shared" si="3"/>
        <v>0</v>
      </c>
      <c r="CV20" s="53">
        <f t="shared" si="3"/>
        <v>0</v>
      </c>
      <c r="CW20" s="53">
        <f t="shared" si="3"/>
        <v>0</v>
      </c>
      <c r="CX20" s="53">
        <f t="shared" si="3"/>
        <v>0</v>
      </c>
      <c r="CY20" s="53">
        <f t="shared" si="3"/>
        <v>0</v>
      </c>
      <c r="CZ20" s="24"/>
    </row>
    <row r="21" spans="2:104" x14ac:dyDescent="0.25">
      <c r="B21" s="32" t="s">
        <v>26</v>
      </c>
      <c r="C21" s="50">
        <v>34839</v>
      </c>
      <c r="D21" s="50">
        <v>9920</v>
      </c>
      <c r="E21" s="50">
        <v>24919</v>
      </c>
      <c r="F21" s="50">
        <v>32430</v>
      </c>
      <c r="G21" s="50">
        <v>8039</v>
      </c>
      <c r="H21" s="54">
        <v>24391</v>
      </c>
      <c r="I21" s="50">
        <v>642</v>
      </c>
      <c r="J21" s="50">
        <v>508</v>
      </c>
      <c r="K21" s="54">
        <v>134</v>
      </c>
      <c r="L21" s="50">
        <v>1767</v>
      </c>
      <c r="M21" s="50">
        <v>1373</v>
      </c>
      <c r="N21" s="54">
        <v>394</v>
      </c>
      <c r="V21" s="23"/>
      <c r="W21" s="23"/>
      <c r="AD21" s="48"/>
      <c r="AE21" s="48"/>
      <c r="AF21" s="48"/>
      <c r="BL21" s="48"/>
      <c r="BM21" s="48"/>
      <c r="BN21" s="48"/>
      <c r="CK21" s="48"/>
      <c r="CL21" s="48"/>
      <c r="CM21" s="48"/>
      <c r="CZ21" s="24"/>
    </row>
    <row r="22" spans="2:104" x14ac:dyDescent="0.25">
      <c r="B22" s="32" t="s">
        <v>27</v>
      </c>
      <c r="C22" s="50">
        <v>32356</v>
      </c>
      <c r="D22" s="50">
        <v>9406</v>
      </c>
      <c r="E22" s="50">
        <v>22950</v>
      </c>
      <c r="F22" s="50">
        <v>29923</v>
      </c>
      <c r="G22" s="50">
        <v>7452</v>
      </c>
      <c r="H22" s="54">
        <v>22471</v>
      </c>
      <c r="I22" s="50">
        <v>620</v>
      </c>
      <c r="J22" s="50">
        <v>490</v>
      </c>
      <c r="K22" s="54">
        <v>130</v>
      </c>
      <c r="L22" s="50">
        <v>1813</v>
      </c>
      <c r="M22" s="50">
        <v>1464</v>
      </c>
      <c r="N22" s="54">
        <v>349</v>
      </c>
      <c r="V22" s="23"/>
      <c r="W22" s="23"/>
      <c r="AD22" s="48"/>
      <c r="AE22" s="48"/>
      <c r="AF22" s="48"/>
      <c r="BL22" s="48"/>
      <c r="BM22" s="48"/>
      <c r="BN22" s="48"/>
      <c r="CK22" s="48"/>
      <c r="CL22" s="48"/>
      <c r="CM22" s="48"/>
      <c r="CZ22" s="24"/>
    </row>
    <row r="23" spans="2:104" ht="4.5" customHeight="1" x14ac:dyDescent="0.25">
      <c r="B23" s="32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V23" s="23"/>
      <c r="W23" s="23"/>
      <c r="AD23" s="48"/>
      <c r="AE23" s="48"/>
      <c r="AF23" s="48"/>
      <c r="BL23" s="48"/>
      <c r="BM23" s="48"/>
      <c r="BN23" s="48"/>
      <c r="CK23" s="48"/>
      <c r="CL23" s="48"/>
      <c r="CM23" s="48"/>
      <c r="CZ23" s="24"/>
    </row>
    <row r="24" spans="2:104" x14ac:dyDescent="0.25">
      <c r="B24" s="26" t="s">
        <v>31</v>
      </c>
      <c r="C24" s="53">
        <v>41263</v>
      </c>
      <c r="D24" s="53">
        <v>20888</v>
      </c>
      <c r="E24" s="53">
        <v>20375</v>
      </c>
      <c r="F24" s="53">
        <v>36965</v>
      </c>
      <c r="G24" s="53">
        <v>17290</v>
      </c>
      <c r="H24" s="53">
        <v>19675</v>
      </c>
      <c r="I24" s="53">
        <v>125</v>
      </c>
      <c r="J24" s="53">
        <v>81</v>
      </c>
      <c r="K24" s="53">
        <v>44</v>
      </c>
      <c r="L24" s="53">
        <v>4173</v>
      </c>
      <c r="M24" s="53">
        <v>3517</v>
      </c>
      <c r="N24" s="53">
        <v>656</v>
      </c>
      <c r="V24" s="23"/>
      <c r="W24" s="23"/>
      <c r="AD24" s="48"/>
      <c r="AE24" s="48"/>
      <c r="AF24" s="48"/>
      <c r="BL24" s="48"/>
      <c r="BM24" s="48"/>
      <c r="BN24" s="48"/>
      <c r="CK24" s="48"/>
      <c r="CL24" s="48"/>
      <c r="CM24" s="48"/>
      <c r="CZ24" s="24"/>
    </row>
    <row r="25" spans="2:104" x14ac:dyDescent="0.25">
      <c r="B25" s="32" t="s">
        <v>26</v>
      </c>
      <c r="C25" s="50">
        <v>21286</v>
      </c>
      <c r="D25" s="50">
        <v>10709</v>
      </c>
      <c r="E25" s="50">
        <v>10577</v>
      </c>
      <c r="F25" s="50">
        <v>19144</v>
      </c>
      <c r="G25" s="50">
        <v>8919</v>
      </c>
      <c r="H25" s="54">
        <v>10225</v>
      </c>
      <c r="I25" s="50">
        <v>58</v>
      </c>
      <c r="J25" s="50">
        <v>38</v>
      </c>
      <c r="K25" s="54">
        <v>20</v>
      </c>
      <c r="L25" s="50">
        <v>2084</v>
      </c>
      <c r="M25" s="50">
        <v>1752</v>
      </c>
      <c r="N25" s="54">
        <v>332</v>
      </c>
      <c r="V25" s="23"/>
      <c r="W25" s="23"/>
      <c r="AD25" s="48"/>
      <c r="AE25" s="48"/>
      <c r="AF25" s="48"/>
      <c r="BL25" s="48"/>
      <c r="BM25" s="48"/>
      <c r="BN25" s="48"/>
      <c r="CK25" s="48"/>
      <c r="CL25" s="48"/>
      <c r="CM25" s="48"/>
      <c r="CZ25" s="24"/>
    </row>
    <row r="26" spans="2:104" x14ac:dyDescent="0.25">
      <c r="B26" s="32" t="s">
        <v>27</v>
      </c>
      <c r="C26" s="50">
        <v>19977</v>
      </c>
      <c r="D26" s="50">
        <v>10179</v>
      </c>
      <c r="E26" s="50">
        <v>9798</v>
      </c>
      <c r="F26" s="50">
        <v>17821</v>
      </c>
      <c r="G26" s="50">
        <v>8371</v>
      </c>
      <c r="H26" s="54">
        <v>9450</v>
      </c>
      <c r="I26" s="50">
        <v>67</v>
      </c>
      <c r="J26" s="50">
        <v>43</v>
      </c>
      <c r="K26" s="54">
        <v>24</v>
      </c>
      <c r="L26" s="50">
        <v>2089</v>
      </c>
      <c r="M26" s="50">
        <v>1765</v>
      </c>
      <c r="N26" s="54">
        <v>324</v>
      </c>
      <c r="V26" s="23"/>
      <c r="W26" s="23"/>
      <c r="AD26" s="48"/>
      <c r="AE26" s="48"/>
      <c r="AF26" s="48"/>
      <c r="BL26" s="48"/>
      <c r="BM26" s="48"/>
      <c r="BN26" s="48"/>
      <c r="CK26" s="48"/>
      <c r="CL26" s="48"/>
      <c r="CM26" s="48"/>
      <c r="CZ26" s="24"/>
    </row>
    <row r="27" spans="2:104" ht="4.5" customHeight="1" x14ac:dyDescent="0.25">
      <c r="B27" s="3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V27" s="23"/>
      <c r="W27" s="23"/>
      <c r="AD27" s="48"/>
      <c r="AE27" s="48"/>
      <c r="AF27" s="48"/>
      <c r="BL27" s="48"/>
      <c r="BM27" s="48"/>
      <c r="BN27" s="48"/>
      <c r="CK27" s="48"/>
      <c r="CL27" s="48"/>
      <c r="CM27" s="48"/>
      <c r="CZ27" s="24"/>
    </row>
    <row r="28" spans="2:104" x14ac:dyDescent="0.25">
      <c r="B28" s="26" t="s">
        <v>32</v>
      </c>
      <c r="C28" s="53">
        <v>27690</v>
      </c>
      <c r="D28" s="53">
        <v>13893</v>
      </c>
      <c r="E28" s="53">
        <v>13797</v>
      </c>
      <c r="F28" s="53">
        <v>23376</v>
      </c>
      <c r="G28" s="53">
        <v>10062</v>
      </c>
      <c r="H28" s="53">
        <v>13314</v>
      </c>
      <c r="I28" s="53">
        <v>367</v>
      </c>
      <c r="J28" s="53">
        <v>206</v>
      </c>
      <c r="K28" s="53">
        <v>161</v>
      </c>
      <c r="L28" s="53">
        <v>3947</v>
      </c>
      <c r="M28" s="53">
        <v>3625</v>
      </c>
      <c r="N28" s="53">
        <v>322</v>
      </c>
      <c r="V28" s="23"/>
      <c r="W28" s="23"/>
      <c r="AD28" s="48"/>
      <c r="AE28" s="48"/>
      <c r="AF28" s="48"/>
      <c r="BL28" s="48"/>
      <c r="BM28" s="48"/>
      <c r="BN28" s="48"/>
      <c r="CK28" s="48"/>
      <c r="CL28" s="48"/>
      <c r="CM28" s="48"/>
      <c r="CZ28" s="24"/>
    </row>
    <row r="29" spans="2:104" x14ac:dyDescent="0.25">
      <c r="B29" s="32" t="s">
        <v>26</v>
      </c>
      <c r="C29" s="50">
        <v>14230</v>
      </c>
      <c r="D29" s="50">
        <v>7100</v>
      </c>
      <c r="E29" s="50">
        <v>7130</v>
      </c>
      <c r="F29" s="50">
        <v>12085</v>
      </c>
      <c r="G29" s="50">
        <v>5207</v>
      </c>
      <c r="H29" s="54">
        <v>6878</v>
      </c>
      <c r="I29" s="50">
        <v>191</v>
      </c>
      <c r="J29" s="50">
        <v>112</v>
      </c>
      <c r="K29" s="54">
        <v>79</v>
      </c>
      <c r="L29" s="50">
        <v>1954</v>
      </c>
      <c r="M29" s="50">
        <v>1781</v>
      </c>
      <c r="N29" s="54">
        <v>173</v>
      </c>
      <c r="V29" s="23"/>
      <c r="W29" s="23"/>
      <c r="AD29" s="48"/>
      <c r="AE29" s="48"/>
      <c r="AF29" s="48"/>
      <c r="BL29" s="48"/>
      <c r="BM29" s="48"/>
      <c r="BN29" s="48"/>
      <c r="CK29" s="48"/>
      <c r="CL29" s="48"/>
      <c r="CM29" s="48"/>
      <c r="CZ29" s="24"/>
    </row>
    <row r="30" spans="2:104" x14ac:dyDescent="0.25">
      <c r="B30" s="32" t="s">
        <v>27</v>
      </c>
      <c r="C30" s="50">
        <v>13460</v>
      </c>
      <c r="D30" s="50">
        <v>6793</v>
      </c>
      <c r="E30" s="50">
        <v>6667</v>
      </c>
      <c r="F30" s="50">
        <v>11291</v>
      </c>
      <c r="G30" s="50">
        <v>4855</v>
      </c>
      <c r="H30" s="54">
        <v>6436</v>
      </c>
      <c r="I30" s="50">
        <v>176</v>
      </c>
      <c r="J30" s="50">
        <v>94</v>
      </c>
      <c r="K30" s="54">
        <v>82</v>
      </c>
      <c r="L30" s="50">
        <v>1993</v>
      </c>
      <c r="M30" s="50">
        <v>1844</v>
      </c>
      <c r="N30" s="54">
        <v>149</v>
      </c>
      <c r="V30" s="23"/>
      <c r="W30" s="23"/>
      <c r="AD30" s="48"/>
      <c r="AE30" s="48"/>
      <c r="AF30" s="48"/>
      <c r="BL30" s="48"/>
      <c r="BM30" s="48"/>
      <c r="BN30" s="48"/>
      <c r="CK30" s="48"/>
      <c r="CL30" s="48"/>
      <c r="CM30" s="48"/>
      <c r="CZ30" s="24"/>
    </row>
    <row r="31" spans="2:104" ht="4.5" customHeight="1" x14ac:dyDescent="0.25">
      <c r="B31" s="3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V31" s="23"/>
      <c r="W31" s="23"/>
      <c r="AD31" s="48"/>
      <c r="AE31" s="48"/>
      <c r="AF31" s="48"/>
      <c r="BL31" s="48"/>
      <c r="BM31" s="48"/>
      <c r="BN31" s="48"/>
      <c r="CK31" s="48"/>
      <c r="CL31" s="48"/>
      <c r="CM31" s="48"/>
      <c r="CZ31" s="24"/>
    </row>
    <row r="32" spans="2:104" ht="12.75" x14ac:dyDescent="0.2">
      <c r="B32" s="26" t="s">
        <v>33</v>
      </c>
      <c r="C32" s="53">
        <v>77861</v>
      </c>
      <c r="D32" s="53">
        <v>37660</v>
      </c>
      <c r="E32" s="53">
        <v>40201</v>
      </c>
      <c r="F32" s="53">
        <v>69426</v>
      </c>
      <c r="G32" s="53">
        <v>30183</v>
      </c>
      <c r="H32" s="53">
        <v>39243</v>
      </c>
      <c r="I32" s="53">
        <v>703</v>
      </c>
      <c r="J32" s="53">
        <v>229</v>
      </c>
      <c r="K32" s="53">
        <v>474</v>
      </c>
      <c r="L32" s="53">
        <v>7732</v>
      </c>
      <c r="M32" s="53">
        <v>7248</v>
      </c>
      <c r="N32" s="53">
        <v>484</v>
      </c>
      <c r="O32" s="53">
        <f t="shared" ref="O32:BO32" si="4">O33+O34</f>
        <v>0</v>
      </c>
      <c r="P32" s="53">
        <f t="shared" si="4"/>
        <v>0</v>
      </c>
      <c r="Q32" s="53">
        <f t="shared" si="4"/>
        <v>0</v>
      </c>
      <c r="R32" s="53">
        <f t="shared" si="4"/>
        <v>0</v>
      </c>
      <c r="S32" s="53">
        <f t="shared" si="4"/>
        <v>0</v>
      </c>
      <c r="T32" s="53">
        <f t="shared" si="4"/>
        <v>0</v>
      </c>
      <c r="U32" s="53">
        <f t="shared" si="4"/>
        <v>0</v>
      </c>
      <c r="V32" s="53">
        <f t="shared" si="4"/>
        <v>0</v>
      </c>
      <c r="W32" s="53">
        <f t="shared" si="4"/>
        <v>0</v>
      </c>
      <c r="X32" s="53">
        <f t="shared" si="4"/>
        <v>0</v>
      </c>
      <c r="Y32" s="53">
        <f t="shared" si="4"/>
        <v>0</v>
      </c>
      <c r="Z32" s="53">
        <f t="shared" si="4"/>
        <v>0</v>
      </c>
      <c r="AA32" s="53">
        <f t="shared" si="4"/>
        <v>0</v>
      </c>
      <c r="AB32" s="53">
        <f t="shared" si="4"/>
        <v>0</v>
      </c>
      <c r="AC32" s="53">
        <f t="shared" si="4"/>
        <v>0</v>
      </c>
      <c r="AD32" s="53">
        <f t="shared" si="4"/>
        <v>0</v>
      </c>
      <c r="AE32" s="53">
        <f t="shared" si="4"/>
        <v>0</v>
      </c>
      <c r="AF32" s="53">
        <f t="shared" si="4"/>
        <v>0</v>
      </c>
      <c r="AG32" s="53">
        <f t="shared" si="4"/>
        <v>0</v>
      </c>
      <c r="AH32" s="53">
        <f t="shared" si="4"/>
        <v>0</v>
      </c>
      <c r="AI32" s="53">
        <f t="shared" si="4"/>
        <v>0</v>
      </c>
      <c r="AJ32" s="53">
        <f t="shared" si="4"/>
        <v>0</v>
      </c>
      <c r="AK32" s="53">
        <f t="shared" si="4"/>
        <v>0</v>
      </c>
      <c r="AL32" s="53">
        <f t="shared" si="4"/>
        <v>0</v>
      </c>
      <c r="AM32" s="53">
        <f t="shared" si="4"/>
        <v>0</v>
      </c>
      <c r="AN32" s="53">
        <f t="shared" si="4"/>
        <v>0</v>
      </c>
      <c r="AO32" s="53">
        <f t="shared" si="4"/>
        <v>0</v>
      </c>
      <c r="AP32" s="53">
        <f t="shared" si="4"/>
        <v>0</v>
      </c>
      <c r="AQ32" s="53">
        <f t="shared" si="4"/>
        <v>0</v>
      </c>
      <c r="AR32" s="53">
        <f t="shared" si="4"/>
        <v>0</v>
      </c>
      <c r="AS32" s="53">
        <f t="shared" si="4"/>
        <v>0</v>
      </c>
      <c r="AT32" s="53">
        <f t="shared" si="4"/>
        <v>0</v>
      </c>
      <c r="AU32" s="53">
        <f t="shared" si="4"/>
        <v>0</v>
      </c>
      <c r="AV32" s="53">
        <f t="shared" si="4"/>
        <v>0</v>
      </c>
      <c r="AW32" s="53">
        <f t="shared" si="4"/>
        <v>0</v>
      </c>
      <c r="AX32" s="53">
        <f t="shared" si="4"/>
        <v>0</v>
      </c>
      <c r="AY32" s="53">
        <f t="shared" si="4"/>
        <v>0</v>
      </c>
      <c r="AZ32" s="53">
        <f t="shared" si="4"/>
        <v>0</v>
      </c>
      <c r="BA32" s="53">
        <f t="shared" si="4"/>
        <v>0</v>
      </c>
      <c r="BB32" s="53">
        <f t="shared" si="4"/>
        <v>0</v>
      </c>
      <c r="BC32" s="53">
        <f t="shared" si="4"/>
        <v>0</v>
      </c>
      <c r="BD32" s="53">
        <f t="shared" si="4"/>
        <v>0</v>
      </c>
      <c r="BE32" s="53">
        <f t="shared" si="4"/>
        <v>0</v>
      </c>
      <c r="BF32" s="53">
        <f t="shared" si="4"/>
        <v>0</v>
      </c>
      <c r="BG32" s="53">
        <f t="shared" si="4"/>
        <v>0</v>
      </c>
      <c r="BH32" s="53">
        <f t="shared" si="4"/>
        <v>0</v>
      </c>
      <c r="BI32" s="53">
        <f t="shared" si="4"/>
        <v>0</v>
      </c>
      <c r="BJ32" s="53">
        <f t="shared" si="4"/>
        <v>0</v>
      </c>
      <c r="BK32" s="53">
        <f t="shared" si="4"/>
        <v>0</v>
      </c>
      <c r="BL32" s="53">
        <f t="shared" si="4"/>
        <v>0</v>
      </c>
      <c r="BM32" s="53">
        <f t="shared" si="4"/>
        <v>0</v>
      </c>
      <c r="BN32" s="53">
        <f t="shared" si="4"/>
        <v>0</v>
      </c>
      <c r="BO32" s="53">
        <f t="shared" si="4"/>
        <v>0</v>
      </c>
      <c r="BP32" s="53">
        <f t="shared" ref="BP32:CY32" si="5">BP33+BP34</f>
        <v>0</v>
      </c>
      <c r="BQ32" s="53">
        <f t="shared" si="5"/>
        <v>0</v>
      </c>
      <c r="BR32" s="53">
        <f t="shared" si="5"/>
        <v>0</v>
      </c>
      <c r="BS32" s="53">
        <f t="shared" si="5"/>
        <v>0</v>
      </c>
      <c r="BT32" s="53">
        <f t="shared" si="5"/>
        <v>0</v>
      </c>
      <c r="BU32" s="53">
        <f t="shared" si="5"/>
        <v>0</v>
      </c>
      <c r="BV32" s="53">
        <f t="shared" si="5"/>
        <v>0</v>
      </c>
      <c r="BW32" s="53">
        <f t="shared" si="5"/>
        <v>0</v>
      </c>
      <c r="BX32" s="53">
        <f t="shared" si="5"/>
        <v>0</v>
      </c>
      <c r="BY32" s="53">
        <f t="shared" si="5"/>
        <v>0</v>
      </c>
      <c r="BZ32" s="53">
        <f t="shared" si="5"/>
        <v>0</v>
      </c>
      <c r="CA32" s="53">
        <f t="shared" si="5"/>
        <v>0</v>
      </c>
      <c r="CB32" s="53">
        <f t="shared" si="5"/>
        <v>0</v>
      </c>
      <c r="CC32" s="53">
        <f t="shared" si="5"/>
        <v>0</v>
      </c>
      <c r="CD32" s="53">
        <f t="shared" si="5"/>
        <v>0</v>
      </c>
      <c r="CE32" s="53">
        <f t="shared" si="5"/>
        <v>0</v>
      </c>
      <c r="CF32" s="53">
        <f t="shared" si="5"/>
        <v>0</v>
      </c>
      <c r="CG32" s="53">
        <f t="shared" si="5"/>
        <v>0</v>
      </c>
      <c r="CH32" s="53">
        <f t="shared" si="5"/>
        <v>0</v>
      </c>
      <c r="CI32" s="53">
        <f t="shared" si="5"/>
        <v>0</v>
      </c>
      <c r="CJ32" s="53">
        <f t="shared" si="5"/>
        <v>0</v>
      </c>
      <c r="CK32" s="53">
        <f t="shared" si="5"/>
        <v>0</v>
      </c>
      <c r="CL32" s="53">
        <f t="shared" si="5"/>
        <v>0</v>
      </c>
      <c r="CM32" s="53">
        <f t="shared" si="5"/>
        <v>0</v>
      </c>
      <c r="CN32" s="53">
        <f t="shared" si="5"/>
        <v>0</v>
      </c>
      <c r="CO32" s="53">
        <f t="shared" si="5"/>
        <v>0</v>
      </c>
      <c r="CP32" s="53">
        <f t="shared" si="5"/>
        <v>0</v>
      </c>
      <c r="CQ32" s="53">
        <f t="shared" si="5"/>
        <v>0</v>
      </c>
      <c r="CR32" s="53">
        <f t="shared" si="5"/>
        <v>0</v>
      </c>
      <c r="CS32" s="53">
        <f t="shared" si="5"/>
        <v>0</v>
      </c>
      <c r="CT32" s="53">
        <f t="shared" si="5"/>
        <v>0</v>
      </c>
      <c r="CU32" s="53">
        <f t="shared" si="5"/>
        <v>0</v>
      </c>
      <c r="CV32" s="53">
        <f t="shared" si="5"/>
        <v>0</v>
      </c>
      <c r="CW32" s="53">
        <f t="shared" si="5"/>
        <v>0</v>
      </c>
      <c r="CX32" s="53">
        <f t="shared" si="5"/>
        <v>0</v>
      </c>
      <c r="CY32" s="53">
        <f t="shared" si="5"/>
        <v>0</v>
      </c>
      <c r="CZ32" s="24"/>
    </row>
    <row r="33" spans="2:104" x14ac:dyDescent="0.25">
      <c r="B33" s="32" t="s">
        <v>26</v>
      </c>
      <c r="C33" s="50">
        <v>40052</v>
      </c>
      <c r="D33" s="50">
        <v>19284</v>
      </c>
      <c r="E33" s="50">
        <v>20768</v>
      </c>
      <c r="F33" s="50">
        <v>35833</v>
      </c>
      <c r="G33" s="50">
        <v>15563</v>
      </c>
      <c r="H33" s="54">
        <v>20270</v>
      </c>
      <c r="I33" s="50">
        <v>345</v>
      </c>
      <c r="J33" s="50">
        <v>103</v>
      </c>
      <c r="K33" s="54">
        <v>242</v>
      </c>
      <c r="L33" s="50">
        <v>3874</v>
      </c>
      <c r="M33" s="50">
        <v>3618</v>
      </c>
      <c r="N33" s="54">
        <v>256</v>
      </c>
      <c r="V33" s="23"/>
      <c r="W33" s="23"/>
      <c r="AD33" s="48"/>
      <c r="AE33" s="48"/>
      <c r="AF33" s="48"/>
      <c r="BL33" s="48"/>
      <c r="BM33" s="48"/>
      <c r="BN33" s="48"/>
      <c r="CK33" s="48"/>
      <c r="CL33" s="48"/>
      <c r="CM33" s="48"/>
      <c r="CZ33" s="24"/>
    </row>
    <row r="34" spans="2:104" x14ac:dyDescent="0.25">
      <c r="B34" s="32" t="s">
        <v>27</v>
      </c>
      <c r="C34" s="50">
        <v>37809</v>
      </c>
      <c r="D34" s="50">
        <v>18376</v>
      </c>
      <c r="E34" s="50">
        <v>19433</v>
      </c>
      <c r="F34" s="50">
        <v>33593</v>
      </c>
      <c r="G34" s="50">
        <v>14620</v>
      </c>
      <c r="H34" s="54">
        <v>18973</v>
      </c>
      <c r="I34" s="50">
        <v>358</v>
      </c>
      <c r="J34" s="50">
        <v>126</v>
      </c>
      <c r="K34" s="54">
        <v>232</v>
      </c>
      <c r="L34" s="50">
        <v>3858</v>
      </c>
      <c r="M34" s="50">
        <v>3630</v>
      </c>
      <c r="N34" s="54">
        <v>228</v>
      </c>
      <c r="V34" s="23"/>
      <c r="W34" s="23"/>
      <c r="AD34" s="48"/>
      <c r="AE34" s="48"/>
      <c r="AF34" s="48"/>
      <c r="BL34" s="48"/>
      <c r="BM34" s="48"/>
      <c r="BN34" s="48"/>
      <c r="CK34" s="48"/>
      <c r="CL34" s="48"/>
      <c r="CM34" s="48"/>
      <c r="CZ34" s="24"/>
    </row>
    <row r="35" spans="2:104" ht="4.5" customHeight="1" x14ac:dyDescent="0.25">
      <c r="B35" s="32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V35" s="23"/>
      <c r="W35" s="23"/>
      <c r="AD35" s="48"/>
      <c r="AE35" s="48"/>
      <c r="AF35" s="48"/>
      <c r="BL35" s="48"/>
      <c r="BM35" s="48"/>
      <c r="BN35" s="48"/>
      <c r="CK35" s="48"/>
      <c r="CL35" s="48"/>
      <c r="CM35" s="48"/>
      <c r="CZ35" s="24"/>
    </row>
    <row r="36" spans="2:104" ht="12.75" x14ac:dyDescent="0.2">
      <c r="B36" s="26" t="s">
        <v>34</v>
      </c>
      <c r="C36" s="53">
        <v>25446</v>
      </c>
      <c r="D36" s="53">
        <v>6190</v>
      </c>
      <c r="E36" s="53">
        <v>19256</v>
      </c>
      <c r="F36" s="53">
        <v>24273</v>
      </c>
      <c r="G36" s="53">
        <v>5206</v>
      </c>
      <c r="H36" s="53">
        <v>19067</v>
      </c>
      <c r="I36" s="53">
        <v>310</v>
      </c>
      <c r="J36" s="53">
        <v>245</v>
      </c>
      <c r="K36" s="53">
        <v>65</v>
      </c>
      <c r="L36" s="53">
        <v>863</v>
      </c>
      <c r="M36" s="53">
        <v>739</v>
      </c>
      <c r="N36" s="53">
        <v>124</v>
      </c>
      <c r="O36" s="53">
        <f t="shared" ref="O36:BO36" si="6">O37+O38</f>
        <v>0</v>
      </c>
      <c r="P36" s="53">
        <f t="shared" si="6"/>
        <v>0</v>
      </c>
      <c r="Q36" s="53">
        <f t="shared" si="6"/>
        <v>0</v>
      </c>
      <c r="R36" s="53">
        <f t="shared" si="6"/>
        <v>0</v>
      </c>
      <c r="S36" s="53">
        <f t="shared" si="6"/>
        <v>0</v>
      </c>
      <c r="T36" s="53">
        <f t="shared" si="6"/>
        <v>0</v>
      </c>
      <c r="U36" s="53">
        <f t="shared" si="6"/>
        <v>0</v>
      </c>
      <c r="V36" s="53">
        <f t="shared" si="6"/>
        <v>0</v>
      </c>
      <c r="W36" s="53">
        <f t="shared" si="6"/>
        <v>0</v>
      </c>
      <c r="X36" s="53">
        <f t="shared" si="6"/>
        <v>0</v>
      </c>
      <c r="Y36" s="53">
        <f t="shared" si="6"/>
        <v>0</v>
      </c>
      <c r="Z36" s="53">
        <f t="shared" si="6"/>
        <v>0</v>
      </c>
      <c r="AA36" s="53">
        <f t="shared" si="6"/>
        <v>0</v>
      </c>
      <c r="AB36" s="53">
        <f t="shared" si="6"/>
        <v>0</v>
      </c>
      <c r="AC36" s="53">
        <f t="shared" si="6"/>
        <v>0</v>
      </c>
      <c r="AD36" s="53">
        <f t="shared" si="6"/>
        <v>0</v>
      </c>
      <c r="AE36" s="53">
        <f t="shared" si="6"/>
        <v>0</v>
      </c>
      <c r="AF36" s="53">
        <f t="shared" si="6"/>
        <v>0</v>
      </c>
      <c r="AG36" s="53">
        <f t="shared" si="6"/>
        <v>0</v>
      </c>
      <c r="AH36" s="53">
        <f t="shared" si="6"/>
        <v>0</v>
      </c>
      <c r="AI36" s="53">
        <f t="shared" si="6"/>
        <v>0</v>
      </c>
      <c r="AJ36" s="53">
        <f t="shared" si="6"/>
        <v>0</v>
      </c>
      <c r="AK36" s="53">
        <f t="shared" si="6"/>
        <v>0</v>
      </c>
      <c r="AL36" s="53">
        <f t="shared" si="6"/>
        <v>0</v>
      </c>
      <c r="AM36" s="53">
        <f t="shared" si="6"/>
        <v>0</v>
      </c>
      <c r="AN36" s="53">
        <f t="shared" si="6"/>
        <v>0</v>
      </c>
      <c r="AO36" s="53">
        <f t="shared" si="6"/>
        <v>0</v>
      </c>
      <c r="AP36" s="53">
        <f t="shared" si="6"/>
        <v>0</v>
      </c>
      <c r="AQ36" s="53">
        <f t="shared" si="6"/>
        <v>0</v>
      </c>
      <c r="AR36" s="53">
        <f t="shared" si="6"/>
        <v>0</v>
      </c>
      <c r="AS36" s="53">
        <f t="shared" si="6"/>
        <v>0</v>
      </c>
      <c r="AT36" s="53">
        <f t="shared" si="6"/>
        <v>0</v>
      </c>
      <c r="AU36" s="53">
        <f t="shared" si="6"/>
        <v>0</v>
      </c>
      <c r="AV36" s="53">
        <f t="shared" si="6"/>
        <v>0</v>
      </c>
      <c r="AW36" s="53">
        <f t="shared" si="6"/>
        <v>0</v>
      </c>
      <c r="AX36" s="53">
        <f t="shared" si="6"/>
        <v>0</v>
      </c>
      <c r="AY36" s="53">
        <f t="shared" si="6"/>
        <v>0</v>
      </c>
      <c r="AZ36" s="53">
        <f t="shared" si="6"/>
        <v>0</v>
      </c>
      <c r="BA36" s="53">
        <f t="shared" si="6"/>
        <v>0</v>
      </c>
      <c r="BB36" s="53">
        <f t="shared" si="6"/>
        <v>0</v>
      </c>
      <c r="BC36" s="53">
        <f t="shared" si="6"/>
        <v>0</v>
      </c>
      <c r="BD36" s="53">
        <f t="shared" si="6"/>
        <v>0</v>
      </c>
      <c r="BE36" s="53">
        <f t="shared" si="6"/>
        <v>0</v>
      </c>
      <c r="BF36" s="53">
        <f t="shared" si="6"/>
        <v>0</v>
      </c>
      <c r="BG36" s="53">
        <f t="shared" si="6"/>
        <v>0</v>
      </c>
      <c r="BH36" s="53">
        <f t="shared" si="6"/>
        <v>0</v>
      </c>
      <c r="BI36" s="53">
        <f t="shared" si="6"/>
        <v>0</v>
      </c>
      <c r="BJ36" s="53">
        <f t="shared" si="6"/>
        <v>0</v>
      </c>
      <c r="BK36" s="53">
        <f t="shared" si="6"/>
        <v>0</v>
      </c>
      <c r="BL36" s="53">
        <f t="shared" si="6"/>
        <v>0</v>
      </c>
      <c r="BM36" s="53">
        <f t="shared" si="6"/>
        <v>0</v>
      </c>
      <c r="BN36" s="53">
        <f t="shared" si="6"/>
        <v>0</v>
      </c>
      <c r="BO36" s="53">
        <f t="shared" si="6"/>
        <v>0</v>
      </c>
      <c r="BP36" s="53">
        <f t="shared" ref="BP36:CY36" si="7">BP37+BP38</f>
        <v>0</v>
      </c>
      <c r="BQ36" s="53">
        <f t="shared" si="7"/>
        <v>0</v>
      </c>
      <c r="BR36" s="53">
        <f t="shared" si="7"/>
        <v>0</v>
      </c>
      <c r="BS36" s="53">
        <f t="shared" si="7"/>
        <v>0</v>
      </c>
      <c r="BT36" s="53">
        <f t="shared" si="7"/>
        <v>0</v>
      </c>
      <c r="BU36" s="53">
        <f t="shared" si="7"/>
        <v>0</v>
      </c>
      <c r="BV36" s="53">
        <f t="shared" si="7"/>
        <v>0</v>
      </c>
      <c r="BW36" s="53">
        <f t="shared" si="7"/>
        <v>0</v>
      </c>
      <c r="BX36" s="53">
        <f t="shared" si="7"/>
        <v>0</v>
      </c>
      <c r="BY36" s="53">
        <f t="shared" si="7"/>
        <v>0</v>
      </c>
      <c r="BZ36" s="53">
        <f t="shared" si="7"/>
        <v>0</v>
      </c>
      <c r="CA36" s="53">
        <f t="shared" si="7"/>
        <v>0</v>
      </c>
      <c r="CB36" s="53">
        <f t="shared" si="7"/>
        <v>0</v>
      </c>
      <c r="CC36" s="53">
        <f t="shared" si="7"/>
        <v>0</v>
      </c>
      <c r="CD36" s="53">
        <f t="shared" si="7"/>
        <v>0</v>
      </c>
      <c r="CE36" s="53">
        <f t="shared" si="7"/>
        <v>0</v>
      </c>
      <c r="CF36" s="53">
        <f t="shared" si="7"/>
        <v>0</v>
      </c>
      <c r="CG36" s="53">
        <f t="shared" si="7"/>
        <v>0</v>
      </c>
      <c r="CH36" s="53">
        <f t="shared" si="7"/>
        <v>0</v>
      </c>
      <c r="CI36" s="53">
        <f t="shared" si="7"/>
        <v>0</v>
      </c>
      <c r="CJ36" s="53">
        <f t="shared" si="7"/>
        <v>0</v>
      </c>
      <c r="CK36" s="53">
        <f t="shared" si="7"/>
        <v>0</v>
      </c>
      <c r="CL36" s="53">
        <f t="shared" si="7"/>
        <v>0</v>
      </c>
      <c r="CM36" s="53">
        <f t="shared" si="7"/>
        <v>0</v>
      </c>
      <c r="CN36" s="53">
        <f t="shared" si="7"/>
        <v>0</v>
      </c>
      <c r="CO36" s="53">
        <f t="shared" si="7"/>
        <v>0</v>
      </c>
      <c r="CP36" s="53">
        <f t="shared" si="7"/>
        <v>0</v>
      </c>
      <c r="CQ36" s="53">
        <f t="shared" si="7"/>
        <v>0</v>
      </c>
      <c r="CR36" s="53">
        <f t="shared" si="7"/>
        <v>0</v>
      </c>
      <c r="CS36" s="53">
        <f t="shared" si="7"/>
        <v>0</v>
      </c>
      <c r="CT36" s="53">
        <f t="shared" si="7"/>
        <v>0</v>
      </c>
      <c r="CU36" s="53">
        <f t="shared" si="7"/>
        <v>0</v>
      </c>
      <c r="CV36" s="53">
        <f t="shared" si="7"/>
        <v>0</v>
      </c>
      <c r="CW36" s="53">
        <f t="shared" si="7"/>
        <v>0</v>
      </c>
      <c r="CX36" s="53">
        <f t="shared" si="7"/>
        <v>0</v>
      </c>
      <c r="CY36" s="53">
        <f t="shared" si="7"/>
        <v>0</v>
      </c>
      <c r="CZ36" s="24"/>
    </row>
    <row r="37" spans="2:104" x14ac:dyDescent="0.25">
      <c r="B37" s="32" t="s">
        <v>26</v>
      </c>
      <c r="C37" s="50">
        <v>13148</v>
      </c>
      <c r="D37" s="50">
        <v>3164</v>
      </c>
      <c r="E37" s="50">
        <v>9984</v>
      </c>
      <c r="F37" s="50">
        <v>12574</v>
      </c>
      <c r="G37" s="50">
        <v>2681</v>
      </c>
      <c r="H37" s="54">
        <v>9893</v>
      </c>
      <c r="I37" s="50">
        <v>161</v>
      </c>
      <c r="J37" s="50">
        <v>128</v>
      </c>
      <c r="K37" s="54">
        <v>33</v>
      </c>
      <c r="L37" s="50">
        <v>413</v>
      </c>
      <c r="M37" s="50">
        <v>355</v>
      </c>
      <c r="N37" s="54">
        <v>58</v>
      </c>
      <c r="V37" s="23"/>
      <c r="W37" s="23"/>
      <c r="AD37" s="48"/>
      <c r="AE37" s="48"/>
      <c r="AF37" s="48"/>
      <c r="BL37" s="48"/>
      <c r="BM37" s="48"/>
      <c r="BN37" s="48"/>
      <c r="CK37" s="48"/>
      <c r="CL37" s="48"/>
      <c r="CM37" s="48"/>
      <c r="CZ37" s="24"/>
    </row>
    <row r="38" spans="2:104" x14ac:dyDescent="0.25">
      <c r="B38" s="32" t="s">
        <v>27</v>
      </c>
      <c r="C38" s="50">
        <v>12298</v>
      </c>
      <c r="D38" s="50">
        <v>3026</v>
      </c>
      <c r="E38" s="50">
        <v>9272</v>
      </c>
      <c r="F38" s="50">
        <v>11699</v>
      </c>
      <c r="G38" s="50">
        <v>2525</v>
      </c>
      <c r="H38" s="54">
        <v>9174</v>
      </c>
      <c r="I38" s="50">
        <v>149</v>
      </c>
      <c r="J38" s="50">
        <v>117</v>
      </c>
      <c r="K38" s="54">
        <v>32</v>
      </c>
      <c r="L38" s="50">
        <v>450</v>
      </c>
      <c r="M38" s="50">
        <v>384</v>
      </c>
      <c r="N38" s="54">
        <v>66</v>
      </c>
      <c r="V38" s="23"/>
      <c r="W38" s="23"/>
      <c r="AD38" s="48"/>
      <c r="AE38" s="48"/>
      <c r="AF38" s="48"/>
      <c r="BL38" s="48"/>
      <c r="BM38" s="48"/>
      <c r="BN38" s="48"/>
      <c r="CK38" s="48"/>
      <c r="CL38" s="48"/>
      <c r="CM38" s="48"/>
      <c r="CZ38" s="24"/>
    </row>
    <row r="39" spans="2:104" ht="4.5" customHeight="1" x14ac:dyDescent="0.25">
      <c r="B39" s="32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V39" s="23"/>
      <c r="W39" s="23"/>
      <c r="AD39" s="48"/>
      <c r="AE39" s="48"/>
      <c r="AF39" s="48"/>
      <c r="BL39" s="48"/>
      <c r="BM39" s="48"/>
      <c r="BN39" s="48"/>
      <c r="CK39" s="48"/>
      <c r="CL39" s="48"/>
      <c r="CM39" s="48"/>
      <c r="CZ39" s="24"/>
    </row>
    <row r="40" spans="2:104" x14ac:dyDescent="0.25">
      <c r="B40" s="26" t="s">
        <v>35</v>
      </c>
      <c r="C40" s="53">
        <v>74009</v>
      </c>
      <c r="D40" s="53">
        <v>39207</v>
      </c>
      <c r="E40" s="53">
        <v>34802</v>
      </c>
      <c r="F40" s="53">
        <v>62115</v>
      </c>
      <c r="G40" s="53">
        <v>28297</v>
      </c>
      <c r="H40" s="53">
        <v>33818</v>
      </c>
      <c r="I40" s="53">
        <v>4445</v>
      </c>
      <c r="J40" s="53">
        <v>4223</v>
      </c>
      <c r="K40" s="53">
        <v>222</v>
      </c>
      <c r="L40" s="53">
        <v>7449</v>
      </c>
      <c r="M40" s="53">
        <v>6687</v>
      </c>
      <c r="N40" s="53">
        <v>762</v>
      </c>
      <c r="V40" s="23"/>
      <c r="W40" s="23"/>
      <c r="AD40" s="48"/>
      <c r="AE40" s="48"/>
      <c r="AF40" s="48"/>
      <c r="BL40" s="48"/>
      <c r="BM40" s="48"/>
      <c r="BN40" s="48"/>
      <c r="CK40" s="48"/>
      <c r="CL40" s="48"/>
      <c r="CM40" s="48"/>
      <c r="CZ40" s="24"/>
    </row>
    <row r="41" spans="2:104" x14ac:dyDescent="0.25">
      <c r="B41" s="32" t="s">
        <v>26</v>
      </c>
      <c r="C41" s="50">
        <v>38060</v>
      </c>
      <c r="D41" s="50">
        <v>20086</v>
      </c>
      <c r="E41" s="50">
        <v>17974</v>
      </c>
      <c r="F41" s="50">
        <v>32055</v>
      </c>
      <c r="G41" s="50">
        <v>14587</v>
      </c>
      <c r="H41" s="54">
        <v>17468</v>
      </c>
      <c r="I41" s="50">
        <v>2252</v>
      </c>
      <c r="J41" s="50">
        <v>2132</v>
      </c>
      <c r="K41" s="54">
        <v>120</v>
      </c>
      <c r="L41" s="50">
        <v>3753</v>
      </c>
      <c r="M41" s="50">
        <v>3367</v>
      </c>
      <c r="N41" s="54">
        <v>386</v>
      </c>
      <c r="V41" s="23"/>
      <c r="W41" s="23"/>
      <c r="AD41" s="48"/>
      <c r="AE41" s="48"/>
      <c r="AF41" s="48"/>
      <c r="BL41" s="48"/>
      <c r="BM41" s="48"/>
      <c r="BN41" s="48"/>
      <c r="CK41" s="48"/>
      <c r="CL41" s="48"/>
      <c r="CM41" s="48"/>
      <c r="CZ41" s="24"/>
    </row>
    <row r="42" spans="2:104" x14ac:dyDescent="0.25">
      <c r="B42" s="32" t="s">
        <v>27</v>
      </c>
      <c r="C42" s="50">
        <v>35949</v>
      </c>
      <c r="D42" s="50">
        <v>19121</v>
      </c>
      <c r="E42" s="50">
        <v>16828</v>
      </c>
      <c r="F42" s="50">
        <v>30060</v>
      </c>
      <c r="G42" s="50">
        <v>13710</v>
      </c>
      <c r="H42" s="54">
        <v>16350</v>
      </c>
      <c r="I42" s="50">
        <v>2193</v>
      </c>
      <c r="J42" s="50">
        <v>2091</v>
      </c>
      <c r="K42" s="54">
        <v>102</v>
      </c>
      <c r="L42" s="50">
        <v>3696</v>
      </c>
      <c r="M42" s="50">
        <v>3320</v>
      </c>
      <c r="N42" s="54">
        <v>376</v>
      </c>
      <c r="V42" s="23"/>
      <c r="W42" s="23"/>
      <c r="AD42" s="48"/>
      <c r="AE42" s="48"/>
      <c r="AF42" s="48"/>
      <c r="BL42" s="48"/>
      <c r="BM42" s="48"/>
      <c r="BN42" s="48"/>
      <c r="CK42" s="48"/>
      <c r="CL42" s="48"/>
      <c r="CM42" s="48"/>
      <c r="CZ42" s="24"/>
    </row>
    <row r="43" spans="2:104" ht="4.5" customHeight="1" x14ac:dyDescent="0.25">
      <c r="B43" s="3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V43" s="23"/>
      <c r="W43" s="23"/>
      <c r="AD43" s="48"/>
      <c r="AE43" s="48"/>
      <c r="AF43" s="48"/>
      <c r="BL43" s="48"/>
      <c r="BM43" s="48"/>
      <c r="BN43" s="48"/>
      <c r="CK43" s="48"/>
      <c r="CL43" s="48"/>
      <c r="CM43" s="48"/>
      <c r="CZ43" s="24"/>
    </row>
    <row r="44" spans="2:104" x14ac:dyDescent="0.25">
      <c r="B44" s="26" t="s">
        <v>36</v>
      </c>
      <c r="C44" s="53">
        <v>17313</v>
      </c>
      <c r="D44" s="53">
        <v>11986</v>
      </c>
      <c r="E44" s="53">
        <v>5327</v>
      </c>
      <c r="F44" s="53">
        <v>15443</v>
      </c>
      <c r="G44" s="53">
        <v>10116</v>
      </c>
      <c r="H44" s="53">
        <v>5327</v>
      </c>
      <c r="I44" s="53">
        <v>391</v>
      </c>
      <c r="J44" s="53">
        <v>391</v>
      </c>
      <c r="K44" s="27">
        <v>0</v>
      </c>
      <c r="L44" s="53">
        <v>1479</v>
      </c>
      <c r="M44" s="53">
        <v>1479</v>
      </c>
      <c r="N44" s="27">
        <v>0</v>
      </c>
      <c r="V44" s="23"/>
      <c r="W44" s="23"/>
      <c r="AD44" s="48"/>
      <c r="AE44" s="48"/>
      <c r="AF44" s="48"/>
      <c r="BL44" s="48"/>
      <c r="BM44" s="48"/>
      <c r="BN44" s="48"/>
      <c r="CK44" s="48"/>
      <c r="CL44" s="48"/>
      <c r="CM44" s="48"/>
      <c r="CZ44" s="24"/>
    </row>
    <row r="45" spans="2:104" x14ac:dyDescent="0.25">
      <c r="B45" s="32" t="s">
        <v>26</v>
      </c>
      <c r="C45" s="50">
        <v>8842</v>
      </c>
      <c r="D45" s="50">
        <v>6104</v>
      </c>
      <c r="E45" s="50">
        <v>2738</v>
      </c>
      <c r="F45" s="50">
        <v>7947</v>
      </c>
      <c r="G45" s="50">
        <v>5209</v>
      </c>
      <c r="H45" s="54">
        <v>2738</v>
      </c>
      <c r="I45" s="50">
        <v>182</v>
      </c>
      <c r="J45" s="50">
        <v>182</v>
      </c>
      <c r="K45" s="15">
        <v>0</v>
      </c>
      <c r="L45" s="50">
        <v>713</v>
      </c>
      <c r="M45" s="50">
        <v>713</v>
      </c>
      <c r="N45" s="15">
        <v>0</v>
      </c>
      <c r="V45" s="23"/>
      <c r="W45" s="23"/>
      <c r="AD45" s="48"/>
      <c r="AE45" s="48"/>
      <c r="AF45" s="48"/>
      <c r="BL45" s="48"/>
      <c r="BM45" s="48"/>
      <c r="BN45" s="48"/>
      <c r="CK45" s="48"/>
      <c r="CL45" s="48"/>
      <c r="CM45" s="48"/>
      <c r="CZ45" s="24"/>
    </row>
    <row r="46" spans="2:104" x14ac:dyDescent="0.25">
      <c r="B46" s="32" t="s">
        <v>27</v>
      </c>
      <c r="C46" s="50">
        <v>8471</v>
      </c>
      <c r="D46" s="50">
        <v>5882</v>
      </c>
      <c r="E46" s="50">
        <v>2589</v>
      </c>
      <c r="F46" s="50">
        <v>7496</v>
      </c>
      <c r="G46" s="50">
        <v>4907</v>
      </c>
      <c r="H46" s="54">
        <v>2589</v>
      </c>
      <c r="I46" s="50">
        <v>209</v>
      </c>
      <c r="J46" s="50">
        <v>209</v>
      </c>
      <c r="K46" s="15">
        <v>0</v>
      </c>
      <c r="L46" s="50">
        <v>766</v>
      </c>
      <c r="M46" s="50">
        <v>766</v>
      </c>
      <c r="N46" s="15">
        <v>0</v>
      </c>
      <c r="V46" s="23"/>
      <c r="W46" s="23"/>
      <c r="AD46" s="48"/>
      <c r="AE46" s="48"/>
      <c r="AF46" s="48"/>
      <c r="BL46" s="48"/>
      <c r="BM46" s="48"/>
      <c r="BN46" s="48"/>
      <c r="CK46" s="48"/>
      <c r="CL46" s="48"/>
      <c r="CM46" s="48"/>
      <c r="CZ46" s="24"/>
    </row>
    <row r="47" spans="2:104" ht="4.5" customHeight="1" x14ac:dyDescent="0.25">
      <c r="B47" s="32"/>
      <c r="C47" s="50"/>
      <c r="D47" s="50"/>
      <c r="E47" s="50"/>
      <c r="F47" s="50"/>
      <c r="G47" s="50"/>
      <c r="H47" s="50"/>
      <c r="I47" s="50"/>
      <c r="J47" s="50"/>
      <c r="K47" s="56"/>
      <c r="L47" s="50"/>
      <c r="M47" s="50"/>
      <c r="N47" s="56"/>
      <c r="V47" s="23"/>
      <c r="W47" s="23"/>
      <c r="AD47" s="48"/>
      <c r="AE47" s="48"/>
      <c r="AF47" s="48"/>
      <c r="BL47" s="48"/>
      <c r="BM47" s="48"/>
      <c r="BN47" s="48"/>
      <c r="CK47" s="48"/>
      <c r="CL47" s="48"/>
      <c r="CM47" s="48"/>
      <c r="CZ47" s="24"/>
    </row>
    <row r="48" spans="2:104" x14ac:dyDescent="0.25">
      <c r="B48" s="26" t="s">
        <v>37</v>
      </c>
      <c r="C48" s="53">
        <v>30669</v>
      </c>
      <c r="D48" s="53">
        <v>14581</v>
      </c>
      <c r="E48" s="53">
        <v>16088</v>
      </c>
      <c r="F48" s="53">
        <v>27069</v>
      </c>
      <c r="G48" s="53">
        <v>10981</v>
      </c>
      <c r="H48" s="53">
        <v>16088</v>
      </c>
      <c r="I48" s="53">
        <v>141</v>
      </c>
      <c r="J48" s="53">
        <v>141</v>
      </c>
      <c r="K48" s="27">
        <v>0</v>
      </c>
      <c r="L48" s="53">
        <v>3459</v>
      </c>
      <c r="M48" s="53">
        <v>3459</v>
      </c>
      <c r="N48" s="27">
        <v>0</v>
      </c>
      <c r="V48" s="23"/>
      <c r="W48" s="23"/>
      <c r="AD48" s="48"/>
      <c r="AE48" s="48"/>
      <c r="AF48" s="48"/>
      <c r="BL48" s="48"/>
      <c r="BM48" s="48"/>
      <c r="BN48" s="48"/>
      <c r="CK48" s="48"/>
      <c r="CL48" s="48"/>
      <c r="CM48" s="48"/>
      <c r="CZ48" s="24"/>
    </row>
    <row r="49" spans="2:104" x14ac:dyDescent="0.25">
      <c r="B49" s="32" t="s">
        <v>26</v>
      </c>
      <c r="C49" s="50">
        <v>15949</v>
      </c>
      <c r="D49" s="50">
        <v>7455</v>
      </c>
      <c r="E49" s="50">
        <v>8494</v>
      </c>
      <c r="F49" s="50">
        <v>14182</v>
      </c>
      <c r="G49" s="50">
        <v>5688</v>
      </c>
      <c r="H49" s="54">
        <v>8494</v>
      </c>
      <c r="I49" s="50">
        <v>66</v>
      </c>
      <c r="J49" s="50">
        <v>66</v>
      </c>
      <c r="K49" s="15">
        <v>0</v>
      </c>
      <c r="L49" s="50">
        <v>1701</v>
      </c>
      <c r="M49" s="50">
        <v>1701</v>
      </c>
      <c r="N49" s="15">
        <v>0</v>
      </c>
      <c r="V49" s="23"/>
      <c r="W49" s="23"/>
      <c r="AD49" s="48"/>
      <c r="AE49" s="48"/>
      <c r="AF49" s="48"/>
      <c r="BL49" s="48"/>
      <c r="BM49" s="48"/>
      <c r="BN49" s="48"/>
      <c r="CK49" s="48"/>
      <c r="CL49" s="48"/>
      <c r="CM49" s="48"/>
      <c r="CZ49" s="24"/>
    </row>
    <row r="50" spans="2:104" x14ac:dyDescent="0.25">
      <c r="B50" s="32" t="s">
        <v>27</v>
      </c>
      <c r="C50" s="50">
        <v>14720</v>
      </c>
      <c r="D50" s="50">
        <v>7126</v>
      </c>
      <c r="E50" s="50">
        <v>7594</v>
      </c>
      <c r="F50" s="50">
        <v>12887</v>
      </c>
      <c r="G50" s="50">
        <v>5293</v>
      </c>
      <c r="H50" s="54">
        <v>7594</v>
      </c>
      <c r="I50" s="50">
        <v>75</v>
      </c>
      <c r="J50" s="50">
        <v>75</v>
      </c>
      <c r="K50" s="15">
        <v>0</v>
      </c>
      <c r="L50" s="50">
        <v>1758</v>
      </c>
      <c r="M50" s="50">
        <v>1758</v>
      </c>
      <c r="N50" s="15">
        <v>0</v>
      </c>
      <c r="V50" s="23"/>
      <c r="W50" s="23"/>
      <c r="AD50" s="48"/>
      <c r="AE50" s="48"/>
      <c r="AF50" s="48"/>
      <c r="BL50" s="48"/>
      <c r="BM50" s="48"/>
      <c r="BN50" s="48"/>
      <c r="CK50" s="48"/>
      <c r="CL50" s="48"/>
      <c r="CM50" s="48"/>
      <c r="CZ50" s="24"/>
    </row>
    <row r="51" spans="2:104" ht="4.5" customHeight="1" x14ac:dyDescent="0.25">
      <c r="B51" s="25"/>
      <c r="C51" s="50"/>
      <c r="D51" s="50"/>
      <c r="E51" s="50"/>
      <c r="F51" s="50"/>
      <c r="G51" s="50"/>
      <c r="H51" s="54"/>
      <c r="I51" s="50"/>
      <c r="J51" s="50"/>
      <c r="K51" s="54"/>
      <c r="L51" s="50"/>
      <c r="M51" s="50"/>
      <c r="N51" s="54"/>
      <c r="V51" s="23"/>
      <c r="W51" s="23"/>
      <c r="AD51" s="48"/>
      <c r="AE51" s="48"/>
      <c r="AF51" s="48"/>
      <c r="BL51" s="48"/>
      <c r="BM51" s="48"/>
      <c r="BN51" s="48"/>
      <c r="CK51" s="48"/>
      <c r="CL51" s="48"/>
      <c r="CM51" s="48"/>
      <c r="CZ51" s="24"/>
    </row>
    <row r="52" spans="2:104" ht="12.75" x14ac:dyDescent="0.2">
      <c r="B52" s="26" t="s">
        <v>38</v>
      </c>
      <c r="C52" s="53">
        <v>132205</v>
      </c>
      <c r="D52" s="53">
        <v>97577</v>
      </c>
      <c r="E52" s="53">
        <v>34628</v>
      </c>
      <c r="F52" s="53">
        <v>108332</v>
      </c>
      <c r="G52" s="53">
        <v>76095</v>
      </c>
      <c r="H52" s="53">
        <v>32237</v>
      </c>
      <c r="I52" s="53">
        <v>14573</v>
      </c>
      <c r="J52" s="53">
        <v>14227</v>
      </c>
      <c r="K52" s="53">
        <v>346</v>
      </c>
      <c r="L52" s="53">
        <v>9300</v>
      </c>
      <c r="M52" s="53">
        <v>7255</v>
      </c>
      <c r="N52" s="53">
        <v>2045</v>
      </c>
      <c r="O52" s="53">
        <f t="shared" ref="O52:BO52" si="8">O53+O54</f>
        <v>0</v>
      </c>
      <c r="P52" s="53">
        <f t="shared" si="8"/>
        <v>0</v>
      </c>
      <c r="Q52" s="53">
        <f t="shared" si="8"/>
        <v>0</v>
      </c>
      <c r="R52" s="53">
        <f t="shared" si="8"/>
        <v>0</v>
      </c>
      <c r="S52" s="53">
        <f t="shared" si="8"/>
        <v>0</v>
      </c>
      <c r="T52" s="53">
        <f t="shared" si="8"/>
        <v>0</v>
      </c>
      <c r="U52" s="53">
        <f t="shared" si="8"/>
        <v>0</v>
      </c>
      <c r="V52" s="53">
        <f t="shared" si="8"/>
        <v>0</v>
      </c>
      <c r="W52" s="53">
        <f t="shared" si="8"/>
        <v>0</v>
      </c>
      <c r="X52" s="53">
        <f t="shared" si="8"/>
        <v>0</v>
      </c>
      <c r="Y52" s="53">
        <f t="shared" si="8"/>
        <v>0</v>
      </c>
      <c r="Z52" s="53">
        <f t="shared" si="8"/>
        <v>0</v>
      </c>
      <c r="AA52" s="53">
        <f t="shared" si="8"/>
        <v>0</v>
      </c>
      <c r="AB52" s="53">
        <f t="shared" si="8"/>
        <v>0</v>
      </c>
      <c r="AC52" s="53">
        <f t="shared" si="8"/>
        <v>0</v>
      </c>
      <c r="AD52" s="53">
        <f t="shared" si="8"/>
        <v>0</v>
      </c>
      <c r="AE52" s="53">
        <f t="shared" si="8"/>
        <v>0</v>
      </c>
      <c r="AF52" s="53">
        <f t="shared" si="8"/>
        <v>0</v>
      </c>
      <c r="AG52" s="53">
        <f t="shared" si="8"/>
        <v>0</v>
      </c>
      <c r="AH52" s="53">
        <f t="shared" si="8"/>
        <v>0</v>
      </c>
      <c r="AI52" s="53">
        <f t="shared" si="8"/>
        <v>0</v>
      </c>
      <c r="AJ52" s="53">
        <f t="shared" si="8"/>
        <v>0</v>
      </c>
      <c r="AK52" s="53">
        <f t="shared" si="8"/>
        <v>0</v>
      </c>
      <c r="AL52" s="53">
        <f t="shared" si="8"/>
        <v>0</v>
      </c>
      <c r="AM52" s="53">
        <f t="shared" si="8"/>
        <v>0</v>
      </c>
      <c r="AN52" s="53">
        <f t="shared" si="8"/>
        <v>0</v>
      </c>
      <c r="AO52" s="53">
        <f t="shared" si="8"/>
        <v>0</v>
      </c>
      <c r="AP52" s="53">
        <f t="shared" si="8"/>
        <v>0</v>
      </c>
      <c r="AQ52" s="53">
        <f t="shared" si="8"/>
        <v>0</v>
      </c>
      <c r="AR52" s="53">
        <f t="shared" si="8"/>
        <v>0</v>
      </c>
      <c r="AS52" s="53">
        <f t="shared" si="8"/>
        <v>0</v>
      </c>
      <c r="AT52" s="53">
        <f t="shared" si="8"/>
        <v>0</v>
      </c>
      <c r="AU52" s="53">
        <f t="shared" si="8"/>
        <v>0</v>
      </c>
      <c r="AV52" s="53">
        <f t="shared" si="8"/>
        <v>0</v>
      </c>
      <c r="AW52" s="53">
        <f t="shared" si="8"/>
        <v>0</v>
      </c>
      <c r="AX52" s="53">
        <f t="shared" si="8"/>
        <v>0</v>
      </c>
      <c r="AY52" s="53">
        <f t="shared" si="8"/>
        <v>0</v>
      </c>
      <c r="AZ52" s="53">
        <f t="shared" si="8"/>
        <v>0</v>
      </c>
      <c r="BA52" s="53">
        <f t="shared" si="8"/>
        <v>0</v>
      </c>
      <c r="BB52" s="53">
        <f t="shared" si="8"/>
        <v>0</v>
      </c>
      <c r="BC52" s="53">
        <f t="shared" si="8"/>
        <v>0</v>
      </c>
      <c r="BD52" s="53">
        <f t="shared" si="8"/>
        <v>0</v>
      </c>
      <c r="BE52" s="53">
        <f t="shared" si="8"/>
        <v>0</v>
      </c>
      <c r="BF52" s="53">
        <f t="shared" si="8"/>
        <v>0</v>
      </c>
      <c r="BG52" s="53">
        <f t="shared" si="8"/>
        <v>0</v>
      </c>
      <c r="BH52" s="53">
        <f t="shared" si="8"/>
        <v>0</v>
      </c>
      <c r="BI52" s="53">
        <f t="shared" si="8"/>
        <v>0</v>
      </c>
      <c r="BJ52" s="53">
        <f t="shared" si="8"/>
        <v>0</v>
      </c>
      <c r="BK52" s="53">
        <f t="shared" si="8"/>
        <v>0</v>
      </c>
      <c r="BL52" s="53">
        <f t="shared" si="8"/>
        <v>0</v>
      </c>
      <c r="BM52" s="53">
        <f t="shared" si="8"/>
        <v>0</v>
      </c>
      <c r="BN52" s="53">
        <f t="shared" si="8"/>
        <v>0</v>
      </c>
      <c r="BO52" s="53">
        <f t="shared" si="8"/>
        <v>0</v>
      </c>
      <c r="BP52" s="53">
        <f t="shared" ref="BP52:CY52" si="9">BP53+BP54</f>
        <v>0</v>
      </c>
      <c r="BQ52" s="53">
        <f t="shared" si="9"/>
        <v>0</v>
      </c>
      <c r="BR52" s="53">
        <f t="shared" si="9"/>
        <v>0</v>
      </c>
      <c r="BS52" s="53">
        <f t="shared" si="9"/>
        <v>0</v>
      </c>
      <c r="BT52" s="53">
        <f t="shared" si="9"/>
        <v>0</v>
      </c>
      <c r="BU52" s="53">
        <f t="shared" si="9"/>
        <v>0</v>
      </c>
      <c r="BV52" s="53">
        <f t="shared" si="9"/>
        <v>0</v>
      </c>
      <c r="BW52" s="53">
        <f t="shared" si="9"/>
        <v>0</v>
      </c>
      <c r="BX52" s="53">
        <f t="shared" si="9"/>
        <v>0</v>
      </c>
      <c r="BY52" s="53">
        <f t="shared" si="9"/>
        <v>0</v>
      </c>
      <c r="BZ52" s="53">
        <f t="shared" si="9"/>
        <v>0</v>
      </c>
      <c r="CA52" s="53">
        <f t="shared" si="9"/>
        <v>0</v>
      </c>
      <c r="CB52" s="53">
        <f t="shared" si="9"/>
        <v>0</v>
      </c>
      <c r="CC52" s="53">
        <f t="shared" si="9"/>
        <v>0</v>
      </c>
      <c r="CD52" s="53">
        <f t="shared" si="9"/>
        <v>0</v>
      </c>
      <c r="CE52" s="53">
        <f t="shared" si="9"/>
        <v>0</v>
      </c>
      <c r="CF52" s="53">
        <f t="shared" si="9"/>
        <v>0</v>
      </c>
      <c r="CG52" s="53">
        <f t="shared" si="9"/>
        <v>0</v>
      </c>
      <c r="CH52" s="53">
        <f t="shared" si="9"/>
        <v>0</v>
      </c>
      <c r="CI52" s="53">
        <f t="shared" si="9"/>
        <v>0</v>
      </c>
      <c r="CJ52" s="53">
        <f t="shared" si="9"/>
        <v>0</v>
      </c>
      <c r="CK52" s="53">
        <f t="shared" si="9"/>
        <v>0</v>
      </c>
      <c r="CL52" s="53">
        <f t="shared" si="9"/>
        <v>0</v>
      </c>
      <c r="CM52" s="53">
        <f t="shared" si="9"/>
        <v>0</v>
      </c>
      <c r="CN52" s="53">
        <f t="shared" si="9"/>
        <v>0</v>
      </c>
      <c r="CO52" s="53">
        <f t="shared" si="9"/>
        <v>0</v>
      </c>
      <c r="CP52" s="53">
        <f t="shared" si="9"/>
        <v>0</v>
      </c>
      <c r="CQ52" s="53">
        <f t="shared" si="9"/>
        <v>0</v>
      </c>
      <c r="CR52" s="53">
        <f t="shared" si="9"/>
        <v>0</v>
      </c>
      <c r="CS52" s="53">
        <f t="shared" si="9"/>
        <v>0</v>
      </c>
      <c r="CT52" s="53">
        <f t="shared" si="9"/>
        <v>0</v>
      </c>
      <c r="CU52" s="53">
        <f t="shared" si="9"/>
        <v>0</v>
      </c>
      <c r="CV52" s="53">
        <f t="shared" si="9"/>
        <v>0</v>
      </c>
      <c r="CW52" s="53">
        <f t="shared" si="9"/>
        <v>0</v>
      </c>
      <c r="CX52" s="53">
        <f t="shared" si="9"/>
        <v>0</v>
      </c>
      <c r="CY52" s="53">
        <f t="shared" si="9"/>
        <v>0</v>
      </c>
      <c r="CZ52" s="24"/>
    </row>
    <row r="53" spans="2:104" x14ac:dyDescent="0.25">
      <c r="B53" s="32" t="s">
        <v>26</v>
      </c>
      <c r="C53" s="50">
        <v>67530</v>
      </c>
      <c r="D53" s="50">
        <v>49649</v>
      </c>
      <c r="E53" s="50">
        <v>17881</v>
      </c>
      <c r="F53" s="50">
        <v>55440</v>
      </c>
      <c r="G53" s="50">
        <v>38797</v>
      </c>
      <c r="H53" s="54">
        <v>16643</v>
      </c>
      <c r="I53" s="50">
        <v>7385</v>
      </c>
      <c r="J53" s="50">
        <v>7204</v>
      </c>
      <c r="K53" s="54">
        <v>181</v>
      </c>
      <c r="L53" s="50">
        <v>4705</v>
      </c>
      <c r="M53" s="50">
        <v>3648</v>
      </c>
      <c r="N53" s="54">
        <v>1057</v>
      </c>
      <c r="V53" s="23"/>
      <c r="W53" s="23"/>
      <c r="AD53" s="48"/>
      <c r="AE53" s="48"/>
      <c r="AF53" s="48"/>
      <c r="BL53" s="48"/>
      <c r="BM53" s="48"/>
      <c r="BN53" s="48"/>
      <c r="CK53" s="48"/>
      <c r="CL53" s="48"/>
      <c r="CM53" s="48"/>
      <c r="CZ53" s="24"/>
    </row>
    <row r="54" spans="2:104" x14ac:dyDescent="0.25">
      <c r="B54" s="32" t="s">
        <v>27</v>
      </c>
      <c r="C54" s="50">
        <v>64675</v>
      </c>
      <c r="D54" s="50">
        <v>47928</v>
      </c>
      <c r="E54" s="50">
        <v>16747</v>
      </c>
      <c r="F54" s="50">
        <v>52892</v>
      </c>
      <c r="G54" s="50">
        <v>37298</v>
      </c>
      <c r="H54" s="54">
        <v>15594</v>
      </c>
      <c r="I54" s="50">
        <v>7188</v>
      </c>
      <c r="J54" s="50">
        <v>7023</v>
      </c>
      <c r="K54" s="54">
        <v>165</v>
      </c>
      <c r="L54" s="50">
        <v>4595</v>
      </c>
      <c r="M54" s="50">
        <v>3607</v>
      </c>
      <c r="N54" s="54">
        <v>988</v>
      </c>
      <c r="V54" s="23"/>
      <c r="W54" s="23"/>
      <c r="AD54" s="48"/>
      <c r="AE54" s="48"/>
      <c r="AF54" s="48"/>
      <c r="BL54" s="48"/>
      <c r="BM54" s="48"/>
      <c r="BN54" s="48"/>
      <c r="CK54" s="48"/>
      <c r="CL54" s="48"/>
      <c r="CM54" s="48"/>
      <c r="CZ54" s="24"/>
    </row>
    <row r="55" spans="2:104" ht="4.5" customHeight="1" x14ac:dyDescent="0.25">
      <c r="B55" s="32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V55" s="23"/>
      <c r="W55" s="23"/>
      <c r="AD55" s="48"/>
      <c r="AE55" s="48"/>
      <c r="AF55" s="48"/>
      <c r="BL55" s="48"/>
      <c r="BM55" s="48"/>
      <c r="BN55" s="48"/>
      <c r="CK55" s="48"/>
      <c r="CL55" s="48"/>
      <c r="CM55" s="48"/>
      <c r="CZ55" s="24"/>
    </row>
    <row r="56" spans="2:104" x14ac:dyDescent="0.25">
      <c r="B56" s="26" t="s">
        <v>39</v>
      </c>
      <c r="C56" s="53">
        <v>285593</v>
      </c>
      <c r="D56" s="53">
        <v>243101</v>
      </c>
      <c r="E56" s="53">
        <v>42492</v>
      </c>
      <c r="F56" s="53">
        <v>213962</v>
      </c>
      <c r="G56" s="53">
        <v>177228</v>
      </c>
      <c r="H56" s="53">
        <v>36734</v>
      </c>
      <c r="I56" s="53">
        <v>32403</v>
      </c>
      <c r="J56" s="53">
        <v>30558</v>
      </c>
      <c r="K56" s="53">
        <v>1845</v>
      </c>
      <c r="L56" s="53">
        <v>39228</v>
      </c>
      <c r="M56" s="53">
        <v>35315</v>
      </c>
      <c r="N56" s="53">
        <v>3913</v>
      </c>
      <c r="V56" s="23"/>
      <c r="W56" s="23"/>
      <c r="AD56" s="48"/>
      <c r="AE56" s="48"/>
      <c r="AF56" s="48"/>
      <c r="BL56" s="48"/>
      <c r="BM56" s="48"/>
      <c r="BN56" s="48"/>
      <c r="CK56" s="48"/>
      <c r="CL56" s="48"/>
      <c r="CM56" s="48"/>
      <c r="CZ56" s="24"/>
    </row>
    <row r="57" spans="2:104" x14ac:dyDescent="0.25">
      <c r="B57" s="32" t="s">
        <v>26</v>
      </c>
      <c r="C57" s="50">
        <v>146900</v>
      </c>
      <c r="D57" s="50">
        <v>124938</v>
      </c>
      <c r="E57" s="50">
        <v>21962</v>
      </c>
      <c r="F57" s="50">
        <v>110550</v>
      </c>
      <c r="G57" s="50">
        <v>91464</v>
      </c>
      <c r="H57" s="54">
        <v>19086</v>
      </c>
      <c r="I57" s="50">
        <v>16550</v>
      </c>
      <c r="J57" s="50">
        <v>15600</v>
      </c>
      <c r="K57" s="54">
        <v>950</v>
      </c>
      <c r="L57" s="50">
        <v>19800</v>
      </c>
      <c r="M57" s="50">
        <v>17874</v>
      </c>
      <c r="N57" s="54">
        <v>1926</v>
      </c>
      <c r="V57" s="23"/>
      <c r="W57" s="23"/>
      <c r="AD57" s="48"/>
      <c r="AE57" s="48"/>
      <c r="AF57" s="48"/>
      <c r="BL57" s="48"/>
      <c r="BM57" s="48"/>
      <c r="BN57" s="48"/>
      <c r="CK57" s="48"/>
      <c r="CL57" s="48"/>
      <c r="CM57" s="48"/>
      <c r="CZ57" s="24"/>
    </row>
    <row r="58" spans="2:104" x14ac:dyDescent="0.25">
      <c r="B58" s="32" t="s">
        <v>27</v>
      </c>
      <c r="C58" s="50">
        <v>138693</v>
      </c>
      <c r="D58" s="50">
        <v>118163</v>
      </c>
      <c r="E58" s="50">
        <v>20530</v>
      </c>
      <c r="F58" s="50">
        <v>103412</v>
      </c>
      <c r="G58" s="50">
        <v>85764</v>
      </c>
      <c r="H58" s="54">
        <v>17648</v>
      </c>
      <c r="I58" s="50">
        <v>15853</v>
      </c>
      <c r="J58" s="50">
        <v>14958</v>
      </c>
      <c r="K58" s="54">
        <v>895</v>
      </c>
      <c r="L58" s="50">
        <v>19428</v>
      </c>
      <c r="M58" s="50">
        <v>17441</v>
      </c>
      <c r="N58" s="54">
        <v>1987</v>
      </c>
      <c r="V58" s="23"/>
      <c r="W58" s="23"/>
      <c r="AD58" s="48"/>
      <c r="AE58" s="48"/>
      <c r="AF58" s="48"/>
      <c r="BL58" s="48"/>
      <c r="BM58" s="48"/>
      <c r="BN58" s="48"/>
      <c r="CK58" s="48"/>
      <c r="CL58" s="48"/>
      <c r="CM58" s="48"/>
      <c r="CZ58" s="24"/>
    </row>
    <row r="59" spans="2:104" ht="4.5" customHeight="1" x14ac:dyDescent="0.25">
      <c r="B59" s="32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V59" s="23"/>
      <c r="W59" s="23"/>
      <c r="AD59" s="48"/>
      <c r="AE59" s="48"/>
      <c r="AF59" s="48"/>
      <c r="BL59" s="48"/>
      <c r="BM59" s="48"/>
      <c r="BN59" s="48"/>
      <c r="CK59" s="48"/>
      <c r="CL59" s="48"/>
      <c r="CM59" s="48"/>
      <c r="CZ59" s="24"/>
    </row>
    <row r="60" spans="2:104" x14ac:dyDescent="0.25">
      <c r="B60" s="26" t="s">
        <v>40</v>
      </c>
      <c r="C60" s="53">
        <v>9968</v>
      </c>
      <c r="D60" s="53">
        <v>7995</v>
      </c>
      <c r="E60" s="53">
        <v>1973</v>
      </c>
      <c r="F60" s="53">
        <v>7738</v>
      </c>
      <c r="G60" s="53">
        <v>5765</v>
      </c>
      <c r="H60" s="53">
        <v>1973</v>
      </c>
      <c r="I60" s="27">
        <v>0</v>
      </c>
      <c r="J60" s="27">
        <v>0</v>
      </c>
      <c r="K60" s="27">
        <v>0</v>
      </c>
      <c r="L60" s="53">
        <v>2230</v>
      </c>
      <c r="M60" s="53">
        <v>2230</v>
      </c>
      <c r="N60" s="27">
        <v>0</v>
      </c>
      <c r="V60" s="23"/>
      <c r="W60" s="23"/>
      <c r="AD60" s="48"/>
      <c r="AE60" s="48"/>
      <c r="AF60" s="48"/>
      <c r="BL60" s="48"/>
      <c r="BM60" s="48"/>
      <c r="BN60" s="48"/>
      <c r="CK60" s="48"/>
      <c r="CL60" s="48"/>
      <c r="CM60" s="48"/>
      <c r="CZ60" s="24"/>
    </row>
    <row r="61" spans="2:104" x14ac:dyDescent="0.25">
      <c r="B61" s="32" t="s">
        <v>26</v>
      </c>
      <c r="C61" s="50">
        <v>5097</v>
      </c>
      <c r="D61" s="50">
        <v>4096</v>
      </c>
      <c r="E61" s="50">
        <v>1001</v>
      </c>
      <c r="F61" s="50">
        <v>3964</v>
      </c>
      <c r="G61" s="50">
        <v>2963</v>
      </c>
      <c r="H61" s="54">
        <v>1001</v>
      </c>
      <c r="I61" s="15">
        <v>0</v>
      </c>
      <c r="J61" s="15">
        <v>0</v>
      </c>
      <c r="K61" s="15">
        <v>0</v>
      </c>
      <c r="L61" s="50">
        <v>1133</v>
      </c>
      <c r="M61" s="50">
        <v>1133</v>
      </c>
      <c r="N61" s="15">
        <v>0</v>
      </c>
      <c r="V61" s="23"/>
      <c r="W61" s="23"/>
      <c r="AD61" s="48"/>
      <c r="AE61" s="48"/>
      <c r="AF61" s="48"/>
      <c r="BL61" s="48"/>
      <c r="BM61" s="48"/>
      <c r="BN61" s="48"/>
      <c r="CK61" s="48"/>
      <c r="CL61" s="48"/>
      <c r="CM61" s="48"/>
      <c r="CZ61" s="24"/>
    </row>
    <row r="62" spans="2:104" x14ac:dyDescent="0.25">
      <c r="B62" s="32" t="s">
        <v>27</v>
      </c>
      <c r="C62" s="50">
        <v>4871</v>
      </c>
      <c r="D62" s="50">
        <v>3899</v>
      </c>
      <c r="E62" s="50">
        <v>972</v>
      </c>
      <c r="F62" s="50">
        <v>3774</v>
      </c>
      <c r="G62" s="50">
        <v>2802</v>
      </c>
      <c r="H62" s="54">
        <v>972</v>
      </c>
      <c r="I62" s="15">
        <v>0</v>
      </c>
      <c r="J62" s="15">
        <v>0</v>
      </c>
      <c r="K62" s="15">
        <v>0</v>
      </c>
      <c r="L62" s="50">
        <v>1097</v>
      </c>
      <c r="M62" s="50">
        <v>1097</v>
      </c>
      <c r="N62" s="15">
        <v>0</v>
      </c>
      <c r="V62" s="23"/>
      <c r="W62" s="23"/>
      <c r="AD62" s="48"/>
      <c r="AE62" s="48"/>
      <c r="AF62" s="48"/>
      <c r="BL62" s="48"/>
      <c r="BM62" s="48"/>
      <c r="BN62" s="48"/>
      <c r="CK62" s="48"/>
      <c r="CL62" s="48"/>
      <c r="CM62" s="48"/>
      <c r="CZ62" s="24"/>
    </row>
    <row r="63" spans="2:104" ht="4.5" customHeight="1" x14ac:dyDescent="0.25">
      <c r="B63" s="32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6"/>
      <c r="V63" s="23"/>
      <c r="W63" s="23"/>
      <c r="AD63" s="48"/>
      <c r="AE63" s="48"/>
      <c r="AF63" s="48"/>
      <c r="BL63" s="48"/>
      <c r="BM63" s="48"/>
      <c r="BN63" s="48"/>
      <c r="CK63" s="48"/>
      <c r="CL63" s="48"/>
      <c r="CM63" s="48"/>
      <c r="CZ63" s="24"/>
    </row>
    <row r="64" spans="2:104" x14ac:dyDescent="0.25">
      <c r="B64" s="26" t="s">
        <v>41</v>
      </c>
      <c r="C64" s="53">
        <v>27686</v>
      </c>
      <c r="D64" s="53">
        <v>20066</v>
      </c>
      <c r="E64" s="53">
        <v>7620</v>
      </c>
      <c r="F64" s="53">
        <v>23090</v>
      </c>
      <c r="G64" s="53">
        <v>15489</v>
      </c>
      <c r="H64" s="53">
        <v>7601</v>
      </c>
      <c r="I64" s="53">
        <v>2417</v>
      </c>
      <c r="J64" s="53">
        <v>2398</v>
      </c>
      <c r="K64" s="53">
        <v>19</v>
      </c>
      <c r="L64" s="53">
        <v>2179</v>
      </c>
      <c r="M64" s="53">
        <v>2179</v>
      </c>
      <c r="N64" s="27">
        <v>0</v>
      </c>
      <c r="V64" s="23"/>
      <c r="W64" s="23"/>
      <c r="AD64" s="48"/>
      <c r="AE64" s="48"/>
      <c r="AF64" s="48"/>
      <c r="BL64" s="48"/>
      <c r="BM64" s="48"/>
      <c r="BN64" s="48"/>
      <c r="CK64" s="48"/>
      <c r="CL64" s="48"/>
      <c r="CM64" s="48"/>
      <c r="CZ64" s="24"/>
    </row>
    <row r="65" spans="2:104" x14ac:dyDescent="0.25">
      <c r="B65" s="32" t="s">
        <v>26</v>
      </c>
      <c r="C65" s="50">
        <v>14134</v>
      </c>
      <c r="D65" s="50">
        <v>10279</v>
      </c>
      <c r="E65" s="50">
        <v>3855</v>
      </c>
      <c r="F65" s="50">
        <v>11782</v>
      </c>
      <c r="G65" s="50">
        <v>7938</v>
      </c>
      <c r="H65" s="54">
        <v>3844</v>
      </c>
      <c r="I65" s="50">
        <v>1238</v>
      </c>
      <c r="J65" s="50">
        <v>1227</v>
      </c>
      <c r="K65" s="54">
        <v>11</v>
      </c>
      <c r="L65" s="50">
        <v>1114</v>
      </c>
      <c r="M65" s="50">
        <v>1114</v>
      </c>
      <c r="N65" s="15">
        <v>0</v>
      </c>
      <c r="V65" s="23"/>
      <c r="W65" s="23"/>
      <c r="AD65" s="48"/>
      <c r="AE65" s="48"/>
      <c r="AF65" s="48"/>
      <c r="BL65" s="48"/>
      <c r="BM65" s="48"/>
      <c r="BN65" s="48"/>
      <c r="CK65" s="48"/>
      <c r="CL65" s="48"/>
      <c r="CM65" s="48"/>
      <c r="CZ65" s="24"/>
    </row>
    <row r="66" spans="2:104" x14ac:dyDescent="0.25">
      <c r="B66" s="32" t="s">
        <v>27</v>
      </c>
      <c r="C66" s="50">
        <v>13552</v>
      </c>
      <c r="D66" s="50">
        <v>9787</v>
      </c>
      <c r="E66" s="50">
        <v>3765</v>
      </c>
      <c r="F66" s="50">
        <v>11308</v>
      </c>
      <c r="G66" s="50">
        <v>7551</v>
      </c>
      <c r="H66" s="54">
        <v>3757</v>
      </c>
      <c r="I66" s="50">
        <v>1179</v>
      </c>
      <c r="J66" s="50">
        <v>1171</v>
      </c>
      <c r="K66" s="54">
        <v>8</v>
      </c>
      <c r="L66" s="50">
        <v>1065</v>
      </c>
      <c r="M66" s="50">
        <v>1065</v>
      </c>
      <c r="N66" s="15">
        <v>0</v>
      </c>
      <c r="V66" s="23"/>
      <c r="W66" s="23"/>
      <c r="AD66" s="48"/>
      <c r="AE66" s="48"/>
      <c r="AF66" s="48"/>
      <c r="BL66" s="48"/>
      <c r="BM66" s="48"/>
      <c r="BN66" s="48"/>
      <c r="CK66" s="48"/>
      <c r="CL66" s="48"/>
      <c r="CM66" s="48"/>
      <c r="CZ66" s="24"/>
    </row>
    <row r="67" spans="2:104" ht="4.5" customHeight="1" x14ac:dyDescent="0.25">
      <c r="B67" s="32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6"/>
      <c r="V67" s="23"/>
      <c r="W67" s="23"/>
      <c r="AD67" s="48"/>
      <c r="AE67" s="48"/>
      <c r="AF67" s="48"/>
      <c r="BL67" s="48"/>
      <c r="BM67" s="48"/>
      <c r="BN67" s="48"/>
      <c r="CK67" s="48"/>
      <c r="CL67" s="48"/>
      <c r="CM67" s="48"/>
      <c r="CZ67" s="24"/>
    </row>
    <row r="68" spans="2:104" x14ac:dyDescent="0.25">
      <c r="B68" s="26" t="s">
        <v>42</v>
      </c>
      <c r="C68" s="53">
        <v>37769</v>
      </c>
      <c r="D68" s="53">
        <v>13972</v>
      </c>
      <c r="E68" s="53">
        <v>23797</v>
      </c>
      <c r="F68" s="53">
        <v>35600</v>
      </c>
      <c r="G68" s="53">
        <v>11915</v>
      </c>
      <c r="H68" s="53">
        <v>23685</v>
      </c>
      <c r="I68" s="53">
        <v>1560</v>
      </c>
      <c r="J68" s="53">
        <v>1448</v>
      </c>
      <c r="K68" s="53">
        <v>112</v>
      </c>
      <c r="L68" s="53">
        <v>609</v>
      </c>
      <c r="M68" s="53">
        <v>609</v>
      </c>
      <c r="N68" s="27">
        <v>0</v>
      </c>
      <c r="V68" s="23"/>
      <c r="W68" s="23"/>
      <c r="AD68" s="48"/>
      <c r="AE68" s="48"/>
      <c r="AF68" s="48"/>
      <c r="BL68" s="48"/>
      <c r="BM68" s="48"/>
      <c r="BN68" s="48"/>
      <c r="CK68" s="48"/>
      <c r="CL68" s="48"/>
      <c r="CM68" s="48"/>
      <c r="CZ68" s="24"/>
    </row>
    <row r="69" spans="2:104" x14ac:dyDescent="0.25">
      <c r="B69" s="32" t="s">
        <v>26</v>
      </c>
      <c r="C69" s="50">
        <v>19275</v>
      </c>
      <c r="D69" s="50">
        <v>7022</v>
      </c>
      <c r="E69" s="50">
        <v>12253</v>
      </c>
      <c r="F69" s="50">
        <v>18190</v>
      </c>
      <c r="G69" s="50">
        <v>6003</v>
      </c>
      <c r="H69" s="54">
        <v>12187</v>
      </c>
      <c r="I69" s="50">
        <v>798</v>
      </c>
      <c r="J69" s="50">
        <v>732</v>
      </c>
      <c r="K69" s="54">
        <v>66</v>
      </c>
      <c r="L69" s="50">
        <v>287</v>
      </c>
      <c r="M69" s="50">
        <v>287</v>
      </c>
      <c r="N69" s="15">
        <v>0</v>
      </c>
      <c r="V69" s="23"/>
      <c r="W69" s="23"/>
      <c r="AD69" s="48"/>
      <c r="AE69" s="48"/>
      <c r="AF69" s="48"/>
      <c r="BL69" s="48"/>
      <c r="BM69" s="48"/>
      <c r="BN69" s="48"/>
      <c r="CK69" s="48"/>
      <c r="CL69" s="48"/>
      <c r="CM69" s="48"/>
      <c r="CZ69" s="24"/>
    </row>
    <row r="70" spans="2:104" x14ac:dyDescent="0.25">
      <c r="B70" s="32" t="s">
        <v>27</v>
      </c>
      <c r="C70" s="50">
        <v>18494</v>
      </c>
      <c r="D70" s="50">
        <v>6950</v>
      </c>
      <c r="E70" s="50">
        <v>11544</v>
      </c>
      <c r="F70" s="50">
        <v>17410</v>
      </c>
      <c r="G70" s="50">
        <v>5912</v>
      </c>
      <c r="H70" s="54">
        <v>11498</v>
      </c>
      <c r="I70" s="50">
        <v>762</v>
      </c>
      <c r="J70" s="50">
        <v>716</v>
      </c>
      <c r="K70" s="54">
        <v>46</v>
      </c>
      <c r="L70" s="50">
        <v>322</v>
      </c>
      <c r="M70" s="50">
        <v>322</v>
      </c>
      <c r="N70" s="15">
        <v>0</v>
      </c>
      <c r="V70" s="23"/>
      <c r="W70" s="23"/>
      <c r="AD70" s="48"/>
      <c r="AE70" s="48"/>
      <c r="AF70" s="48"/>
      <c r="BL70" s="48"/>
      <c r="BM70" s="48"/>
      <c r="BN70" s="48"/>
      <c r="CK70" s="48"/>
      <c r="CL70" s="48"/>
      <c r="CM70" s="48"/>
      <c r="CZ70" s="24"/>
    </row>
    <row r="71" spans="2:104" ht="4.5" customHeight="1" x14ac:dyDescent="0.25">
      <c r="B71" s="32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V71" s="23"/>
      <c r="W71" s="23"/>
      <c r="AD71" s="48"/>
      <c r="AE71" s="48"/>
      <c r="AF71" s="48"/>
      <c r="BL71" s="48"/>
      <c r="BM71" s="48"/>
      <c r="BN71" s="48"/>
      <c r="CK71" s="48"/>
      <c r="CL71" s="48"/>
      <c r="CM71" s="48"/>
      <c r="CZ71" s="24"/>
    </row>
    <row r="72" spans="2:104" x14ac:dyDescent="0.25">
      <c r="B72" s="26" t="s">
        <v>43</v>
      </c>
      <c r="C72" s="53">
        <v>21606</v>
      </c>
      <c r="D72" s="53">
        <v>7221</v>
      </c>
      <c r="E72" s="53">
        <v>14385</v>
      </c>
      <c r="F72" s="53">
        <v>16182</v>
      </c>
      <c r="G72" s="53">
        <v>4550</v>
      </c>
      <c r="H72" s="53">
        <v>11632</v>
      </c>
      <c r="I72" s="53">
        <v>1118</v>
      </c>
      <c r="J72" s="53">
        <v>333</v>
      </c>
      <c r="K72" s="53">
        <v>785</v>
      </c>
      <c r="L72" s="53">
        <v>4306</v>
      </c>
      <c r="M72" s="53">
        <v>2338</v>
      </c>
      <c r="N72" s="53">
        <v>1968</v>
      </c>
      <c r="V72" s="23"/>
      <c r="W72" s="23"/>
      <c r="AD72" s="48"/>
      <c r="AE72" s="48"/>
      <c r="AF72" s="48"/>
      <c r="BL72" s="48"/>
      <c r="BM72" s="48"/>
      <c r="BN72" s="48"/>
      <c r="CK72" s="48"/>
      <c r="CL72" s="48"/>
      <c r="CM72" s="48"/>
      <c r="CZ72" s="24"/>
    </row>
    <row r="73" spans="2:104" x14ac:dyDescent="0.25">
      <c r="B73" s="32" t="s">
        <v>26</v>
      </c>
      <c r="C73" s="50">
        <v>10995</v>
      </c>
      <c r="D73" s="50">
        <v>3637</v>
      </c>
      <c r="E73" s="50">
        <v>7358</v>
      </c>
      <c r="F73" s="50">
        <v>8322</v>
      </c>
      <c r="G73" s="50">
        <v>2337</v>
      </c>
      <c r="H73" s="54">
        <v>5985</v>
      </c>
      <c r="I73" s="50">
        <v>548</v>
      </c>
      <c r="J73" s="50">
        <v>168</v>
      </c>
      <c r="K73" s="54">
        <v>380</v>
      </c>
      <c r="L73" s="50">
        <v>2125</v>
      </c>
      <c r="M73" s="50">
        <v>1132</v>
      </c>
      <c r="N73" s="54">
        <v>993</v>
      </c>
      <c r="V73" s="23"/>
      <c r="W73" s="23"/>
      <c r="AD73" s="48"/>
      <c r="AE73" s="48"/>
      <c r="AF73" s="48"/>
      <c r="BL73" s="48"/>
      <c r="BM73" s="48"/>
      <c r="BN73" s="48"/>
      <c r="CK73" s="48"/>
      <c r="CL73" s="48"/>
      <c r="CM73" s="48"/>
      <c r="CZ73" s="24"/>
    </row>
    <row r="74" spans="2:104" x14ac:dyDescent="0.25">
      <c r="B74" s="32" t="s">
        <v>27</v>
      </c>
      <c r="C74" s="50">
        <v>10611</v>
      </c>
      <c r="D74" s="50">
        <v>3584</v>
      </c>
      <c r="E74" s="50">
        <v>7027</v>
      </c>
      <c r="F74" s="50">
        <v>7860</v>
      </c>
      <c r="G74" s="50">
        <v>2213</v>
      </c>
      <c r="H74" s="54">
        <v>5647</v>
      </c>
      <c r="I74" s="50">
        <v>570</v>
      </c>
      <c r="J74" s="50">
        <v>165</v>
      </c>
      <c r="K74" s="54">
        <v>405</v>
      </c>
      <c r="L74" s="50">
        <v>2181</v>
      </c>
      <c r="M74" s="50">
        <v>1206</v>
      </c>
      <c r="N74" s="54">
        <v>975</v>
      </c>
      <c r="V74" s="23"/>
      <c r="W74" s="23"/>
      <c r="AD74" s="48"/>
      <c r="AE74" s="48"/>
      <c r="AF74" s="48"/>
      <c r="BL74" s="48"/>
      <c r="BM74" s="48"/>
      <c r="BN74" s="48"/>
      <c r="CK74" s="48"/>
      <c r="CL74" s="48"/>
      <c r="CM74" s="48"/>
      <c r="CZ74" s="24"/>
    </row>
    <row r="75" spans="2:104" ht="4.5" customHeight="1" x14ac:dyDescent="0.25">
      <c r="B75" s="32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V75" s="23"/>
      <c r="W75" s="23"/>
      <c r="AD75" s="48"/>
      <c r="AE75" s="48"/>
      <c r="AF75" s="48"/>
      <c r="BL75" s="48"/>
      <c r="BM75" s="48"/>
      <c r="BN75" s="48"/>
      <c r="CK75" s="48"/>
      <c r="CL75" s="48"/>
      <c r="CM75" s="48"/>
      <c r="CZ75" s="24"/>
    </row>
    <row r="76" spans="2:104" x14ac:dyDescent="0.25">
      <c r="B76" s="26" t="s">
        <v>44</v>
      </c>
      <c r="C76" s="53">
        <v>13604</v>
      </c>
      <c r="D76" s="53">
        <v>5516</v>
      </c>
      <c r="E76" s="53">
        <v>8088</v>
      </c>
      <c r="F76" s="53">
        <v>7751</v>
      </c>
      <c r="G76" s="53">
        <v>2679</v>
      </c>
      <c r="H76" s="53">
        <v>5072</v>
      </c>
      <c r="I76" s="53">
        <v>2811</v>
      </c>
      <c r="J76" s="53">
        <v>1685</v>
      </c>
      <c r="K76" s="53">
        <v>1126</v>
      </c>
      <c r="L76" s="53">
        <v>3042</v>
      </c>
      <c r="M76" s="53">
        <v>1152</v>
      </c>
      <c r="N76" s="53">
        <v>1890</v>
      </c>
      <c r="V76" s="23"/>
      <c r="W76" s="23"/>
      <c r="AD76" s="48"/>
      <c r="AE76" s="48"/>
      <c r="AF76" s="48"/>
      <c r="BL76" s="48"/>
      <c r="BM76" s="48"/>
      <c r="BN76" s="48"/>
      <c r="CK76" s="48"/>
      <c r="CL76" s="48"/>
      <c r="CM76" s="48"/>
      <c r="CZ76" s="24"/>
    </row>
    <row r="77" spans="2:104" x14ac:dyDescent="0.25">
      <c r="B77" s="32" t="s">
        <v>26</v>
      </c>
      <c r="C77" s="50">
        <v>6983</v>
      </c>
      <c r="D77" s="50">
        <v>2834</v>
      </c>
      <c r="E77" s="50">
        <v>4149</v>
      </c>
      <c r="F77" s="50">
        <v>3966</v>
      </c>
      <c r="G77" s="50">
        <v>1363</v>
      </c>
      <c r="H77" s="54">
        <v>2603</v>
      </c>
      <c r="I77" s="50">
        <v>1453</v>
      </c>
      <c r="J77" s="50">
        <v>877</v>
      </c>
      <c r="K77" s="54">
        <v>576</v>
      </c>
      <c r="L77" s="50">
        <v>1564</v>
      </c>
      <c r="M77" s="50">
        <v>594</v>
      </c>
      <c r="N77" s="54">
        <v>970</v>
      </c>
      <c r="V77" s="23"/>
      <c r="W77" s="23"/>
      <c r="AD77" s="48"/>
      <c r="AE77" s="48"/>
      <c r="AF77" s="48"/>
      <c r="BL77" s="48"/>
      <c r="BM77" s="48"/>
      <c r="BN77" s="48"/>
      <c r="CK77" s="48"/>
      <c r="CL77" s="48"/>
      <c r="CM77" s="48"/>
      <c r="CZ77" s="24"/>
    </row>
    <row r="78" spans="2:104" x14ac:dyDescent="0.25">
      <c r="B78" s="32" t="s">
        <v>27</v>
      </c>
      <c r="C78" s="50">
        <v>6621</v>
      </c>
      <c r="D78" s="50">
        <v>2682</v>
      </c>
      <c r="E78" s="50">
        <v>3939</v>
      </c>
      <c r="F78" s="50">
        <v>3785</v>
      </c>
      <c r="G78" s="50">
        <v>1316</v>
      </c>
      <c r="H78" s="54">
        <v>2469</v>
      </c>
      <c r="I78" s="50">
        <v>1358</v>
      </c>
      <c r="J78" s="50">
        <v>808</v>
      </c>
      <c r="K78" s="54">
        <v>550</v>
      </c>
      <c r="L78" s="50">
        <v>1478</v>
      </c>
      <c r="M78" s="50">
        <v>558</v>
      </c>
      <c r="N78" s="54">
        <v>920</v>
      </c>
      <c r="V78" s="23"/>
      <c r="W78" s="23"/>
      <c r="AD78" s="48"/>
      <c r="AE78" s="48"/>
      <c r="AF78" s="48"/>
      <c r="BL78" s="48"/>
      <c r="BM78" s="48"/>
      <c r="BN78" s="48"/>
      <c r="CK78" s="48"/>
      <c r="CL78" s="48"/>
      <c r="CM78" s="48"/>
      <c r="CZ78" s="24"/>
    </row>
    <row r="79" spans="2:104" ht="4.5" customHeight="1" x14ac:dyDescent="0.25">
      <c r="B79" s="32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V79" s="23"/>
      <c r="W79" s="23"/>
      <c r="AD79" s="48"/>
      <c r="AE79" s="48"/>
      <c r="AF79" s="48"/>
      <c r="BL79" s="48"/>
      <c r="BM79" s="48"/>
      <c r="BN79" s="48"/>
      <c r="CK79" s="48"/>
      <c r="CL79" s="48"/>
      <c r="CM79" s="48"/>
      <c r="CZ79" s="24"/>
    </row>
    <row r="80" spans="2:104" ht="12.75" x14ac:dyDescent="0.2">
      <c r="B80" s="26" t="s">
        <v>45</v>
      </c>
      <c r="C80" s="53">
        <v>3506</v>
      </c>
      <c r="D80" s="53">
        <v>1768</v>
      </c>
      <c r="E80" s="53">
        <v>1738</v>
      </c>
      <c r="F80" s="53">
        <v>2899</v>
      </c>
      <c r="G80" s="53">
        <v>1542</v>
      </c>
      <c r="H80" s="53">
        <v>1357</v>
      </c>
      <c r="I80" s="53">
        <v>67</v>
      </c>
      <c r="J80" s="27">
        <v>0</v>
      </c>
      <c r="K80" s="53">
        <v>67</v>
      </c>
      <c r="L80" s="53">
        <v>540</v>
      </c>
      <c r="M80" s="53">
        <v>226</v>
      </c>
      <c r="N80" s="53">
        <v>314</v>
      </c>
      <c r="O80" s="53">
        <f t="shared" ref="O80:BO80" si="10">O81+O82</f>
        <v>0</v>
      </c>
      <c r="P80" s="53">
        <f t="shared" si="10"/>
        <v>0</v>
      </c>
      <c r="Q80" s="53">
        <f t="shared" si="10"/>
        <v>0</v>
      </c>
      <c r="R80" s="53">
        <f t="shared" si="10"/>
        <v>0</v>
      </c>
      <c r="S80" s="53">
        <f t="shared" si="10"/>
        <v>0</v>
      </c>
      <c r="T80" s="53">
        <f t="shared" si="10"/>
        <v>0</v>
      </c>
      <c r="U80" s="53">
        <f t="shared" si="10"/>
        <v>0</v>
      </c>
      <c r="V80" s="53">
        <f t="shared" si="10"/>
        <v>0</v>
      </c>
      <c r="W80" s="53">
        <f t="shared" si="10"/>
        <v>0</v>
      </c>
      <c r="X80" s="53">
        <f t="shared" si="10"/>
        <v>0</v>
      </c>
      <c r="Y80" s="53">
        <f t="shared" si="10"/>
        <v>0</v>
      </c>
      <c r="Z80" s="53">
        <f t="shared" si="10"/>
        <v>0</v>
      </c>
      <c r="AA80" s="53">
        <f t="shared" si="10"/>
        <v>0</v>
      </c>
      <c r="AB80" s="53">
        <f t="shared" si="10"/>
        <v>0</v>
      </c>
      <c r="AC80" s="53">
        <f t="shared" si="10"/>
        <v>0</v>
      </c>
      <c r="AD80" s="53">
        <f t="shared" si="10"/>
        <v>0</v>
      </c>
      <c r="AE80" s="53">
        <f t="shared" si="10"/>
        <v>0</v>
      </c>
      <c r="AF80" s="53">
        <f t="shared" si="10"/>
        <v>0</v>
      </c>
      <c r="AG80" s="53">
        <f t="shared" si="10"/>
        <v>0</v>
      </c>
      <c r="AH80" s="53">
        <f t="shared" si="10"/>
        <v>0</v>
      </c>
      <c r="AI80" s="53">
        <f t="shared" si="10"/>
        <v>0</v>
      </c>
      <c r="AJ80" s="53">
        <f t="shared" si="10"/>
        <v>0</v>
      </c>
      <c r="AK80" s="53">
        <f t="shared" si="10"/>
        <v>0</v>
      </c>
      <c r="AL80" s="53">
        <f t="shared" si="10"/>
        <v>0</v>
      </c>
      <c r="AM80" s="53">
        <f t="shared" si="10"/>
        <v>0</v>
      </c>
      <c r="AN80" s="53">
        <f t="shared" si="10"/>
        <v>0</v>
      </c>
      <c r="AO80" s="53">
        <f t="shared" si="10"/>
        <v>0</v>
      </c>
      <c r="AP80" s="53">
        <f t="shared" si="10"/>
        <v>0</v>
      </c>
      <c r="AQ80" s="53">
        <f t="shared" si="10"/>
        <v>0</v>
      </c>
      <c r="AR80" s="53">
        <f t="shared" si="10"/>
        <v>0</v>
      </c>
      <c r="AS80" s="53">
        <f t="shared" si="10"/>
        <v>0</v>
      </c>
      <c r="AT80" s="53">
        <f t="shared" si="10"/>
        <v>0</v>
      </c>
      <c r="AU80" s="53">
        <f t="shared" si="10"/>
        <v>0</v>
      </c>
      <c r="AV80" s="53">
        <f t="shared" si="10"/>
        <v>0</v>
      </c>
      <c r="AW80" s="53">
        <f t="shared" si="10"/>
        <v>0</v>
      </c>
      <c r="AX80" s="53">
        <f t="shared" si="10"/>
        <v>0</v>
      </c>
      <c r="AY80" s="53">
        <f t="shared" si="10"/>
        <v>0</v>
      </c>
      <c r="AZ80" s="53">
        <f t="shared" si="10"/>
        <v>0</v>
      </c>
      <c r="BA80" s="53">
        <f t="shared" si="10"/>
        <v>0</v>
      </c>
      <c r="BB80" s="53">
        <f t="shared" si="10"/>
        <v>0</v>
      </c>
      <c r="BC80" s="53">
        <f t="shared" si="10"/>
        <v>0</v>
      </c>
      <c r="BD80" s="53">
        <f t="shared" si="10"/>
        <v>0</v>
      </c>
      <c r="BE80" s="53">
        <f t="shared" si="10"/>
        <v>0</v>
      </c>
      <c r="BF80" s="53">
        <f t="shared" si="10"/>
        <v>0</v>
      </c>
      <c r="BG80" s="53">
        <f t="shared" si="10"/>
        <v>0</v>
      </c>
      <c r="BH80" s="53">
        <f t="shared" si="10"/>
        <v>0</v>
      </c>
      <c r="BI80" s="53">
        <f t="shared" si="10"/>
        <v>0</v>
      </c>
      <c r="BJ80" s="53">
        <f t="shared" si="10"/>
        <v>0</v>
      </c>
      <c r="BK80" s="53">
        <f t="shared" si="10"/>
        <v>0</v>
      </c>
      <c r="BL80" s="53">
        <f t="shared" si="10"/>
        <v>0</v>
      </c>
      <c r="BM80" s="53">
        <f t="shared" si="10"/>
        <v>0</v>
      </c>
      <c r="BN80" s="53">
        <f t="shared" si="10"/>
        <v>0</v>
      </c>
      <c r="BO80" s="53">
        <f t="shared" si="10"/>
        <v>0</v>
      </c>
      <c r="BP80" s="53">
        <f t="shared" ref="BP80:CY80" si="11">BP81+BP82</f>
        <v>0</v>
      </c>
      <c r="BQ80" s="53">
        <f t="shared" si="11"/>
        <v>0</v>
      </c>
      <c r="BR80" s="53">
        <f t="shared" si="11"/>
        <v>0</v>
      </c>
      <c r="BS80" s="53">
        <f t="shared" si="11"/>
        <v>0</v>
      </c>
      <c r="BT80" s="53">
        <f t="shared" si="11"/>
        <v>0</v>
      </c>
      <c r="BU80" s="53">
        <f t="shared" si="11"/>
        <v>0</v>
      </c>
      <c r="BV80" s="53">
        <f t="shared" si="11"/>
        <v>0</v>
      </c>
      <c r="BW80" s="53">
        <f t="shared" si="11"/>
        <v>0</v>
      </c>
      <c r="BX80" s="53">
        <f t="shared" si="11"/>
        <v>0</v>
      </c>
      <c r="BY80" s="53">
        <f t="shared" si="11"/>
        <v>0</v>
      </c>
      <c r="BZ80" s="53">
        <f t="shared" si="11"/>
        <v>0</v>
      </c>
      <c r="CA80" s="53">
        <f t="shared" si="11"/>
        <v>0</v>
      </c>
      <c r="CB80" s="53">
        <f t="shared" si="11"/>
        <v>0</v>
      </c>
      <c r="CC80" s="53">
        <f t="shared" si="11"/>
        <v>0</v>
      </c>
      <c r="CD80" s="53">
        <f t="shared" si="11"/>
        <v>0</v>
      </c>
      <c r="CE80" s="53">
        <f t="shared" si="11"/>
        <v>0</v>
      </c>
      <c r="CF80" s="53">
        <f t="shared" si="11"/>
        <v>0</v>
      </c>
      <c r="CG80" s="53">
        <f t="shared" si="11"/>
        <v>0</v>
      </c>
      <c r="CH80" s="53">
        <f t="shared" si="11"/>
        <v>0</v>
      </c>
      <c r="CI80" s="53">
        <f t="shared" si="11"/>
        <v>0</v>
      </c>
      <c r="CJ80" s="53">
        <f t="shared" si="11"/>
        <v>0</v>
      </c>
      <c r="CK80" s="53">
        <f t="shared" si="11"/>
        <v>0</v>
      </c>
      <c r="CL80" s="53">
        <f t="shared" si="11"/>
        <v>0</v>
      </c>
      <c r="CM80" s="53">
        <f t="shared" si="11"/>
        <v>0</v>
      </c>
      <c r="CN80" s="53">
        <f t="shared" si="11"/>
        <v>0</v>
      </c>
      <c r="CO80" s="53">
        <f t="shared" si="11"/>
        <v>0</v>
      </c>
      <c r="CP80" s="53">
        <f t="shared" si="11"/>
        <v>0</v>
      </c>
      <c r="CQ80" s="53">
        <f t="shared" si="11"/>
        <v>0</v>
      </c>
      <c r="CR80" s="53">
        <f t="shared" si="11"/>
        <v>0</v>
      </c>
      <c r="CS80" s="53">
        <f t="shared" si="11"/>
        <v>0</v>
      </c>
      <c r="CT80" s="53">
        <f t="shared" si="11"/>
        <v>0</v>
      </c>
      <c r="CU80" s="53">
        <f t="shared" si="11"/>
        <v>0</v>
      </c>
      <c r="CV80" s="53">
        <f t="shared" si="11"/>
        <v>0</v>
      </c>
      <c r="CW80" s="53">
        <f t="shared" si="11"/>
        <v>0</v>
      </c>
      <c r="CX80" s="53">
        <f t="shared" si="11"/>
        <v>0</v>
      </c>
      <c r="CY80" s="53">
        <f t="shared" si="11"/>
        <v>0</v>
      </c>
      <c r="CZ80" s="24"/>
    </row>
    <row r="81" spans="1:104" x14ac:dyDescent="0.25">
      <c r="B81" s="32" t="s">
        <v>26</v>
      </c>
      <c r="C81" s="50">
        <v>1821</v>
      </c>
      <c r="D81" s="50">
        <v>924</v>
      </c>
      <c r="E81" s="50">
        <v>897</v>
      </c>
      <c r="F81" s="50">
        <v>1500</v>
      </c>
      <c r="G81" s="50">
        <v>807</v>
      </c>
      <c r="H81" s="54">
        <v>693</v>
      </c>
      <c r="I81" s="50">
        <v>31</v>
      </c>
      <c r="J81" s="15">
        <v>0</v>
      </c>
      <c r="K81" s="50">
        <v>31</v>
      </c>
      <c r="L81" s="50">
        <v>290</v>
      </c>
      <c r="M81" s="50">
        <v>117</v>
      </c>
      <c r="N81" s="54">
        <v>173</v>
      </c>
      <c r="V81" s="23"/>
      <c r="W81" s="23"/>
      <c r="AD81" s="48"/>
      <c r="AE81" s="48"/>
      <c r="AF81" s="48"/>
      <c r="BL81" s="48"/>
      <c r="BM81" s="48"/>
      <c r="BN81" s="48"/>
      <c r="CK81" s="48"/>
      <c r="CL81" s="48"/>
      <c r="CM81" s="48"/>
      <c r="CZ81" s="24"/>
    </row>
    <row r="82" spans="1:104" x14ac:dyDescent="0.25">
      <c r="B82" s="32" t="s">
        <v>27</v>
      </c>
      <c r="C82" s="50">
        <v>1685</v>
      </c>
      <c r="D82" s="50">
        <v>844</v>
      </c>
      <c r="E82" s="50">
        <v>841</v>
      </c>
      <c r="F82" s="50">
        <v>1399</v>
      </c>
      <c r="G82" s="50">
        <v>735</v>
      </c>
      <c r="H82" s="54">
        <v>664</v>
      </c>
      <c r="I82" s="50">
        <v>36</v>
      </c>
      <c r="J82" s="15">
        <v>0</v>
      </c>
      <c r="K82" s="50">
        <v>36</v>
      </c>
      <c r="L82" s="50">
        <v>250</v>
      </c>
      <c r="M82" s="50">
        <v>109</v>
      </c>
      <c r="N82" s="54">
        <v>141</v>
      </c>
      <c r="V82" s="23"/>
      <c r="W82" s="23"/>
      <c r="AD82" s="48"/>
      <c r="AE82" s="48"/>
      <c r="AF82" s="48"/>
      <c r="BL82" s="48"/>
      <c r="BM82" s="48"/>
      <c r="BN82" s="48"/>
      <c r="CK82" s="48"/>
      <c r="CL82" s="48"/>
      <c r="CM82" s="48"/>
      <c r="CZ82" s="24"/>
    </row>
    <row r="83" spans="1:104" s="29" customFormat="1" ht="5.0999999999999996" customHeight="1" thickBot="1" x14ac:dyDescent="0.25">
      <c r="A83" s="2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4"/>
      <c r="P83" s="34"/>
      <c r="Q83" s="34"/>
      <c r="R83" s="34"/>
      <c r="S83" s="34"/>
      <c r="T83" s="34"/>
      <c r="U83" s="34"/>
    </row>
    <row r="84" spans="1:104" s="29" customFormat="1" ht="5.0999999999999996" customHeight="1" x14ac:dyDescent="0.2">
      <c r="A84" s="2"/>
      <c r="D84" s="50"/>
    </row>
    <row r="85" spans="1:104" s="36" customFormat="1" ht="12" x14ac:dyDescent="0.2">
      <c r="A85" s="35"/>
      <c r="B85" s="36" t="s">
        <v>46</v>
      </c>
      <c r="C85" s="35"/>
      <c r="O85" s="37"/>
      <c r="P85" s="38"/>
      <c r="Q85" s="66" t="s">
        <v>7</v>
      </c>
      <c r="R85" s="67"/>
      <c r="S85" s="67"/>
      <c r="T85" s="68"/>
      <c r="U85" s="66" t="s">
        <v>8</v>
      </c>
      <c r="V85" s="67"/>
      <c r="W85" s="67"/>
      <c r="X85" s="68"/>
      <c r="Y85" s="66" t="s">
        <v>9</v>
      </c>
      <c r="Z85" s="67"/>
      <c r="AA85" s="67"/>
      <c r="AB85" s="68"/>
      <c r="AD85" s="57"/>
      <c r="AE85" s="58"/>
      <c r="AF85" s="58" t="s">
        <v>10</v>
      </c>
      <c r="AG85" s="59">
        <f t="shared" ref="AG85:AI88" si="12">+AJ85+AM85+AP85+AS85+AV85+AY85+BB85+BE85+BH85</f>
        <v>16029.000000000004</v>
      </c>
      <c r="AH85" s="60">
        <f t="shared" si="12"/>
        <v>14844.999999999993</v>
      </c>
      <c r="AI85" s="61">
        <f t="shared" si="12"/>
        <v>30873.999999999982</v>
      </c>
      <c r="AJ85" s="60">
        <v>1915.0000000000027</v>
      </c>
      <c r="AK85" s="60">
        <v>1641.0000000000045</v>
      </c>
      <c r="AL85" s="60">
        <v>3555.9999999999886</v>
      </c>
      <c r="AM85" s="59">
        <v>1857.0000000000032</v>
      </c>
      <c r="AN85" s="60">
        <v>1607.0000000000005</v>
      </c>
      <c r="AO85" s="61">
        <v>3463.9999999999905</v>
      </c>
      <c r="AP85" s="60">
        <v>1901.999999999995</v>
      </c>
      <c r="AQ85" s="60">
        <v>1704.0000000000002</v>
      </c>
      <c r="AR85" s="60">
        <v>3606.0000000000077</v>
      </c>
      <c r="AS85" s="59">
        <v>1891.9999999999984</v>
      </c>
      <c r="AT85" s="60">
        <v>1654.9999999999959</v>
      </c>
      <c r="AU85" s="61">
        <v>3546.9999999999964</v>
      </c>
      <c r="AV85" s="60">
        <v>1710.9999999999961</v>
      </c>
      <c r="AW85" s="60">
        <v>1659.0000000000009</v>
      </c>
      <c r="AX85" s="60">
        <v>3369.9999999999968</v>
      </c>
      <c r="AY85" s="59">
        <v>1689.0000000000023</v>
      </c>
      <c r="AZ85" s="60">
        <v>1701.9999999999936</v>
      </c>
      <c r="BA85" s="61">
        <v>3390.9999999999927</v>
      </c>
      <c r="BB85" s="60">
        <v>1861.0000000000045</v>
      </c>
      <c r="BC85" s="60">
        <v>1608.9999999999955</v>
      </c>
      <c r="BD85" s="60">
        <v>3470.0000000000005</v>
      </c>
      <c r="BE85" s="59">
        <v>1618.0000000000027</v>
      </c>
      <c r="BF85" s="60">
        <v>1643.0000000000018</v>
      </c>
      <c r="BG85" s="61">
        <v>3260.9999999999968</v>
      </c>
      <c r="BH85" s="60">
        <v>1584.0000000000007</v>
      </c>
      <c r="BI85" s="60">
        <v>1624.9999999999977</v>
      </c>
      <c r="BJ85" s="60">
        <v>3209.0000000000109</v>
      </c>
      <c r="BL85" s="57"/>
      <c r="BM85" s="58"/>
      <c r="BN85" s="58" t="s">
        <v>10</v>
      </c>
      <c r="BO85" s="60">
        <v>1915.0000000000027</v>
      </c>
      <c r="BP85" s="60">
        <v>1641.0000000000045</v>
      </c>
      <c r="BQ85" s="60">
        <v>3555.9999999999886</v>
      </c>
      <c r="BR85" s="60">
        <v>1857.0000000000032</v>
      </c>
      <c r="BS85" s="60">
        <v>1607.0000000000005</v>
      </c>
      <c r="BT85" s="60">
        <v>3463.9999999999905</v>
      </c>
      <c r="BU85" s="60">
        <v>1901.999999999995</v>
      </c>
      <c r="BV85" s="60">
        <v>1704.0000000000002</v>
      </c>
      <c r="BW85" s="60">
        <v>3606.0000000000077</v>
      </c>
      <c r="BX85" s="60">
        <v>1891.9999999999984</v>
      </c>
      <c r="BY85" s="60">
        <v>1654.9999999999959</v>
      </c>
      <c r="BZ85" s="60">
        <v>3546.9999999999964</v>
      </c>
      <c r="CA85" s="60">
        <v>1710.9999999999961</v>
      </c>
      <c r="CB85" s="60">
        <v>1659.0000000000009</v>
      </c>
      <c r="CC85" s="60">
        <v>3369.9999999999968</v>
      </c>
      <c r="CD85" s="60">
        <v>1689.0000000000023</v>
      </c>
      <c r="CE85" s="60">
        <v>1701.9999999999936</v>
      </c>
      <c r="CF85" s="60">
        <v>3390.9999999999927</v>
      </c>
      <c r="CG85" s="60">
        <f t="shared" ref="CG85:CI88" si="13">SUM(BO85,BR85,BU85,BX85,CA85,CD85)</f>
        <v>10965.999999999996</v>
      </c>
      <c r="CH85" s="60">
        <f t="shared" si="13"/>
        <v>9967.9999999999964</v>
      </c>
      <c r="CI85" s="61">
        <f t="shared" si="13"/>
        <v>20933.999999999975</v>
      </c>
      <c r="CK85" s="57"/>
      <c r="CL85" s="58"/>
      <c r="CM85" s="58" t="s">
        <v>10</v>
      </c>
      <c r="CN85" s="60">
        <v>1861.0000000000045</v>
      </c>
      <c r="CO85" s="60">
        <v>1608.9999999999955</v>
      </c>
      <c r="CP85" s="60">
        <v>3470.0000000000005</v>
      </c>
      <c r="CQ85" s="60">
        <v>1618.0000000000027</v>
      </c>
      <c r="CR85" s="60">
        <v>1643.0000000000018</v>
      </c>
      <c r="CS85" s="60">
        <v>3260.9999999999968</v>
      </c>
      <c r="CT85" s="60">
        <v>1584.0000000000007</v>
      </c>
      <c r="CU85" s="60">
        <v>1624.9999999999977</v>
      </c>
      <c r="CV85" s="60">
        <v>3209.0000000000109</v>
      </c>
      <c r="CW85" s="60">
        <f t="shared" ref="CW85:CY88" si="14">SUM(CN85,CQ85,CT85)</f>
        <v>5063.0000000000082</v>
      </c>
      <c r="CX85" s="60">
        <f t="shared" si="14"/>
        <v>4876.9999999999945</v>
      </c>
      <c r="CY85" s="61">
        <f t="shared" si="14"/>
        <v>9940.0000000000073</v>
      </c>
    </row>
    <row r="86" spans="1:104" s="36" customFormat="1" ht="5.0999999999999996" customHeight="1" x14ac:dyDescent="0.2">
      <c r="A86" s="35"/>
      <c r="C86" s="35"/>
      <c r="O86" s="37"/>
      <c r="P86" s="38"/>
      <c r="Q86" s="39" t="s">
        <v>7</v>
      </c>
      <c r="R86" s="40" t="s">
        <v>10</v>
      </c>
      <c r="S86" s="40" t="s">
        <v>11</v>
      </c>
      <c r="T86" s="41" t="s">
        <v>22</v>
      </c>
      <c r="U86" s="39" t="s">
        <v>7</v>
      </c>
      <c r="V86" s="40" t="s">
        <v>10</v>
      </c>
      <c r="W86" s="40" t="s">
        <v>11</v>
      </c>
      <c r="X86" s="41" t="s">
        <v>22</v>
      </c>
      <c r="Y86" s="39" t="s">
        <v>7</v>
      </c>
      <c r="Z86" s="40" t="s">
        <v>10</v>
      </c>
      <c r="AA86" s="40" t="s">
        <v>11</v>
      </c>
      <c r="AB86" s="41" t="s">
        <v>22</v>
      </c>
      <c r="AD86" s="57"/>
      <c r="AE86" s="58"/>
      <c r="AF86" s="58" t="s">
        <v>11</v>
      </c>
      <c r="AG86" s="59">
        <f t="shared" si="12"/>
        <v>21</v>
      </c>
      <c r="AH86" s="60">
        <f t="shared" si="12"/>
        <v>23</v>
      </c>
      <c r="AI86" s="61">
        <f t="shared" si="12"/>
        <v>44.000000000000007</v>
      </c>
      <c r="AJ86" s="60">
        <v>6</v>
      </c>
      <c r="AK86" s="60">
        <v>2.9999999999999996</v>
      </c>
      <c r="AL86" s="60">
        <v>9.0000000000000036</v>
      </c>
      <c r="AM86" s="59">
        <v>0</v>
      </c>
      <c r="AN86" s="60">
        <v>5</v>
      </c>
      <c r="AO86" s="61">
        <v>5</v>
      </c>
      <c r="AP86" s="60">
        <v>2.9999999999999996</v>
      </c>
      <c r="AQ86" s="60">
        <v>5</v>
      </c>
      <c r="AR86" s="60">
        <v>8.0000000000000018</v>
      </c>
      <c r="AS86" s="59">
        <v>5.9999999999999991</v>
      </c>
      <c r="AT86" s="60">
        <v>2.0000000000000004</v>
      </c>
      <c r="AU86" s="61">
        <v>8.0000000000000018</v>
      </c>
      <c r="AV86" s="60">
        <v>2</v>
      </c>
      <c r="AW86" s="60">
        <v>2</v>
      </c>
      <c r="AX86" s="60">
        <v>4</v>
      </c>
      <c r="AY86" s="59">
        <v>1</v>
      </c>
      <c r="AZ86" s="60">
        <v>4</v>
      </c>
      <c r="BA86" s="61">
        <v>5.0000000000000009</v>
      </c>
      <c r="BB86" s="60">
        <v>2</v>
      </c>
      <c r="BC86" s="60">
        <v>0</v>
      </c>
      <c r="BD86" s="60">
        <v>2</v>
      </c>
      <c r="BE86" s="59">
        <v>1</v>
      </c>
      <c r="BF86" s="60">
        <v>2</v>
      </c>
      <c r="BG86" s="61">
        <v>2.9999999999999991</v>
      </c>
      <c r="BH86" s="60">
        <v>0</v>
      </c>
      <c r="BI86" s="60">
        <v>0</v>
      </c>
      <c r="BJ86" s="60">
        <v>0</v>
      </c>
      <c r="BL86" s="57"/>
      <c r="BM86" s="58"/>
      <c r="BN86" s="58" t="s">
        <v>11</v>
      </c>
      <c r="BO86" s="60">
        <v>6</v>
      </c>
      <c r="BP86" s="60">
        <v>2.9999999999999996</v>
      </c>
      <c r="BQ86" s="60">
        <v>9.0000000000000036</v>
      </c>
      <c r="BR86" s="60">
        <v>0</v>
      </c>
      <c r="BS86" s="60">
        <v>5</v>
      </c>
      <c r="BT86" s="60">
        <v>5</v>
      </c>
      <c r="BU86" s="60">
        <v>2.9999999999999996</v>
      </c>
      <c r="BV86" s="60">
        <v>5</v>
      </c>
      <c r="BW86" s="60">
        <v>8.0000000000000018</v>
      </c>
      <c r="BX86" s="60">
        <v>5.9999999999999991</v>
      </c>
      <c r="BY86" s="60">
        <v>2.0000000000000004</v>
      </c>
      <c r="BZ86" s="60">
        <v>8.0000000000000018</v>
      </c>
      <c r="CA86" s="60">
        <v>2</v>
      </c>
      <c r="CB86" s="60">
        <v>2</v>
      </c>
      <c r="CC86" s="60">
        <v>4</v>
      </c>
      <c r="CD86" s="60">
        <v>1</v>
      </c>
      <c r="CE86" s="60">
        <v>4</v>
      </c>
      <c r="CF86" s="60">
        <v>5.0000000000000009</v>
      </c>
      <c r="CG86" s="60">
        <f t="shared" si="13"/>
        <v>18</v>
      </c>
      <c r="CH86" s="60">
        <f t="shared" si="13"/>
        <v>21</v>
      </c>
      <c r="CI86" s="61">
        <f t="shared" si="13"/>
        <v>39.000000000000007</v>
      </c>
      <c r="CK86" s="57"/>
      <c r="CL86" s="58"/>
      <c r="CM86" s="58" t="s">
        <v>11</v>
      </c>
      <c r="CN86" s="60">
        <v>2</v>
      </c>
      <c r="CO86" s="60">
        <v>0</v>
      </c>
      <c r="CP86" s="60">
        <v>2</v>
      </c>
      <c r="CQ86" s="60">
        <v>1</v>
      </c>
      <c r="CR86" s="60">
        <v>2</v>
      </c>
      <c r="CS86" s="60">
        <v>2.9999999999999991</v>
      </c>
      <c r="CT86" s="60">
        <v>0</v>
      </c>
      <c r="CU86" s="60">
        <v>0</v>
      </c>
      <c r="CV86" s="60">
        <v>0</v>
      </c>
      <c r="CW86" s="60">
        <f t="shared" si="14"/>
        <v>3</v>
      </c>
      <c r="CX86" s="60">
        <f t="shared" si="14"/>
        <v>2</v>
      </c>
      <c r="CY86" s="61">
        <f t="shared" si="14"/>
        <v>4.9999999999999991</v>
      </c>
    </row>
    <row r="87" spans="1:104" s="36" customFormat="1" ht="12" x14ac:dyDescent="0.2">
      <c r="A87" s="35"/>
      <c r="B87" s="42" t="s">
        <v>47</v>
      </c>
      <c r="C87" s="35"/>
      <c r="G87" s="35"/>
      <c r="O87" s="37"/>
      <c r="P87" s="38" t="s">
        <v>24</v>
      </c>
      <c r="Q87" s="39">
        <v>5743.9999999999955</v>
      </c>
      <c r="R87" s="40">
        <v>4710.0000000000036</v>
      </c>
      <c r="S87" s="40">
        <v>0</v>
      </c>
      <c r="T87" s="41">
        <v>1034.0000000000002</v>
      </c>
      <c r="U87" s="39">
        <v>3930.9999999999986</v>
      </c>
      <c r="V87" s="43">
        <v>2897.0000000000018</v>
      </c>
      <c r="W87" s="43">
        <v>0</v>
      </c>
      <c r="X87" s="44">
        <v>1034.0000000000002</v>
      </c>
      <c r="Y87" s="39">
        <v>1813.000000000002</v>
      </c>
      <c r="Z87" s="43">
        <v>1813.000000000002</v>
      </c>
      <c r="AA87" s="43">
        <v>0</v>
      </c>
      <c r="AB87" s="44">
        <v>0</v>
      </c>
      <c r="AD87" s="57"/>
      <c r="AE87" s="58"/>
      <c r="AF87" s="58" t="s">
        <v>22</v>
      </c>
      <c r="AG87" s="59">
        <f t="shared" si="12"/>
        <v>3417.9999999999991</v>
      </c>
      <c r="AH87" s="60">
        <f t="shared" si="12"/>
        <v>3441.0000000000014</v>
      </c>
      <c r="AI87" s="61">
        <f t="shared" si="12"/>
        <v>6858.9999999999964</v>
      </c>
      <c r="AJ87" s="60">
        <v>442</v>
      </c>
      <c r="AK87" s="60">
        <v>375.99999999999994</v>
      </c>
      <c r="AL87" s="60">
        <v>817.99999999999966</v>
      </c>
      <c r="AM87" s="59">
        <v>431.9999999999996</v>
      </c>
      <c r="AN87" s="60">
        <v>420.99999999999989</v>
      </c>
      <c r="AO87" s="61">
        <v>853.00000000000114</v>
      </c>
      <c r="AP87" s="60">
        <v>442.9999999999996</v>
      </c>
      <c r="AQ87" s="60">
        <v>404.00000000000017</v>
      </c>
      <c r="AR87" s="60">
        <v>846.99999999999932</v>
      </c>
      <c r="AS87" s="59">
        <v>453.99999999999994</v>
      </c>
      <c r="AT87" s="60">
        <v>396.99999999999994</v>
      </c>
      <c r="AU87" s="61">
        <v>850.99999999999932</v>
      </c>
      <c r="AV87" s="60">
        <v>384.0000000000004</v>
      </c>
      <c r="AW87" s="60">
        <v>372.00000000000057</v>
      </c>
      <c r="AX87" s="60">
        <v>756.00000000000011</v>
      </c>
      <c r="AY87" s="59">
        <v>390.00000000000028</v>
      </c>
      <c r="AZ87" s="60">
        <v>404.00000000000011</v>
      </c>
      <c r="BA87" s="61">
        <v>793.99999999999932</v>
      </c>
      <c r="BB87" s="60">
        <v>337.99999999999972</v>
      </c>
      <c r="BC87" s="60">
        <v>407.00000000000034</v>
      </c>
      <c r="BD87" s="60">
        <v>744.9999999999992</v>
      </c>
      <c r="BE87" s="59">
        <v>286.99999999999972</v>
      </c>
      <c r="BF87" s="60">
        <v>318.00000000000063</v>
      </c>
      <c r="BG87" s="61">
        <v>605.00000000000125</v>
      </c>
      <c r="BH87" s="60">
        <v>248.00000000000006</v>
      </c>
      <c r="BI87" s="60">
        <v>342.00000000000011</v>
      </c>
      <c r="BJ87" s="60">
        <v>589.99999999999864</v>
      </c>
      <c r="BL87" s="57"/>
      <c r="BM87" s="58"/>
      <c r="BN87" s="58" t="s">
        <v>22</v>
      </c>
      <c r="BO87" s="60">
        <v>442</v>
      </c>
      <c r="BP87" s="60">
        <v>375.99999999999994</v>
      </c>
      <c r="BQ87" s="60">
        <v>817.99999999999966</v>
      </c>
      <c r="BR87" s="60">
        <v>431.9999999999996</v>
      </c>
      <c r="BS87" s="60">
        <v>420.99999999999989</v>
      </c>
      <c r="BT87" s="60">
        <v>853.00000000000114</v>
      </c>
      <c r="BU87" s="60">
        <v>442.9999999999996</v>
      </c>
      <c r="BV87" s="60">
        <v>404.00000000000017</v>
      </c>
      <c r="BW87" s="60">
        <v>846.99999999999932</v>
      </c>
      <c r="BX87" s="60">
        <v>453.99999999999994</v>
      </c>
      <c r="BY87" s="60">
        <v>396.99999999999994</v>
      </c>
      <c r="BZ87" s="60">
        <v>850.99999999999932</v>
      </c>
      <c r="CA87" s="60">
        <v>384.0000000000004</v>
      </c>
      <c r="CB87" s="60">
        <v>372.00000000000057</v>
      </c>
      <c r="CC87" s="60">
        <v>756.00000000000011</v>
      </c>
      <c r="CD87" s="60">
        <v>390.00000000000028</v>
      </c>
      <c r="CE87" s="60">
        <v>404.00000000000011</v>
      </c>
      <c r="CF87" s="60">
        <v>793.99999999999932</v>
      </c>
      <c r="CG87" s="60">
        <f t="shared" si="13"/>
        <v>2545</v>
      </c>
      <c r="CH87" s="60">
        <f t="shared" si="13"/>
        <v>2374.0000000000005</v>
      </c>
      <c r="CI87" s="61">
        <f t="shared" si="13"/>
        <v>4918.9999999999982</v>
      </c>
      <c r="CK87" s="57"/>
      <c r="CL87" s="58"/>
      <c r="CM87" s="58" t="s">
        <v>22</v>
      </c>
      <c r="CN87" s="60">
        <v>337.99999999999972</v>
      </c>
      <c r="CO87" s="60">
        <v>407.00000000000034</v>
      </c>
      <c r="CP87" s="60">
        <v>744.9999999999992</v>
      </c>
      <c r="CQ87" s="60">
        <v>286.99999999999972</v>
      </c>
      <c r="CR87" s="60">
        <v>318.00000000000063</v>
      </c>
      <c r="CS87" s="60">
        <v>605.00000000000125</v>
      </c>
      <c r="CT87" s="60">
        <v>248.00000000000006</v>
      </c>
      <c r="CU87" s="60">
        <v>342.00000000000011</v>
      </c>
      <c r="CV87" s="60">
        <v>589.99999999999864</v>
      </c>
      <c r="CW87" s="60">
        <f t="shared" si="14"/>
        <v>872.99999999999955</v>
      </c>
      <c r="CX87" s="60">
        <f t="shared" si="14"/>
        <v>1067.0000000000009</v>
      </c>
      <c r="CY87" s="61">
        <f t="shared" si="14"/>
        <v>1939.9999999999991</v>
      </c>
    </row>
    <row r="88" spans="1:104" x14ac:dyDescent="0.25">
      <c r="Q88" s="5" t="s">
        <v>43</v>
      </c>
      <c r="AD88" s="62"/>
      <c r="AE88" s="48"/>
      <c r="AF88" s="48" t="s">
        <v>11</v>
      </c>
      <c r="AG88" s="63">
        <f t="shared" si="12"/>
        <v>23.000000000000004</v>
      </c>
      <c r="AH88" s="47">
        <f t="shared" si="12"/>
        <v>27.000000000000004</v>
      </c>
      <c r="AI88" s="64">
        <f t="shared" si="12"/>
        <v>49.999999999999986</v>
      </c>
      <c r="AJ88" s="47">
        <v>3.0000000000000004</v>
      </c>
      <c r="AK88" s="47">
        <v>6.0000000000000009</v>
      </c>
      <c r="AL88" s="47">
        <v>8.9999999999999964</v>
      </c>
      <c r="AM88" s="63">
        <v>3.0000000000000004</v>
      </c>
      <c r="AN88" s="47">
        <v>7.0000000000000009</v>
      </c>
      <c r="AO88" s="64">
        <v>10</v>
      </c>
      <c r="AP88" s="47">
        <v>4.0000000000000018</v>
      </c>
      <c r="AQ88" s="47">
        <v>2.0000000000000009</v>
      </c>
      <c r="AR88" s="47">
        <v>6.0000000000000009</v>
      </c>
      <c r="AS88" s="63">
        <v>3.0000000000000004</v>
      </c>
      <c r="AT88" s="47">
        <v>6.0000000000000009</v>
      </c>
      <c r="AU88" s="64">
        <v>8.9999999999999964</v>
      </c>
      <c r="AV88" s="47">
        <v>5</v>
      </c>
      <c r="AW88" s="47">
        <v>4</v>
      </c>
      <c r="AX88" s="47">
        <v>8.9999999999999964</v>
      </c>
      <c r="AY88" s="63">
        <v>5</v>
      </c>
      <c r="AZ88" s="47">
        <v>2</v>
      </c>
      <c r="BA88" s="64">
        <v>7.0000000000000018</v>
      </c>
      <c r="BB88" s="47">
        <v>0</v>
      </c>
      <c r="BC88" s="47">
        <v>0</v>
      </c>
      <c r="BD88" s="47">
        <v>0</v>
      </c>
      <c r="BE88" s="63">
        <v>0</v>
      </c>
      <c r="BF88" s="47">
        <v>0</v>
      </c>
      <c r="BG88" s="64">
        <v>0</v>
      </c>
      <c r="BH88" s="47">
        <v>0</v>
      </c>
      <c r="BI88" s="47">
        <v>0</v>
      </c>
      <c r="BJ88" s="47">
        <v>0</v>
      </c>
      <c r="BL88" s="62"/>
      <c r="BM88" s="48"/>
      <c r="BN88" s="48" t="s">
        <v>11</v>
      </c>
      <c r="BO88" s="47">
        <v>3.0000000000000004</v>
      </c>
      <c r="BP88" s="47">
        <v>6.0000000000000009</v>
      </c>
      <c r="BQ88" s="47">
        <v>8.9999999999999964</v>
      </c>
      <c r="BR88" s="47">
        <v>3.0000000000000004</v>
      </c>
      <c r="BS88" s="47">
        <v>7.0000000000000009</v>
      </c>
      <c r="BT88" s="47">
        <v>10</v>
      </c>
      <c r="BU88" s="47">
        <v>4.0000000000000018</v>
      </c>
      <c r="BV88" s="47">
        <v>2.0000000000000009</v>
      </c>
      <c r="BW88" s="47">
        <v>6.0000000000000009</v>
      </c>
      <c r="BX88" s="47">
        <v>3.0000000000000004</v>
      </c>
      <c r="BY88" s="47">
        <v>6.0000000000000009</v>
      </c>
      <c r="BZ88" s="47">
        <v>8.9999999999999964</v>
      </c>
      <c r="CA88" s="47">
        <v>5</v>
      </c>
      <c r="CB88" s="47">
        <v>4</v>
      </c>
      <c r="CC88" s="47">
        <v>8.9999999999999964</v>
      </c>
      <c r="CD88" s="47">
        <v>5</v>
      </c>
      <c r="CE88" s="47">
        <v>2</v>
      </c>
      <c r="CF88" s="47">
        <v>7.0000000000000018</v>
      </c>
      <c r="CG88" s="47">
        <f t="shared" si="13"/>
        <v>23.000000000000004</v>
      </c>
      <c r="CH88" s="47">
        <f t="shared" si="13"/>
        <v>27.000000000000004</v>
      </c>
      <c r="CI88" s="64">
        <f t="shared" si="13"/>
        <v>49.999999999999986</v>
      </c>
      <c r="CK88" s="62"/>
      <c r="CL88" s="48"/>
      <c r="CM88" s="48" t="s">
        <v>11</v>
      </c>
      <c r="CN88" s="47">
        <v>0</v>
      </c>
      <c r="CO88" s="47">
        <v>0</v>
      </c>
      <c r="CP88" s="47">
        <v>0</v>
      </c>
      <c r="CQ88" s="47">
        <v>0</v>
      </c>
      <c r="CR88" s="47">
        <v>0</v>
      </c>
      <c r="CS88" s="47">
        <v>0</v>
      </c>
      <c r="CT88" s="47">
        <v>0</v>
      </c>
      <c r="CU88" s="47">
        <v>0</v>
      </c>
      <c r="CV88" s="47">
        <v>0</v>
      </c>
      <c r="CW88" s="47">
        <f t="shared" si="14"/>
        <v>0</v>
      </c>
      <c r="CX88" s="47">
        <f t="shared" si="14"/>
        <v>0</v>
      </c>
      <c r="CY88" s="64">
        <f t="shared" si="14"/>
        <v>0</v>
      </c>
    </row>
  </sheetData>
  <mergeCells count="43">
    <mergeCell ref="AJ5:AL6"/>
    <mergeCell ref="AD6:AF7"/>
    <mergeCell ref="BL3:CI4"/>
    <mergeCell ref="CK3:CY4"/>
    <mergeCell ref="B4:B6"/>
    <mergeCell ref="C4:E4"/>
    <mergeCell ref="F4:N4"/>
    <mergeCell ref="C5:C6"/>
    <mergeCell ref="D5:D6"/>
    <mergeCell ref="E5:E6"/>
    <mergeCell ref="F5:H5"/>
    <mergeCell ref="I5:K5"/>
    <mergeCell ref="L5:N5"/>
    <mergeCell ref="Q5:T5"/>
    <mergeCell ref="U5:X5"/>
    <mergeCell ref="Y5:AB5"/>
    <mergeCell ref="AG5:AI6"/>
    <mergeCell ref="AP5:AR6"/>
    <mergeCell ref="AS5:AU6"/>
    <mergeCell ref="AV5:AX6"/>
    <mergeCell ref="AY5:BA6"/>
    <mergeCell ref="BB5:BD6"/>
    <mergeCell ref="CW5:CY6"/>
    <mergeCell ref="BL6:BN7"/>
    <mergeCell ref="BO6:BQ6"/>
    <mergeCell ref="BR6:BT6"/>
    <mergeCell ref="BU6:BW6"/>
    <mergeCell ref="CT6:CV6"/>
    <mergeCell ref="Q85:T85"/>
    <mergeCell ref="U85:X85"/>
    <mergeCell ref="Y85:AB85"/>
    <mergeCell ref="BX6:BZ6"/>
    <mergeCell ref="CA6:CC6"/>
    <mergeCell ref="CD6:CF6"/>
    <mergeCell ref="CK6:CM7"/>
    <mergeCell ref="CN6:CP6"/>
    <mergeCell ref="CQ6:CS6"/>
    <mergeCell ref="BE5:BG6"/>
    <mergeCell ref="BH5:BJ6"/>
    <mergeCell ref="BO5:CF5"/>
    <mergeCell ref="CG5:CI6"/>
    <mergeCell ref="CN5:CV5"/>
    <mergeCell ref="AM5:AO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BE9C5-58E7-4C70-BD50-2815FA3EE2D1}">
  <dimension ref="A1:T60"/>
  <sheetViews>
    <sheetView showGridLines="0" topLeftCell="B10" zoomScale="80" zoomScaleNormal="80" workbookViewId="0">
      <selection activeCell="B10" sqref="B10:B12"/>
    </sheetView>
  </sheetViews>
  <sheetFormatPr baseColWidth="10" defaultColWidth="9.28515625" defaultRowHeight="12.75" x14ac:dyDescent="0.2"/>
  <cols>
    <col min="1" max="1" width="15.42578125" style="121" customWidth="1"/>
    <col min="2" max="2" width="11" style="121" customWidth="1"/>
    <col min="3" max="3" width="10.42578125" style="121" customWidth="1"/>
    <col min="4" max="4" width="13.28515625" style="121" customWidth="1"/>
    <col min="5" max="6" width="9.28515625" style="121"/>
    <col min="7" max="7" width="16.85546875" style="121" bestFit="1" customWidth="1"/>
    <col min="8" max="9" width="9.28515625" style="121"/>
    <col min="10" max="10" width="10.7109375" style="121" bestFit="1" customWidth="1"/>
    <col min="11" max="16384" width="9.28515625" style="121"/>
  </cols>
  <sheetData>
    <row r="1" spans="1:20" s="98" customFormat="1" ht="15" x14ac:dyDescent="0.25">
      <c r="A1" s="97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</row>
    <row r="2" spans="1:20" s="100" customFormat="1" x14ac:dyDescent="0.2">
      <c r="M2" s="101"/>
      <c r="N2" s="101"/>
      <c r="O2" s="101"/>
      <c r="P2" s="101"/>
      <c r="Q2" s="101"/>
      <c r="R2" s="101"/>
      <c r="S2" s="101"/>
      <c r="T2" s="101"/>
    </row>
    <row r="3" spans="1:20" s="100" customFormat="1" ht="13.35" customHeight="1" x14ac:dyDescent="0.2">
      <c r="A3" s="102"/>
      <c r="B3" s="103"/>
      <c r="C3" s="103"/>
      <c r="D3" s="102"/>
      <c r="G3" s="102">
        <v>2024</v>
      </c>
      <c r="H3" s="103" t="s">
        <v>8</v>
      </c>
      <c r="I3" s="103" t="s">
        <v>9</v>
      </c>
      <c r="J3" s="102" t="s">
        <v>7</v>
      </c>
      <c r="M3" s="101"/>
      <c r="N3" s="101"/>
      <c r="O3" s="101"/>
      <c r="P3" s="101"/>
      <c r="Q3" s="101"/>
      <c r="R3" s="101"/>
      <c r="S3" s="101"/>
      <c r="T3" s="101"/>
    </row>
    <row r="4" spans="1:20" s="100" customFormat="1" x14ac:dyDescent="0.2">
      <c r="B4" s="104"/>
      <c r="C4" s="104"/>
      <c r="D4" s="105"/>
      <c r="G4" s="100" t="s">
        <v>10</v>
      </c>
      <c r="H4" s="104">
        <v>466455</v>
      </c>
      <c r="I4" s="104">
        <v>333672</v>
      </c>
      <c r="J4" s="105">
        <f>SUM(H4:I4)</f>
        <v>800127</v>
      </c>
      <c r="M4" s="101"/>
      <c r="N4" s="101"/>
      <c r="O4" s="101"/>
      <c r="P4" s="101"/>
      <c r="Q4" s="101"/>
      <c r="R4" s="101"/>
      <c r="S4" s="101"/>
      <c r="T4" s="101"/>
    </row>
    <row r="5" spans="1:20" s="100" customFormat="1" x14ac:dyDescent="0.2">
      <c r="B5" s="107"/>
      <c r="C5" s="107"/>
      <c r="D5" s="105"/>
      <c r="G5" s="100" t="s">
        <v>11</v>
      </c>
      <c r="H5" s="107">
        <v>80636</v>
      </c>
      <c r="I5" s="107">
        <v>5530</v>
      </c>
      <c r="J5" s="105">
        <f>SUM(H5:I5)</f>
        <v>86166</v>
      </c>
      <c r="M5" s="101"/>
      <c r="N5" s="101"/>
      <c r="O5" s="101"/>
      <c r="P5" s="101"/>
      <c r="Q5" s="101"/>
      <c r="R5" s="101"/>
      <c r="S5" s="101"/>
      <c r="T5" s="101"/>
    </row>
    <row r="6" spans="1:20" s="100" customFormat="1" x14ac:dyDescent="0.2">
      <c r="B6" s="108"/>
      <c r="C6" s="108"/>
      <c r="D6" s="105"/>
      <c r="G6" s="100" t="s">
        <v>48</v>
      </c>
      <c r="H6" s="108">
        <v>111600</v>
      </c>
      <c r="I6" s="108">
        <v>13848</v>
      </c>
      <c r="J6" s="105">
        <f>SUM(H6:I6)</f>
        <v>125448</v>
      </c>
      <c r="M6" s="101"/>
      <c r="N6" s="101"/>
      <c r="O6" s="101"/>
      <c r="P6" s="101"/>
      <c r="Q6" s="101"/>
      <c r="R6" s="101"/>
      <c r="S6" s="101"/>
      <c r="T6" s="101"/>
    </row>
    <row r="7" spans="1:20" s="100" customFormat="1" x14ac:dyDescent="0.2">
      <c r="B7" s="105"/>
      <c r="C7" s="105"/>
      <c r="D7" s="105"/>
      <c r="H7" s="105"/>
      <c r="I7" s="105"/>
      <c r="J7" s="105"/>
      <c r="M7" s="101"/>
      <c r="N7" s="101"/>
      <c r="O7" s="101"/>
      <c r="P7" s="101"/>
      <c r="Q7" s="101"/>
      <c r="R7" s="101"/>
      <c r="S7" s="101"/>
      <c r="T7" s="101"/>
    </row>
    <row r="8" spans="1:20" s="100" customFormat="1" x14ac:dyDescent="0.2">
      <c r="B8" s="105"/>
      <c r="C8" s="105"/>
      <c r="D8" s="109"/>
      <c r="H8" s="105">
        <f>SUM(H4:H6)</f>
        <v>658691</v>
      </c>
      <c r="I8" s="105">
        <f>SUM(I4:I6)</f>
        <v>353050</v>
      </c>
      <c r="J8" s="109">
        <f>SUM(J4:J6)</f>
        <v>1011741</v>
      </c>
      <c r="M8" s="101"/>
      <c r="N8" s="101"/>
      <c r="O8" s="101"/>
      <c r="P8" s="101"/>
      <c r="Q8" s="101"/>
      <c r="R8" s="101"/>
      <c r="S8" s="101"/>
      <c r="T8" s="101"/>
    </row>
    <row r="9" spans="1:20" s="100" customFormat="1" x14ac:dyDescent="0.2">
      <c r="M9" s="101"/>
      <c r="N9" s="101"/>
      <c r="O9" s="101"/>
      <c r="P9" s="101"/>
      <c r="Q9" s="101"/>
      <c r="R9" s="101"/>
      <c r="S9" s="101"/>
      <c r="T9" s="101"/>
    </row>
    <row r="10" spans="1:20" s="100" customFormat="1" ht="12.75" customHeight="1" x14ac:dyDescent="0.2">
      <c r="A10" s="111"/>
      <c r="B10" s="112"/>
      <c r="C10" s="112"/>
      <c r="D10" s="113"/>
      <c r="E10" s="123"/>
      <c r="F10" s="123"/>
      <c r="G10" s="123"/>
      <c r="H10" s="123"/>
      <c r="I10" s="123"/>
      <c r="M10" s="101"/>
      <c r="N10" s="101"/>
      <c r="O10" s="101"/>
      <c r="P10" s="101"/>
      <c r="Q10" s="101"/>
      <c r="R10" s="101"/>
      <c r="S10" s="101"/>
      <c r="T10" s="101"/>
    </row>
    <row r="11" spans="1:20" s="100" customFormat="1" ht="12.75" customHeight="1" x14ac:dyDescent="0.2">
      <c r="A11" s="111"/>
      <c r="B11" s="112"/>
      <c r="C11" s="112"/>
      <c r="D11" s="113"/>
      <c r="E11" s="115"/>
      <c r="F11" s="115"/>
      <c r="G11" s="114"/>
      <c r="H11" s="114"/>
      <c r="I11" s="114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</row>
    <row r="12" spans="1:20" s="100" customFormat="1" x14ac:dyDescent="0.2">
      <c r="B12" s="112"/>
      <c r="C12" s="112"/>
      <c r="D12" s="113"/>
      <c r="E12" s="116"/>
      <c r="F12" s="116"/>
      <c r="G12" s="116"/>
      <c r="H12" s="116"/>
      <c r="I12" s="116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</row>
    <row r="13" spans="1:20" s="100" customFormat="1" x14ac:dyDescent="0.2"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</row>
    <row r="14" spans="1:20" s="100" customFormat="1" x14ac:dyDescent="0.2">
      <c r="B14" s="105"/>
      <c r="C14" s="117"/>
      <c r="D14" s="105"/>
      <c r="E14" s="106"/>
      <c r="F14" s="110"/>
      <c r="G14" s="106"/>
      <c r="H14" s="110"/>
      <c r="I14" s="110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</row>
    <row r="15" spans="1:20" s="100" customFormat="1" x14ac:dyDescent="0.2">
      <c r="B15" s="105"/>
      <c r="C15" s="117"/>
      <c r="D15" s="105"/>
      <c r="E15" s="106"/>
      <c r="F15" s="106"/>
      <c r="G15" s="106"/>
      <c r="H15" s="106"/>
      <c r="I15" s="106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</row>
    <row r="16" spans="1:20" s="100" customFormat="1" x14ac:dyDescent="0.2">
      <c r="B16" s="117"/>
      <c r="C16" s="118"/>
      <c r="D16" s="105"/>
      <c r="E16" s="106"/>
      <c r="F16" s="106"/>
      <c r="G16" s="106"/>
      <c r="H16" s="106"/>
      <c r="I16" s="106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</row>
    <row r="17" spans="2:20" s="100" customFormat="1" x14ac:dyDescent="0.2">
      <c r="B17" s="105"/>
      <c r="C17" s="119"/>
      <c r="D17" s="105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</row>
    <row r="18" spans="2:20" s="100" customFormat="1" x14ac:dyDescent="0.2">
      <c r="B18" s="105"/>
      <c r="C18" s="105"/>
      <c r="D18" s="109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</row>
    <row r="19" spans="2:20" s="100" customFormat="1" x14ac:dyDescent="0.2"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</row>
    <row r="20" spans="2:20" s="100" customFormat="1" x14ac:dyDescent="0.2"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</row>
    <row r="21" spans="2:20" s="100" customFormat="1" x14ac:dyDescent="0.2"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</row>
    <row r="22" spans="2:20" s="100" customFormat="1" x14ac:dyDescent="0.2"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</row>
    <row r="23" spans="2:20" s="100" customFormat="1" x14ac:dyDescent="0.2"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</row>
    <row r="24" spans="2:20" s="100" customFormat="1" x14ac:dyDescent="0.2"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</row>
    <row r="25" spans="2:20" s="100" customFormat="1" x14ac:dyDescent="0.2"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</row>
    <row r="26" spans="2:20" s="100" customFormat="1" x14ac:dyDescent="0.2"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</row>
    <row r="27" spans="2:20" s="100" customFormat="1" x14ac:dyDescent="0.2"/>
    <row r="28" spans="2:20" s="100" customFormat="1" x14ac:dyDescent="0.2"/>
    <row r="29" spans="2:20" s="100" customFormat="1" x14ac:dyDescent="0.2"/>
    <row r="30" spans="2:20" s="100" customFormat="1" x14ac:dyDescent="0.2"/>
    <row r="31" spans="2:20" s="100" customFormat="1" x14ac:dyDescent="0.2"/>
    <row r="32" spans="2:20" s="100" customFormat="1" x14ac:dyDescent="0.2"/>
    <row r="33" s="100" customFormat="1" x14ac:dyDescent="0.2"/>
    <row r="34" s="100" customFormat="1" x14ac:dyDescent="0.2"/>
    <row r="35" s="100" customFormat="1" x14ac:dyDescent="0.2"/>
    <row r="36" s="100" customFormat="1" x14ac:dyDescent="0.2"/>
    <row r="37" s="101" customFormat="1" x14ac:dyDescent="0.2"/>
    <row r="38" s="101" customFormat="1" x14ac:dyDescent="0.2"/>
    <row r="39" s="101" customFormat="1" x14ac:dyDescent="0.2"/>
    <row r="40" s="101" customFormat="1" x14ac:dyDescent="0.2"/>
    <row r="41" s="101" customFormat="1" x14ac:dyDescent="0.2"/>
    <row r="42" s="101" customFormat="1" x14ac:dyDescent="0.2"/>
    <row r="43" s="101" customFormat="1" x14ac:dyDescent="0.2"/>
    <row r="44" s="101" customFormat="1" x14ac:dyDescent="0.2"/>
    <row r="56" spans="2:2" x14ac:dyDescent="0.2">
      <c r="B56" s="120" t="s">
        <v>49</v>
      </c>
    </row>
    <row r="60" spans="2:2" x14ac:dyDescent="0.2">
      <c r="B60" s="122"/>
    </row>
  </sheetData>
  <mergeCells count="6">
    <mergeCell ref="A10:A11"/>
    <mergeCell ref="B10:B12"/>
    <mergeCell ref="C10:C12"/>
    <mergeCell ref="D10:D12"/>
    <mergeCell ref="E10:I10"/>
    <mergeCell ref="G11:I11"/>
  </mergeCells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3.2.2</vt:lpstr>
      <vt:lpstr>Gráf-03.2.2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Benítez</dc:creator>
  <cp:lastModifiedBy>Delia Benítez</cp:lastModifiedBy>
  <dcterms:created xsi:type="dcterms:W3CDTF">2026-04-08T18:46:36Z</dcterms:created>
  <dcterms:modified xsi:type="dcterms:W3CDTF">2026-04-08T18:48:54Z</dcterms:modified>
</cp:coreProperties>
</file>