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2.6" sheetId="1" r:id="rId1"/>
    <sheet name="Graf-2.6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3" i="2" l="1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E21" i="2"/>
  <c r="E23" i="2" s="1"/>
  <c r="F21" i="2"/>
  <c r="D7" i="1"/>
  <c r="C7" i="1" s="1"/>
  <c r="E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<sst xmlns="http://schemas.openxmlformats.org/spreadsheetml/2006/main" count="48" uniqueCount="43">
  <si>
    <t xml:space="preserve">               </t>
  </si>
  <si>
    <r>
      <t>Fuente:</t>
    </r>
    <r>
      <rPr>
        <sz val="9"/>
        <rFont val="Times New Roman"/>
        <family val="1"/>
      </rPr>
      <t xml:space="preserve"> Instituto Nacional de Estadística. Población nacional estimada y proyectada por sexo y edad, 2000-2025. Revisión 2015.</t>
    </r>
  </si>
  <si>
    <t>De 80 años y más</t>
  </si>
  <si>
    <t>De 75 a 79 años</t>
  </si>
  <si>
    <t>De 70 a 74 años</t>
  </si>
  <si>
    <t>De 65 a 69 años</t>
  </si>
  <si>
    <t>De 60 a 64 años</t>
  </si>
  <si>
    <t>De 55 a 59 años</t>
  </si>
  <si>
    <t>De 50 a 54 años</t>
  </si>
  <si>
    <t>De 45 a 49 años</t>
  </si>
  <si>
    <t>De 40 a 44 años</t>
  </si>
  <si>
    <t>De 35 a 39 años</t>
  </si>
  <si>
    <t>De 30 a 34 años</t>
  </si>
  <si>
    <t>De 25 a 29 años</t>
  </si>
  <si>
    <t>De 20 a 24 años</t>
  </si>
  <si>
    <t>De 15 a 19 años</t>
  </si>
  <si>
    <t>De 10 a 14 años</t>
  </si>
  <si>
    <t>De 5 a 9 años</t>
  </si>
  <si>
    <t>De 0 a 4 años</t>
  </si>
  <si>
    <t>Total</t>
  </si>
  <si>
    <t>Mujeres</t>
  </si>
  <si>
    <t>Hombres</t>
  </si>
  <si>
    <t>Sexo</t>
  </si>
  <si>
    <t>Grupos de edad</t>
  </si>
  <si>
    <t>2.6.  Proyección de la población por sexo, según grupos de edad. Año 2021</t>
  </si>
  <si>
    <t>Población:</t>
  </si>
  <si>
    <t>80 y más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</si>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</sst>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4" fillId="0" borderId="0"/>
    <xf numFmtId="0" fontId="24" fillId="0" borderId="0"/>
    <xf numFmtId="0" fontId="27" fillId="0" borderId="0" applyNumberFormat="0" applyFill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17" fillId="12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7" fillId="16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7" fillId="20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17" fillId="2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8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17" fillId="32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165" fontId="6" fillId="2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165" fontId="11" fillId="6" borderId="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2" fillId="47" borderId="14" applyNumberFormat="0" applyAlignment="0" applyProtection="0"/>
    <xf numFmtId="165" fontId="32" fillId="47" borderId="14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165" fontId="13" fillId="7" borderId="7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165" fontId="12" fillId="0" borderId="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166" fontId="24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17" fillId="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17" fillId="13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17" fillId="17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17" fillId="21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17" fillId="29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165" fontId="9" fillId="5" borderId="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30" fillId="38" borderId="14" applyNumberFormat="0" applyAlignment="0" applyProtection="0"/>
    <xf numFmtId="165" fontId="30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NumberFormat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ont="0" applyFill="0" applyBorder="0" applyAlignment="0" applyProtection="0"/>
    <xf numFmtId="0" fontId="36" fillId="53" borderId="0" applyNumberFormat="0" applyFont="0" applyBorder="0" applyProtection="0"/>
    <xf numFmtId="173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7" fillId="3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4" fillId="0" borderId="0" applyFill="0" applyBorder="0" applyAlignment="0" applyProtection="0"/>
    <xf numFmtId="174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ill="0" applyBorder="0" applyAlignment="0" applyProtection="0"/>
    <xf numFmtId="175" fontId="18" fillId="0" borderId="0" applyFont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76" fontId="24" fillId="0" borderId="0" applyFill="0" applyBorder="0" applyAlignment="0" applyProtection="0"/>
    <xf numFmtId="175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4" fillId="0" borderId="0" applyFill="0" applyBorder="0" applyAlignment="0" applyProtection="0"/>
    <xf numFmtId="174" fontId="24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37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4" fillId="0" borderId="0" applyFill="0" applyBorder="0" applyAlignment="0" applyProtection="0"/>
    <xf numFmtId="182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24" fillId="0" borderId="0" applyFont="0" applyFill="0" applyBorder="0" applyAlignment="0" applyProtection="0"/>
    <xf numFmtId="178" fontId="45" fillId="0" borderId="0" applyFont="0" applyFill="0" applyBorder="0" applyAlignment="0" applyProtection="0"/>
    <xf numFmtId="184" fontId="24" fillId="0" borderId="0" applyFont="0" applyFill="0" applyBorder="0" applyAlignment="0" applyProtection="0"/>
    <xf numFmtId="183" fontId="24" fillId="0" borderId="0" applyFill="0" applyBorder="0" applyAlignment="0" applyProtection="0"/>
    <xf numFmtId="17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ill="0" applyBorder="0" applyAlignment="0" applyProtection="0"/>
    <xf numFmtId="178" fontId="18" fillId="0" borderId="0" applyFont="0" applyFill="0" applyBorder="0" applyAlignment="0" applyProtection="0"/>
    <xf numFmtId="178" fontId="24" fillId="0" borderId="0" applyFont="0" applyFill="0" applyBorder="0" applyAlignment="0" applyProtection="0"/>
    <xf numFmtId="185" fontId="24" fillId="0" borderId="0" applyFill="0" applyBorder="0" applyAlignment="0" applyProtection="0"/>
    <xf numFmtId="43" fontId="24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18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80" fontId="24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3" fontId="24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9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9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4" fillId="0" borderId="0" applyFill="0" applyBorder="0" applyAlignment="0" applyProtection="0"/>
    <xf numFmtId="180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9" fontId="24" fillId="0" borderId="0" applyFill="0" applyBorder="0" applyAlignment="0" applyProtection="0"/>
    <xf numFmtId="185" fontId="24" fillId="0" borderId="0" applyFill="0" applyBorder="0" applyAlignment="0" applyProtection="0"/>
    <xf numFmtId="180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78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24" fillId="0" borderId="0" applyFill="0" applyBorder="0" applyAlignment="0" applyProtection="0"/>
    <xf numFmtId="189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0" fontId="46" fillId="0" borderId="0" applyNumberFormat="0" applyBorder="0" applyProtection="0"/>
    <xf numFmtId="189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0" borderId="0" applyNumberFormat="0" applyBorder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6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165" fontId="8" fillId="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8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5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2" fontId="48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37" fontId="45" fillId="0" borderId="0"/>
    <xf numFmtId="193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28" fillId="0" borderId="0"/>
    <xf numFmtId="0" fontId="24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2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5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18" fillId="0" borderId="0" applyNumberFormat="0" applyFill="0" applyBorder="0" applyAlignment="0" applyProtection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4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4" fillId="55" borderId="17" applyNumberFormat="0" applyFont="0" applyAlignment="0" applyProtection="0"/>
    <xf numFmtId="165" fontId="24" fillId="55" borderId="17" applyNumberFormat="0" applyFont="0" applyAlignment="0" applyProtection="0"/>
    <xf numFmtId="165" fontId="24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0" fontId="28" fillId="55" borderId="17" applyNumberFormat="0" applyFont="0" applyAlignment="0" applyProtection="0"/>
    <xf numFmtId="165" fontId="28" fillId="55" borderId="17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165" fontId="10" fillId="6" borderId="5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165" fontId="3" fillId="0" borderId="1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165" fontId="4" fillId="0" borderId="2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5" fillId="0" borderId="3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165" fontId="16" fillId="0" borderId="9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</cellStyleXfs>
  <cellXfs count="56">
    <xf numFmtId="0" fontId="0" fillId="0" borderId="0" xfId="0"/>
    <xf numFmtId="0" fontId="18" fillId="0" borderId="0" xfId="0" applyFont="1"/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 applyBorder="1"/>
    <xf numFmtId="0" fontId="20" fillId="0" borderId="0" xfId="0" applyFont="1" applyFill="1"/>
    <xf numFmtId="0" fontId="21" fillId="0" borderId="0" xfId="0" applyFont="1" applyFill="1"/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164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indent="3"/>
    </xf>
    <xf numFmtId="3" fontId="18" fillId="0" borderId="0" xfId="1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indent="3"/>
    </xf>
    <xf numFmtId="3" fontId="18" fillId="0" borderId="0" xfId="0" applyNumberFormat="1" applyFont="1" applyFill="1" applyAlignment="1">
      <alignment horizontal="left" indent="3"/>
    </xf>
    <xf numFmtId="0" fontId="25" fillId="0" borderId="0" xfId="0" applyFont="1" applyFill="1"/>
    <xf numFmtId="0" fontId="25" fillId="0" borderId="0" xfId="0" applyFont="1" applyFill="1" applyBorder="1"/>
    <xf numFmtId="0" fontId="18" fillId="0" borderId="0" xfId="0" quotePrefix="1" applyFont="1" applyFill="1" applyAlignment="1">
      <alignment horizontal="left" indent="3"/>
    </xf>
    <xf numFmtId="0" fontId="26" fillId="0" borderId="0" xfId="0" applyFont="1" applyFill="1"/>
    <xf numFmtId="0" fontId="18" fillId="0" borderId="0" xfId="0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9" fillId="0" borderId="0" xfId="0" applyFont="1" applyFill="1" applyBorder="1"/>
    <xf numFmtId="0" fontId="27" fillId="0" borderId="0" xfId="3" applyFill="1"/>
    <xf numFmtId="0" fontId="18" fillId="0" borderId="0" xfId="1720" applyFont="1"/>
    <xf numFmtId="0" fontId="21" fillId="0" borderId="0" xfId="1720" applyFont="1"/>
    <xf numFmtId="0" fontId="21" fillId="0" borderId="0" xfId="1720" applyFont="1" applyFill="1"/>
    <xf numFmtId="0" fontId="65" fillId="0" borderId="0" xfId="1720" applyFont="1" applyFill="1"/>
    <xf numFmtId="0" fontId="65" fillId="0" borderId="0" xfId="1721" applyFont="1" applyFill="1"/>
    <xf numFmtId="0" fontId="66" fillId="0" borderId="0" xfId="0" applyFont="1" applyFill="1"/>
    <xf numFmtId="0" fontId="67" fillId="0" borderId="0" xfId="0" applyFont="1" applyFill="1"/>
    <xf numFmtId="0" fontId="67" fillId="0" borderId="0" xfId="1720" applyFont="1" applyFill="1"/>
    <xf numFmtId="0" fontId="18" fillId="0" borderId="0" xfId="1720" applyFont="1" applyFill="1"/>
    <xf numFmtId="0" fontId="23" fillId="0" borderId="0" xfId="1720" applyFont="1" applyFill="1"/>
    <xf numFmtId="0" fontId="23" fillId="0" borderId="0" xfId="1720" quotePrefix="1" applyFont="1" applyFill="1" applyAlignment="1">
      <alignment horizontal="right"/>
    </xf>
    <xf numFmtId="0" fontId="22" fillId="0" borderId="0" xfId="1720" applyFont="1" applyFill="1"/>
    <xf numFmtId="0" fontId="22" fillId="0" borderId="0" xfId="1720" applyFont="1" applyFill="1" applyAlignment="1">
      <alignment horizontal="center"/>
    </xf>
    <xf numFmtId="3" fontId="67" fillId="0" borderId="0" xfId="1720" applyNumberFormat="1" applyFont="1" applyFill="1"/>
    <xf numFmtId="3" fontId="65" fillId="0" borderId="0" xfId="1720" applyNumberFormat="1" applyFont="1" applyFill="1" applyBorder="1" applyAlignment="1">
      <alignment horizontal="right"/>
    </xf>
    <xf numFmtId="3" fontId="67" fillId="0" borderId="0" xfId="1720" applyNumberFormat="1" applyFont="1" applyFill="1" applyAlignment="1">
      <alignment horizontal="right"/>
    </xf>
    <xf numFmtId="0" fontId="67" fillId="0" borderId="0" xfId="1720" quotePrefix="1" applyFont="1" applyFill="1" applyAlignment="1">
      <alignment horizontal="right"/>
    </xf>
    <xf numFmtId="3" fontId="65" fillId="0" borderId="0" xfId="1" applyNumberFormat="1" applyFont="1" applyFill="1" applyBorder="1"/>
    <xf numFmtId="3" fontId="65" fillId="0" borderId="0" xfId="2" applyNumberFormat="1" applyFont="1" applyFill="1" applyBorder="1"/>
    <xf numFmtId="0" fontId="67" fillId="0" borderId="0" xfId="1720" applyFont="1" applyFill="1" applyAlignment="1">
      <alignment horizontal="right"/>
    </xf>
    <xf numFmtId="3" fontId="65" fillId="0" borderId="0" xfId="0" applyNumberFormat="1" applyFont="1" applyFill="1" applyBorder="1"/>
    <xf numFmtId="0" fontId="67" fillId="0" borderId="0" xfId="1720" applyFont="1" applyFill="1" applyAlignment="1">
      <alignment horizontal="center"/>
    </xf>
    <xf numFmtId="0" fontId="68" fillId="0" borderId="0" xfId="0" applyFont="1" applyFill="1"/>
    <xf numFmtId="0" fontId="18" fillId="0" borderId="13" xfId="0" applyFont="1" applyFill="1" applyBorder="1" applyAlignment="1">
      <alignment horizontal="left" vertical="center" wrapText="1" indent="3"/>
    </xf>
    <xf numFmtId="0" fontId="18" fillId="0" borderId="11" xfId="0" applyFont="1" applyFill="1" applyBorder="1" applyAlignment="1">
      <alignment horizontal="left" vertical="center" wrapText="1" indent="3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22" fillId="0" borderId="0" xfId="0" applyFont="1" applyFill="1" applyAlignment="1" applyProtection="1">
      <alignment horizontal="left" vertical="top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7448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2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1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Pirámide poblacional (en miles).</a:t>
            </a:r>
          </a:p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 Año 2021</a:t>
            </a:r>
          </a:p>
        </c:rich>
      </c:tx>
      <c:layout>
        <c:manualLayout>
          <c:xMode val="edge"/>
          <c:yMode val="edge"/>
          <c:x val="0.330392042815986"/>
          <c:y val="1.6516197798516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46969018280091E-2"/>
          <c:y val="0.11975655382321436"/>
          <c:w val="0.92452943756072858"/>
          <c:h val="0.710240680699226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'Graf-2.6'!$B$2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'Graf-2.6'!$A$3:$A$19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'Graf-2.6'!$B$3:$B$19</c:f>
              <c:numCache>
                <c:formatCode>#,##0</c:formatCode>
                <c:ptCount val="17"/>
                <c:pt idx="0">
                  <c:v>-360.79329367056198</c:v>
                </c:pt>
                <c:pt idx="1">
                  <c:v>-357.3008238716331</c:v>
                </c:pt>
                <c:pt idx="2">
                  <c:v>-352.75689757097098</c:v>
                </c:pt>
                <c:pt idx="3">
                  <c:v>-344.52177051634715</c:v>
                </c:pt>
                <c:pt idx="4">
                  <c:v>-334.4957454390165</c:v>
                </c:pt>
                <c:pt idx="5">
                  <c:v>-318.92487559150902</c:v>
                </c:pt>
                <c:pt idx="6">
                  <c:v>-300.11582599550803</c:v>
                </c:pt>
                <c:pt idx="7">
                  <c:v>-266.10173082587028</c:v>
                </c:pt>
                <c:pt idx="8">
                  <c:v>-214.81297474896499</c:v>
                </c:pt>
                <c:pt idx="9">
                  <c:v>-185.96696274208063</c:v>
                </c:pt>
                <c:pt idx="10">
                  <c:v>-164.69282311624968</c:v>
                </c:pt>
                <c:pt idx="11">
                  <c:v>-141.23700605147181</c:v>
                </c:pt>
                <c:pt idx="12">
                  <c:v>-120.32213356852007</c:v>
                </c:pt>
                <c:pt idx="13">
                  <c:v>-94.449855965892056</c:v>
                </c:pt>
                <c:pt idx="14">
                  <c:v>-63.854820318055474</c:v>
                </c:pt>
                <c:pt idx="15">
                  <c:v>-41.070397874461015</c:v>
                </c:pt>
                <c:pt idx="16">
                  <c:v>-40.862687738162236</c:v>
                </c:pt>
              </c:numCache>
            </c:numRef>
          </c:val>
        </c:ser>
        <c:ser>
          <c:idx val="1"/>
          <c:order val="1"/>
          <c:tx>
            <c:strRef>
              <c:f>'Graf-2.6'!$C$2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'Graf-2.6'!$A$3:$A$19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'Graf-2.6'!$C$3:$C$19</c:f>
              <c:numCache>
                <c:formatCode>#,##0</c:formatCode>
                <c:ptCount val="17"/>
                <c:pt idx="0">
                  <c:v>346.32424104302879</c:v>
                </c:pt>
                <c:pt idx="1">
                  <c:v>343.72426844259087</c:v>
                </c:pt>
                <c:pt idx="2">
                  <c:v>340.12609955073265</c:v>
                </c:pt>
                <c:pt idx="3">
                  <c:v>332.50981124869685</c:v>
                </c:pt>
                <c:pt idx="4">
                  <c:v>322.99329969933819</c:v>
                </c:pt>
                <c:pt idx="5">
                  <c:v>309.55903360372162</c:v>
                </c:pt>
                <c:pt idx="6">
                  <c:v>293.13156973308708</c:v>
                </c:pt>
                <c:pt idx="7">
                  <c:v>262.73448060327217</c:v>
                </c:pt>
                <c:pt idx="8">
                  <c:v>217.04181971205955</c:v>
                </c:pt>
                <c:pt idx="9">
                  <c:v>188.34825013857446</c:v>
                </c:pt>
                <c:pt idx="10">
                  <c:v>166.18447392734933</c:v>
                </c:pt>
                <c:pt idx="11">
                  <c:v>142.19481636537483</c:v>
                </c:pt>
                <c:pt idx="12">
                  <c:v>119.1447639235594</c:v>
                </c:pt>
                <c:pt idx="13">
                  <c:v>94.555931554501612</c:v>
                </c:pt>
                <c:pt idx="14">
                  <c:v>66.646873324767228</c:v>
                </c:pt>
                <c:pt idx="15">
                  <c:v>46.120472488692279</c:v>
                </c:pt>
                <c:pt idx="16">
                  <c:v>59.417380349273671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7695104"/>
        <c:axId val="85363520"/>
      </c:barChart>
      <c:catAx>
        <c:axId val="10769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es-PY"/>
          </a:p>
        </c:txPr>
        <c:crossAx val="8536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63520"/>
        <c:scaling>
          <c:orientation val="minMax"/>
          <c:max val="400"/>
          <c:min val="-400"/>
        </c:scaling>
        <c:delete val="0"/>
        <c:axPos val="b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107695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9685039370078741" r="1.9685039370078741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280148</xdr:colOff>
      <xdr:row>0</xdr:row>
      <xdr:rowOff>123265</xdr:rowOff>
    </xdr:from>
    <xdr:to>
      <xdr:col>16</xdr:col>
      <xdr:colOff>699980</xdr:colOff>
      <xdr:row>35</xdr:row>
      <xdr:rowOff>16654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0.0327</cdr:x>
      <cdr:y>0.92495</cdr:y>
    </cdr:from>
    <cdr:to>
      <cdr:x>0.20182</cdr:x>
      <cdr:y>0.95151</cdr:y>
    </cdr:to>
    <cdr:sp macro="" textlink="">
      <cdr:nvSpPr>
        <cdr:cNvPr id="1126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695" y="5548191"/>
          <a:ext cx="1281042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2.6</a:t>
          </a:r>
        </a:p>
      </cdr:txBody>
    </cdr:sp>
  </cdr:relSizeAnchor>
  <cdr:relSizeAnchor xmlns:cdr="http://schemas.openxmlformats.org/drawingml/2006/chartDrawing">
    <cdr:from>
      <cdr:x>0.17735</cdr:x>
      <cdr:y>0.39991</cdr:y>
    </cdr:from>
    <cdr:to>
      <cdr:x>0.2482</cdr:x>
      <cdr:y>0.42988</cdr:y>
    </cdr:to>
    <cdr:sp macro="" textlink="">
      <cdr:nvSpPr>
        <cdr:cNvPr id="1126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8665" y="2188141"/>
          <a:ext cx="446917" cy="16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Hombres</a:t>
          </a:r>
          <a:endParaRPr lang="es-ES" sz="975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0.74522</cdr:x>
      <cdr:y>0.39639</cdr:y>
    </cdr:from>
    <cdr:to>
      <cdr:x>0.80955</cdr:x>
      <cdr:y>0.42636</cdr:y>
    </cdr:to>
    <cdr:sp macro="" textlink="">
      <cdr:nvSpPr>
        <cdr:cNvPr id="1126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620" y="2168898"/>
          <a:ext cx="405752" cy="16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Mujeres</a:t>
          </a:r>
          <a:endParaRPr lang="es-ES" sz="975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zoomScale="70" zoomScaleNormal="70" workbookViewId="0"/>
  </sheetViews>
  <sheetFormatPr baseColWidth="10" defaultColWidth="13.28515625" defaultRowHeight="15"/>
  <cols>
    <col min="1" max="1" width="2.7109375" style="2" customWidth="1"/>
    <col min="2" max="2" width="23.5703125" style="1" customWidth="1"/>
    <col min="3" max="3" width="13" style="1" customWidth="1"/>
    <col min="4" max="4" width="15.85546875" style="1" customWidth="1"/>
    <col min="5" max="5" width="12.28515625" style="1" customWidth="1"/>
    <col min="6" max="16384" width="13.28515625" style="1"/>
  </cols>
  <sheetData>
    <row r="1" spans="1:5">
      <c r="A1" s="26"/>
    </row>
    <row r="2" spans="1:5" s="3" customFormat="1" ht="15" customHeight="1">
      <c r="B2" s="3" t="s">
        <v>24</v>
      </c>
    </row>
    <row r="3" spans="1:5" ht="5.0999999999999996" customHeight="1"/>
    <row r="4" spans="1:5" ht="15.95" customHeight="1">
      <c r="A4" s="25"/>
      <c r="B4" s="50" t="s">
        <v>23</v>
      </c>
      <c r="C4" s="52" t="s">
        <v>19</v>
      </c>
      <c r="D4" s="54" t="s">
        <v>22</v>
      </c>
      <c r="E4" s="54"/>
    </row>
    <row r="5" spans="1:5" ht="15.95" customHeight="1">
      <c r="A5" s="25"/>
      <c r="B5" s="51"/>
      <c r="C5" s="53"/>
      <c r="D5" s="24" t="s">
        <v>21</v>
      </c>
      <c r="E5" s="24" t="s">
        <v>20</v>
      </c>
    </row>
    <row r="6" spans="1:5" s="3" customFormat="1" ht="5.0999999999999996" customHeight="1">
      <c r="A6" s="2"/>
      <c r="B6" s="14"/>
    </row>
    <row r="7" spans="1:5" s="3" customFormat="1" ht="12.75">
      <c r="A7" s="16"/>
      <c r="B7" s="23" t="s">
        <v>19</v>
      </c>
      <c r="C7" s="22">
        <f>SUM(D7:E7)</f>
        <v>7353038.2113138949</v>
      </c>
      <c r="D7" s="21">
        <f>SUM(D9:D25)</f>
        <v>3702280.6256052749</v>
      </c>
      <c r="E7" s="21">
        <f>SUM(E9:E25)</f>
        <v>3650757.58570862</v>
      </c>
    </row>
    <row r="8" spans="1:5" s="3" customFormat="1" ht="5.0999999999999996" customHeight="1">
      <c r="A8" s="16"/>
      <c r="B8" s="14"/>
      <c r="C8" s="9"/>
      <c r="D8" s="20"/>
      <c r="E8" s="9"/>
    </row>
    <row r="9" spans="1:5" ht="15" customHeight="1">
      <c r="A9" s="19"/>
      <c r="B9" s="14" t="s">
        <v>18</v>
      </c>
      <c r="C9" s="9">
        <f t="shared" ref="C9:C25" si="0">SUM(D9:E9)</f>
        <v>707117.53471359052</v>
      </c>
      <c r="D9" s="8">
        <v>360793.2936705618</v>
      </c>
      <c r="E9" s="8">
        <v>346324.24104302877</v>
      </c>
    </row>
    <row r="10" spans="1:5" ht="15" customHeight="1">
      <c r="A10" s="16"/>
      <c r="B10" s="14" t="s">
        <v>17</v>
      </c>
      <c r="C10" s="9">
        <f t="shared" si="0"/>
        <v>701025.09231422399</v>
      </c>
      <c r="D10" s="8">
        <v>357300.8238716331</v>
      </c>
      <c r="E10" s="8">
        <v>343724.2684425909</v>
      </c>
    </row>
    <row r="11" spans="1:5" ht="15" customHeight="1">
      <c r="A11" s="16"/>
      <c r="B11" s="14" t="s">
        <v>16</v>
      </c>
      <c r="C11" s="9">
        <f t="shared" si="0"/>
        <v>692882.99712170358</v>
      </c>
      <c r="D11" s="8">
        <v>352756.89757097099</v>
      </c>
      <c r="E11" s="8">
        <v>340126.09955073264</v>
      </c>
    </row>
    <row r="12" spans="1:5" ht="15" customHeight="1">
      <c r="A12" s="16"/>
      <c r="B12" s="14" t="s">
        <v>15</v>
      </c>
      <c r="C12" s="9">
        <f t="shared" si="0"/>
        <v>677031.58176504401</v>
      </c>
      <c r="D12" s="8">
        <v>344521.77051634714</v>
      </c>
      <c r="E12" s="8">
        <v>332509.81124869687</v>
      </c>
    </row>
    <row r="13" spans="1:5" ht="15" customHeight="1">
      <c r="A13" s="16"/>
      <c r="B13" s="14" t="s">
        <v>14</v>
      </c>
      <c r="C13" s="9">
        <f t="shared" si="0"/>
        <v>657489.04513835465</v>
      </c>
      <c r="D13" s="13">
        <v>334495.74543901649</v>
      </c>
      <c r="E13" s="12">
        <v>322993.29969933821</v>
      </c>
    </row>
    <row r="14" spans="1:5" ht="15" customHeight="1">
      <c r="A14" s="19"/>
      <c r="B14" s="14" t="s">
        <v>13</v>
      </c>
      <c r="C14" s="9">
        <f t="shared" si="0"/>
        <v>628483.90919523058</v>
      </c>
      <c r="D14" s="13">
        <v>318924.87559150904</v>
      </c>
      <c r="E14" s="12">
        <v>309559.03360372159</v>
      </c>
    </row>
    <row r="15" spans="1:5" ht="15" customHeight="1">
      <c r="A15" s="16"/>
      <c r="B15" s="14" t="s">
        <v>12</v>
      </c>
      <c r="C15" s="9">
        <f t="shared" si="0"/>
        <v>593247.39572859509</v>
      </c>
      <c r="D15" s="13">
        <v>300115.82599550806</v>
      </c>
      <c r="E15" s="12">
        <v>293131.56973308709</v>
      </c>
    </row>
    <row r="16" spans="1:5" ht="15" customHeight="1">
      <c r="A16" s="16"/>
      <c r="B16" s="14" t="s">
        <v>11</v>
      </c>
      <c r="C16" s="9">
        <f t="shared" si="0"/>
        <v>528836.21142914239</v>
      </c>
      <c r="D16" s="13">
        <v>266101.7308258703</v>
      </c>
      <c r="E16" s="12">
        <v>262734.48060327215</v>
      </c>
    </row>
    <row r="17" spans="1:5" ht="15" customHeight="1">
      <c r="A17" s="3"/>
      <c r="B17" s="18" t="s">
        <v>10</v>
      </c>
      <c r="C17" s="9">
        <f t="shared" si="0"/>
        <v>431854.79446102458</v>
      </c>
      <c r="D17" s="13">
        <v>214812.974748965</v>
      </c>
      <c r="E17" s="12">
        <v>217041.81971205954</v>
      </c>
    </row>
    <row r="18" spans="1:5" ht="15" customHeight="1">
      <c r="A18" s="3"/>
      <c r="B18" s="14" t="s">
        <v>9</v>
      </c>
      <c r="C18" s="9">
        <f t="shared" si="0"/>
        <v>374315.21288065508</v>
      </c>
      <c r="D18" s="13">
        <v>185966.96274208062</v>
      </c>
      <c r="E18" s="12">
        <v>188348.25013857445</v>
      </c>
    </row>
    <row r="19" spans="1:5" ht="15" customHeight="1">
      <c r="A19" s="17"/>
      <c r="B19" s="14" t="s">
        <v>8</v>
      </c>
      <c r="C19" s="9">
        <f t="shared" si="0"/>
        <v>330877.29704359901</v>
      </c>
      <c r="D19" s="13">
        <v>164692.8231162497</v>
      </c>
      <c r="E19" s="12">
        <v>166184.47392734932</v>
      </c>
    </row>
    <row r="20" spans="1:5" ht="15" customHeight="1">
      <c r="A20" s="16"/>
      <c r="B20" s="14" t="s">
        <v>7</v>
      </c>
      <c r="C20" s="9">
        <f t="shared" si="0"/>
        <v>283431.82241684664</v>
      </c>
      <c r="D20" s="13">
        <v>141237.00605147181</v>
      </c>
      <c r="E20" s="12">
        <v>142194.81636537483</v>
      </c>
    </row>
    <row r="21" spans="1:5" ht="15" customHeight="1">
      <c r="B21" s="14" t="s">
        <v>6</v>
      </c>
      <c r="C21" s="9">
        <f t="shared" si="0"/>
        <v>239466.89749207947</v>
      </c>
      <c r="D21" s="13">
        <v>120322.13356852008</v>
      </c>
      <c r="E21" s="12">
        <v>119144.7639235594</v>
      </c>
    </row>
    <row r="22" spans="1:5" ht="15" customHeight="1">
      <c r="B22" s="15" t="s">
        <v>5</v>
      </c>
      <c r="C22" s="9">
        <f t="shared" si="0"/>
        <v>189005.78752039367</v>
      </c>
      <c r="D22" s="13">
        <v>94449.855965892057</v>
      </c>
      <c r="E22" s="12">
        <v>94555.931554501614</v>
      </c>
    </row>
    <row r="23" spans="1:5" ht="15" customHeight="1">
      <c r="B23" s="14" t="s">
        <v>4</v>
      </c>
      <c r="C23" s="9">
        <f t="shared" si="0"/>
        <v>130501.69364282269</v>
      </c>
      <c r="D23" s="13">
        <v>63854.82031805547</v>
      </c>
      <c r="E23" s="12">
        <v>66646.873324767221</v>
      </c>
    </row>
    <row r="24" spans="1:5" ht="15" customHeight="1">
      <c r="B24" s="14" t="s">
        <v>3</v>
      </c>
      <c r="C24" s="9">
        <f t="shared" si="0"/>
        <v>87190.870363153284</v>
      </c>
      <c r="D24" s="13">
        <v>41070.397874461014</v>
      </c>
      <c r="E24" s="12">
        <v>46120.472488692278</v>
      </c>
    </row>
    <row r="25" spans="1:5" ht="15" customHeight="1">
      <c r="B25" s="14" t="s">
        <v>2</v>
      </c>
      <c r="C25" s="9">
        <f t="shared" si="0"/>
        <v>100280.06808743591</v>
      </c>
      <c r="D25" s="13">
        <v>40862.68773816224</v>
      </c>
      <c r="E25" s="12">
        <v>59417.38034927367</v>
      </c>
    </row>
    <row r="26" spans="1:5" s="3" customFormat="1" ht="5.0999999999999996" customHeight="1" thickBot="1">
      <c r="A26" s="2"/>
      <c r="B26" s="11"/>
      <c r="C26" s="10"/>
      <c r="D26" s="10"/>
      <c r="E26" s="10"/>
    </row>
    <row r="27" spans="1:5" ht="5.0999999999999996" customHeight="1">
      <c r="B27" s="3"/>
      <c r="C27" s="9"/>
      <c r="D27" s="9"/>
      <c r="E27" s="8"/>
    </row>
    <row r="28" spans="1:5" s="3" customFormat="1" ht="36" customHeight="1">
      <c r="A28" s="2"/>
      <c r="B28" s="55" t="s">
        <v>1</v>
      </c>
      <c r="C28" s="55"/>
      <c r="D28" s="55"/>
      <c r="E28" s="55"/>
    </row>
    <row r="29" spans="1:5" s="3" customFormat="1">
      <c r="A29" s="2"/>
      <c r="B29" s="3" t="s">
        <v>0</v>
      </c>
      <c r="E29" s="6"/>
    </row>
    <row r="30" spans="1:5" s="3" customFormat="1">
      <c r="A30" s="2"/>
      <c r="B30" s="7"/>
      <c r="E30" s="6"/>
    </row>
    <row r="31" spans="1:5" s="3" customFormat="1">
      <c r="A31" s="2"/>
      <c r="D31" s="5"/>
      <c r="E31" s="5"/>
    </row>
    <row r="32" spans="1:5" s="3" customFormat="1">
      <c r="A32" s="2"/>
    </row>
    <row r="33" spans="1:2" s="3" customFormat="1">
      <c r="A33" s="2"/>
    </row>
    <row r="34" spans="1:2" s="3" customFormat="1" ht="12.75" customHeight="1">
      <c r="A34" s="2"/>
    </row>
    <row r="35" spans="1:2" s="3" customFormat="1">
      <c r="A35" s="2"/>
      <c r="B35" s="4"/>
    </row>
  </sheetData>
  <mergeCells count="4">
    <mergeCell ref="B4:B5"/>
    <mergeCell ref="C4:C5"/>
    <mergeCell ref="D4:E4"/>
    <mergeCell ref="B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opLeftCell="H1" zoomScale="70" zoomScaleNormal="70" workbookViewId="0">
      <selection activeCell="H1" sqref="H1"/>
    </sheetView>
  </sheetViews>
  <sheetFormatPr baseColWidth="10" defaultRowHeight="12.75"/>
  <cols>
    <col min="1" max="1" width="8.140625" style="30" customWidth="1"/>
    <col min="2" max="2" width="7.85546875" style="30" bestFit="1" customWidth="1"/>
    <col min="3" max="3" width="7.7109375" style="30" customWidth="1"/>
    <col min="4" max="4" width="3" style="30" customWidth="1"/>
    <col min="5" max="6" width="11.42578125" style="30" bestFit="1" customWidth="1"/>
    <col min="7" max="7" width="11.42578125" style="29"/>
    <col min="8" max="8" width="11.42578125" style="28"/>
    <col min="9" max="13" width="11.42578125" style="27"/>
    <col min="14" max="14" width="11.5703125" style="27" customWidth="1"/>
    <col min="15" max="256" width="11.42578125" style="27"/>
    <col min="257" max="257" width="8.140625" style="27" customWidth="1"/>
    <col min="258" max="258" width="7.85546875" style="27" bestFit="1" customWidth="1"/>
    <col min="259" max="259" width="7.7109375" style="27" customWidth="1"/>
    <col min="260" max="260" width="3" style="27" customWidth="1"/>
    <col min="261" max="261" width="10.140625" style="27" customWidth="1"/>
    <col min="262" max="262" width="9.5703125" style="27" customWidth="1"/>
    <col min="263" max="269" width="11.42578125" style="27"/>
    <col min="270" max="270" width="11.5703125" style="27" customWidth="1"/>
    <col min="271" max="512" width="11.42578125" style="27"/>
    <col min="513" max="513" width="8.140625" style="27" customWidth="1"/>
    <col min="514" max="514" width="7.85546875" style="27" bestFit="1" customWidth="1"/>
    <col min="515" max="515" width="7.7109375" style="27" customWidth="1"/>
    <col min="516" max="516" width="3" style="27" customWidth="1"/>
    <col min="517" max="517" width="10.140625" style="27" customWidth="1"/>
    <col min="518" max="518" width="9.5703125" style="27" customWidth="1"/>
    <col min="519" max="525" width="11.42578125" style="27"/>
    <col min="526" max="526" width="11.5703125" style="27" customWidth="1"/>
    <col min="527" max="768" width="11.42578125" style="27"/>
    <col min="769" max="769" width="8.140625" style="27" customWidth="1"/>
    <col min="770" max="770" width="7.85546875" style="27" bestFit="1" customWidth="1"/>
    <col min="771" max="771" width="7.7109375" style="27" customWidth="1"/>
    <col min="772" max="772" width="3" style="27" customWidth="1"/>
    <col min="773" max="773" width="10.140625" style="27" customWidth="1"/>
    <col min="774" max="774" width="9.5703125" style="27" customWidth="1"/>
    <col min="775" max="781" width="11.42578125" style="27"/>
    <col min="782" max="782" width="11.5703125" style="27" customWidth="1"/>
    <col min="783" max="1024" width="11.42578125" style="27"/>
    <col min="1025" max="1025" width="8.140625" style="27" customWidth="1"/>
    <col min="1026" max="1026" width="7.85546875" style="27" bestFit="1" customWidth="1"/>
    <col min="1027" max="1027" width="7.7109375" style="27" customWidth="1"/>
    <col min="1028" max="1028" width="3" style="27" customWidth="1"/>
    <col min="1029" max="1029" width="10.140625" style="27" customWidth="1"/>
    <col min="1030" max="1030" width="9.5703125" style="27" customWidth="1"/>
    <col min="1031" max="1037" width="11.42578125" style="27"/>
    <col min="1038" max="1038" width="11.5703125" style="27" customWidth="1"/>
    <col min="1039" max="1280" width="11.42578125" style="27"/>
    <col min="1281" max="1281" width="8.140625" style="27" customWidth="1"/>
    <col min="1282" max="1282" width="7.85546875" style="27" bestFit="1" customWidth="1"/>
    <col min="1283" max="1283" width="7.7109375" style="27" customWidth="1"/>
    <col min="1284" max="1284" width="3" style="27" customWidth="1"/>
    <col min="1285" max="1285" width="10.140625" style="27" customWidth="1"/>
    <col min="1286" max="1286" width="9.5703125" style="27" customWidth="1"/>
    <col min="1287" max="1293" width="11.42578125" style="27"/>
    <col min="1294" max="1294" width="11.5703125" style="27" customWidth="1"/>
    <col min="1295" max="1536" width="11.42578125" style="27"/>
    <col min="1537" max="1537" width="8.140625" style="27" customWidth="1"/>
    <col min="1538" max="1538" width="7.85546875" style="27" bestFit="1" customWidth="1"/>
    <col min="1539" max="1539" width="7.7109375" style="27" customWidth="1"/>
    <col min="1540" max="1540" width="3" style="27" customWidth="1"/>
    <col min="1541" max="1541" width="10.140625" style="27" customWidth="1"/>
    <col min="1542" max="1542" width="9.5703125" style="27" customWidth="1"/>
    <col min="1543" max="1549" width="11.42578125" style="27"/>
    <col min="1550" max="1550" width="11.5703125" style="27" customWidth="1"/>
    <col min="1551" max="1792" width="11.42578125" style="27"/>
    <col min="1793" max="1793" width="8.140625" style="27" customWidth="1"/>
    <col min="1794" max="1794" width="7.85546875" style="27" bestFit="1" customWidth="1"/>
    <col min="1795" max="1795" width="7.7109375" style="27" customWidth="1"/>
    <col min="1796" max="1796" width="3" style="27" customWidth="1"/>
    <col min="1797" max="1797" width="10.140625" style="27" customWidth="1"/>
    <col min="1798" max="1798" width="9.5703125" style="27" customWidth="1"/>
    <col min="1799" max="1805" width="11.42578125" style="27"/>
    <col min="1806" max="1806" width="11.5703125" style="27" customWidth="1"/>
    <col min="1807" max="2048" width="11.42578125" style="27"/>
    <col min="2049" max="2049" width="8.140625" style="27" customWidth="1"/>
    <col min="2050" max="2050" width="7.85546875" style="27" bestFit="1" customWidth="1"/>
    <col min="2051" max="2051" width="7.7109375" style="27" customWidth="1"/>
    <col min="2052" max="2052" width="3" style="27" customWidth="1"/>
    <col min="2053" max="2053" width="10.140625" style="27" customWidth="1"/>
    <col min="2054" max="2054" width="9.5703125" style="27" customWidth="1"/>
    <col min="2055" max="2061" width="11.42578125" style="27"/>
    <col min="2062" max="2062" width="11.5703125" style="27" customWidth="1"/>
    <col min="2063" max="2304" width="11.42578125" style="27"/>
    <col min="2305" max="2305" width="8.140625" style="27" customWidth="1"/>
    <col min="2306" max="2306" width="7.85546875" style="27" bestFit="1" customWidth="1"/>
    <col min="2307" max="2307" width="7.7109375" style="27" customWidth="1"/>
    <col min="2308" max="2308" width="3" style="27" customWidth="1"/>
    <col min="2309" max="2309" width="10.140625" style="27" customWidth="1"/>
    <col min="2310" max="2310" width="9.5703125" style="27" customWidth="1"/>
    <col min="2311" max="2317" width="11.42578125" style="27"/>
    <col min="2318" max="2318" width="11.5703125" style="27" customWidth="1"/>
    <col min="2319" max="2560" width="11.42578125" style="27"/>
    <col min="2561" max="2561" width="8.140625" style="27" customWidth="1"/>
    <col min="2562" max="2562" width="7.85546875" style="27" bestFit="1" customWidth="1"/>
    <col min="2563" max="2563" width="7.7109375" style="27" customWidth="1"/>
    <col min="2564" max="2564" width="3" style="27" customWidth="1"/>
    <col min="2565" max="2565" width="10.140625" style="27" customWidth="1"/>
    <col min="2566" max="2566" width="9.5703125" style="27" customWidth="1"/>
    <col min="2567" max="2573" width="11.42578125" style="27"/>
    <col min="2574" max="2574" width="11.5703125" style="27" customWidth="1"/>
    <col min="2575" max="2816" width="11.42578125" style="27"/>
    <col min="2817" max="2817" width="8.140625" style="27" customWidth="1"/>
    <col min="2818" max="2818" width="7.85546875" style="27" bestFit="1" customWidth="1"/>
    <col min="2819" max="2819" width="7.7109375" style="27" customWidth="1"/>
    <col min="2820" max="2820" width="3" style="27" customWidth="1"/>
    <col min="2821" max="2821" width="10.140625" style="27" customWidth="1"/>
    <col min="2822" max="2822" width="9.5703125" style="27" customWidth="1"/>
    <col min="2823" max="2829" width="11.42578125" style="27"/>
    <col min="2830" max="2830" width="11.5703125" style="27" customWidth="1"/>
    <col min="2831" max="3072" width="11.42578125" style="27"/>
    <col min="3073" max="3073" width="8.140625" style="27" customWidth="1"/>
    <col min="3074" max="3074" width="7.85546875" style="27" bestFit="1" customWidth="1"/>
    <col min="3075" max="3075" width="7.7109375" style="27" customWidth="1"/>
    <col min="3076" max="3076" width="3" style="27" customWidth="1"/>
    <col min="3077" max="3077" width="10.140625" style="27" customWidth="1"/>
    <col min="3078" max="3078" width="9.5703125" style="27" customWidth="1"/>
    <col min="3079" max="3085" width="11.42578125" style="27"/>
    <col min="3086" max="3086" width="11.5703125" style="27" customWidth="1"/>
    <col min="3087" max="3328" width="11.42578125" style="27"/>
    <col min="3329" max="3329" width="8.140625" style="27" customWidth="1"/>
    <col min="3330" max="3330" width="7.85546875" style="27" bestFit="1" customWidth="1"/>
    <col min="3331" max="3331" width="7.7109375" style="27" customWidth="1"/>
    <col min="3332" max="3332" width="3" style="27" customWidth="1"/>
    <col min="3333" max="3333" width="10.140625" style="27" customWidth="1"/>
    <col min="3334" max="3334" width="9.5703125" style="27" customWidth="1"/>
    <col min="3335" max="3341" width="11.42578125" style="27"/>
    <col min="3342" max="3342" width="11.5703125" style="27" customWidth="1"/>
    <col min="3343" max="3584" width="11.42578125" style="27"/>
    <col min="3585" max="3585" width="8.140625" style="27" customWidth="1"/>
    <col min="3586" max="3586" width="7.85546875" style="27" bestFit="1" customWidth="1"/>
    <col min="3587" max="3587" width="7.7109375" style="27" customWidth="1"/>
    <col min="3588" max="3588" width="3" style="27" customWidth="1"/>
    <col min="3589" max="3589" width="10.140625" style="27" customWidth="1"/>
    <col min="3590" max="3590" width="9.5703125" style="27" customWidth="1"/>
    <col min="3591" max="3597" width="11.42578125" style="27"/>
    <col min="3598" max="3598" width="11.5703125" style="27" customWidth="1"/>
    <col min="3599" max="3840" width="11.42578125" style="27"/>
    <col min="3841" max="3841" width="8.140625" style="27" customWidth="1"/>
    <col min="3842" max="3842" width="7.85546875" style="27" bestFit="1" customWidth="1"/>
    <col min="3843" max="3843" width="7.7109375" style="27" customWidth="1"/>
    <col min="3844" max="3844" width="3" style="27" customWidth="1"/>
    <col min="3845" max="3845" width="10.140625" style="27" customWidth="1"/>
    <col min="3846" max="3846" width="9.5703125" style="27" customWidth="1"/>
    <col min="3847" max="3853" width="11.42578125" style="27"/>
    <col min="3854" max="3854" width="11.5703125" style="27" customWidth="1"/>
    <col min="3855" max="4096" width="11.42578125" style="27"/>
    <col min="4097" max="4097" width="8.140625" style="27" customWidth="1"/>
    <col min="4098" max="4098" width="7.85546875" style="27" bestFit="1" customWidth="1"/>
    <col min="4099" max="4099" width="7.7109375" style="27" customWidth="1"/>
    <col min="4100" max="4100" width="3" style="27" customWidth="1"/>
    <col min="4101" max="4101" width="10.140625" style="27" customWidth="1"/>
    <col min="4102" max="4102" width="9.5703125" style="27" customWidth="1"/>
    <col min="4103" max="4109" width="11.42578125" style="27"/>
    <col min="4110" max="4110" width="11.5703125" style="27" customWidth="1"/>
    <col min="4111" max="4352" width="11.42578125" style="27"/>
    <col min="4353" max="4353" width="8.140625" style="27" customWidth="1"/>
    <col min="4354" max="4354" width="7.85546875" style="27" bestFit="1" customWidth="1"/>
    <col min="4355" max="4355" width="7.7109375" style="27" customWidth="1"/>
    <col min="4356" max="4356" width="3" style="27" customWidth="1"/>
    <col min="4357" max="4357" width="10.140625" style="27" customWidth="1"/>
    <col min="4358" max="4358" width="9.5703125" style="27" customWidth="1"/>
    <col min="4359" max="4365" width="11.42578125" style="27"/>
    <col min="4366" max="4366" width="11.5703125" style="27" customWidth="1"/>
    <col min="4367" max="4608" width="11.42578125" style="27"/>
    <col min="4609" max="4609" width="8.140625" style="27" customWidth="1"/>
    <col min="4610" max="4610" width="7.85546875" style="27" bestFit="1" customWidth="1"/>
    <col min="4611" max="4611" width="7.7109375" style="27" customWidth="1"/>
    <col min="4612" max="4612" width="3" style="27" customWidth="1"/>
    <col min="4613" max="4613" width="10.140625" style="27" customWidth="1"/>
    <col min="4614" max="4614" width="9.5703125" style="27" customWidth="1"/>
    <col min="4615" max="4621" width="11.42578125" style="27"/>
    <col min="4622" max="4622" width="11.5703125" style="27" customWidth="1"/>
    <col min="4623" max="4864" width="11.42578125" style="27"/>
    <col min="4865" max="4865" width="8.140625" style="27" customWidth="1"/>
    <col min="4866" max="4866" width="7.85546875" style="27" bestFit="1" customWidth="1"/>
    <col min="4867" max="4867" width="7.7109375" style="27" customWidth="1"/>
    <col min="4868" max="4868" width="3" style="27" customWidth="1"/>
    <col min="4869" max="4869" width="10.140625" style="27" customWidth="1"/>
    <col min="4870" max="4870" width="9.5703125" style="27" customWidth="1"/>
    <col min="4871" max="4877" width="11.42578125" style="27"/>
    <col min="4878" max="4878" width="11.5703125" style="27" customWidth="1"/>
    <col min="4879" max="5120" width="11.42578125" style="27"/>
    <col min="5121" max="5121" width="8.140625" style="27" customWidth="1"/>
    <col min="5122" max="5122" width="7.85546875" style="27" bestFit="1" customWidth="1"/>
    <col min="5123" max="5123" width="7.7109375" style="27" customWidth="1"/>
    <col min="5124" max="5124" width="3" style="27" customWidth="1"/>
    <col min="5125" max="5125" width="10.140625" style="27" customWidth="1"/>
    <col min="5126" max="5126" width="9.5703125" style="27" customWidth="1"/>
    <col min="5127" max="5133" width="11.42578125" style="27"/>
    <col min="5134" max="5134" width="11.5703125" style="27" customWidth="1"/>
    <col min="5135" max="5376" width="11.42578125" style="27"/>
    <col min="5377" max="5377" width="8.140625" style="27" customWidth="1"/>
    <col min="5378" max="5378" width="7.85546875" style="27" bestFit="1" customWidth="1"/>
    <col min="5379" max="5379" width="7.7109375" style="27" customWidth="1"/>
    <col min="5380" max="5380" width="3" style="27" customWidth="1"/>
    <col min="5381" max="5381" width="10.140625" style="27" customWidth="1"/>
    <col min="5382" max="5382" width="9.5703125" style="27" customWidth="1"/>
    <col min="5383" max="5389" width="11.42578125" style="27"/>
    <col min="5390" max="5390" width="11.5703125" style="27" customWidth="1"/>
    <col min="5391" max="5632" width="11.42578125" style="27"/>
    <col min="5633" max="5633" width="8.140625" style="27" customWidth="1"/>
    <col min="5634" max="5634" width="7.85546875" style="27" bestFit="1" customWidth="1"/>
    <col min="5635" max="5635" width="7.7109375" style="27" customWidth="1"/>
    <col min="5636" max="5636" width="3" style="27" customWidth="1"/>
    <col min="5637" max="5637" width="10.140625" style="27" customWidth="1"/>
    <col min="5638" max="5638" width="9.5703125" style="27" customWidth="1"/>
    <col min="5639" max="5645" width="11.42578125" style="27"/>
    <col min="5646" max="5646" width="11.5703125" style="27" customWidth="1"/>
    <col min="5647" max="5888" width="11.42578125" style="27"/>
    <col min="5889" max="5889" width="8.140625" style="27" customWidth="1"/>
    <col min="5890" max="5890" width="7.85546875" style="27" bestFit="1" customWidth="1"/>
    <col min="5891" max="5891" width="7.7109375" style="27" customWidth="1"/>
    <col min="5892" max="5892" width="3" style="27" customWidth="1"/>
    <col min="5893" max="5893" width="10.140625" style="27" customWidth="1"/>
    <col min="5894" max="5894" width="9.5703125" style="27" customWidth="1"/>
    <col min="5895" max="5901" width="11.42578125" style="27"/>
    <col min="5902" max="5902" width="11.5703125" style="27" customWidth="1"/>
    <col min="5903" max="6144" width="11.42578125" style="27"/>
    <col min="6145" max="6145" width="8.140625" style="27" customWidth="1"/>
    <col min="6146" max="6146" width="7.85546875" style="27" bestFit="1" customWidth="1"/>
    <col min="6147" max="6147" width="7.7109375" style="27" customWidth="1"/>
    <col min="6148" max="6148" width="3" style="27" customWidth="1"/>
    <col min="6149" max="6149" width="10.140625" style="27" customWidth="1"/>
    <col min="6150" max="6150" width="9.5703125" style="27" customWidth="1"/>
    <col min="6151" max="6157" width="11.42578125" style="27"/>
    <col min="6158" max="6158" width="11.5703125" style="27" customWidth="1"/>
    <col min="6159" max="6400" width="11.42578125" style="27"/>
    <col min="6401" max="6401" width="8.140625" style="27" customWidth="1"/>
    <col min="6402" max="6402" width="7.85546875" style="27" bestFit="1" customWidth="1"/>
    <col min="6403" max="6403" width="7.7109375" style="27" customWidth="1"/>
    <col min="6404" max="6404" width="3" style="27" customWidth="1"/>
    <col min="6405" max="6405" width="10.140625" style="27" customWidth="1"/>
    <col min="6406" max="6406" width="9.5703125" style="27" customWidth="1"/>
    <col min="6407" max="6413" width="11.42578125" style="27"/>
    <col min="6414" max="6414" width="11.5703125" style="27" customWidth="1"/>
    <col min="6415" max="6656" width="11.42578125" style="27"/>
    <col min="6657" max="6657" width="8.140625" style="27" customWidth="1"/>
    <col min="6658" max="6658" width="7.85546875" style="27" bestFit="1" customWidth="1"/>
    <col min="6659" max="6659" width="7.7109375" style="27" customWidth="1"/>
    <col min="6660" max="6660" width="3" style="27" customWidth="1"/>
    <col min="6661" max="6661" width="10.140625" style="27" customWidth="1"/>
    <col min="6662" max="6662" width="9.5703125" style="27" customWidth="1"/>
    <col min="6663" max="6669" width="11.42578125" style="27"/>
    <col min="6670" max="6670" width="11.5703125" style="27" customWidth="1"/>
    <col min="6671" max="6912" width="11.42578125" style="27"/>
    <col min="6913" max="6913" width="8.140625" style="27" customWidth="1"/>
    <col min="6914" max="6914" width="7.85546875" style="27" bestFit="1" customWidth="1"/>
    <col min="6915" max="6915" width="7.7109375" style="27" customWidth="1"/>
    <col min="6916" max="6916" width="3" style="27" customWidth="1"/>
    <col min="6917" max="6917" width="10.140625" style="27" customWidth="1"/>
    <col min="6918" max="6918" width="9.5703125" style="27" customWidth="1"/>
    <col min="6919" max="6925" width="11.42578125" style="27"/>
    <col min="6926" max="6926" width="11.5703125" style="27" customWidth="1"/>
    <col min="6927" max="7168" width="11.42578125" style="27"/>
    <col min="7169" max="7169" width="8.140625" style="27" customWidth="1"/>
    <col min="7170" max="7170" width="7.85546875" style="27" bestFit="1" customWidth="1"/>
    <col min="7171" max="7171" width="7.7109375" style="27" customWidth="1"/>
    <col min="7172" max="7172" width="3" style="27" customWidth="1"/>
    <col min="7173" max="7173" width="10.140625" style="27" customWidth="1"/>
    <col min="7174" max="7174" width="9.5703125" style="27" customWidth="1"/>
    <col min="7175" max="7181" width="11.42578125" style="27"/>
    <col min="7182" max="7182" width="11.5703125" style="27" customWidth="1"/>
    <col min="7183" max="7424" width="11.42578125" style="27"/>
    <col min="7425" max="7425" width="8.140625" style="27" customWidth="1"/>
    <col min="7426" max="7426" width="7.85546875" style="27" bestFit="1" customWidth="1"/>
    <col min="7427" max="7427" width="7.7109375" style="27" customWidth="1"/>
    <col min="7428" max="7428" width="3" style="27" customWidth="1"/>
    <col min="7429" max="7429" width="10.140625" style="27" customWidth="1"/>
    <col min="7430" max="7430" width="9.5703125" style="27" customWidth="1"/>
    <col min="7431" max="7437" width="11.42578125" style="27"/>
    <col min="7438" max="7438" width="11.5703125" style="27" customWidth="1"/>
    <col min="7439" max="7680" width="11.42578125" style="27"/>
    <col min="7681" max="7681" width="8.140625" style="27" customWidth="1"/>
    <col min="7682" max="7682" width="7.85546875" style="27" bestFit="1" customWidth="1"/>
    <col min="7683" max="7683" width="7.7109375" style="27" customWidth="1"/>
    <col min="7684" max="7684" width="3" style="27" customWidth="1"/>
    <col min="7685" max="7685" width="10.140625" style="27" customWidth="1"/>
    <col min="7686" max="7686" width="9.5703125" style="27" customWidth="1"/>
    <col min="7687" max="7693" width="11.42578125" style="27"/>
    <col min="7694" max="7694" width="11.5703125" style="27" customWidth="1"/>
    <col min="7695" max="7936" width="11.42578125" style="27"/>
    <col min="7937" max="7937" width="8.140625" style="27" customWidth="1"/>
    <col min="7938" max="7938" width="7.85546875" style="27" bestFit="1" customWidth="1"/>
    <col min="7939" max="7939" width="7.7109375" style="27" customWidth="1"/>
    <col min="7940" max="7940" width="3" style="27" customWidth="1"/>
    <col min="7941" max="7941" width="10.140625" style="27" customWidth="1"/>
    <col min="7942" max="7942" width="9.5703125" style="27" customWidth="1"/>
    <col min="7943" max="7949" width="11.42578125" style="27"/>
    <col min="7950" max="7950" width="11.5703125" style="27" customWidth="1"/>
    <col min="7951" max="8192" width="11.42578125" style="27"/>
    <col min="8193" max="8193" width="8.140625" style="27" customWidth="1"/>
    <col min="8194" max="8194" width="7.85546875" style="27" bestFit="1" customWidth="1"/>
    <col min="8195" max="8195" width="7.7109375" style="27" customWidth="1"/>
    <col min="8196" max="8196" width="3" style="27" customWidth="1"/>
    <col min="8197" max="8197" width="10.140625" style="27" customWidth="1"/>
    <col min="8198" max="8198" width="9.5703125" style="27" customWidth="1"/>
    <col min="8199" max="8205" width="11.42578125" style="27"/>
    <col min="8206" max="8206" width="11.5703125" style="27" customWidth="1"/>
    <col min="8207" max="8448" width="11.42578125" style="27"/>
    <col min="8449" max="8449" width="8.140625" style="27" customWidth="1"/>
    <col min="8450" max="8450" width="7.85546875" style="27" bestFit="1" customWidth="1"/>
    <col min="8451" max="8451" width="7.7109375" style="27" customWidth="1"/>
    <col min="8452" max="8452" width="3" style="27" customWidth="1"/>
    <col min="8453" max="8453" width="10.140625" style="27" customWidth="1"/>
    <col min="8454" max="8454" width="9.5703125" style="27" customWidth="1"/>
    <col min="8455" max="8461" width="11.42578125" style="27"/>
    <col min="8462" max="8462" width="11.5703125" style="27" customWidth="1"/>
    <col min="8463" max="8704" width="11.42578125" style="27"/>
    <col min="8705" max="8705" width="8.140625" style="27" customWidth="1"/>
    <col min="8706" max="8706" width="7.85546875" style="27" bestFit="1" customWidth="1"/>
    <col min="8707" max="8707" width="7.7109375" style="27" customWidth="1"/>
    <col min="8708" max="8708" width="3" style="27" customWidth="1"/>
    <col min="8709" max="8709" width="10.140625" style="27" customWidth="1"/>
    <col min="8710" max="8710" width="9.5703125" style="27" customWidth="1"/>
    <col min="8711" max="8717" width="11.42578125" style="27"/>
    <col min="8718" max="8718" width="11.5703125" style="27" customWidth="1"/>
    <col min="8719" max="8960" width="11.42578125" style="27"/>
    <col min="8961" max="8961" width="8.140625" style="27" customWidth="1"/>
    <col min="8962" max="8962" width="7.85546875" style="27" bestFit="1" customWidth="1"/>
    <col min="8963" max="8963" width="7.7109375" style="27" customWidth="1"/>
    <col min="8964" max="8964" width="3" style="27" customWidth="1"/>
    <col min="8965" max="8965" width="10.140625" style="27" customWidth="1"/>
    <col min="8966" max="8966" width="9.5703125" style="27" customWidth="1"/>
    <col min="8967" max="8973" width="11.42578125" style="27"/>
    <col min="8974" max="8974" width="11.5703125" style="27" customWidth="1"/>
    <col min="8975" max="9216" width="11.42578125" style="27"/>
    <col min="9217" max="9217" width="8.140625" style="27" customWidth="1"/>
    <col min="9218" max="9218" width="7.85546875" style="27" bestFit="1" customWidth="1"/>
    <col min="9219" max="9219" width="7.7109375" style="27" customWidth="1"/>
    <col min="9220" max="9220" width="3" style="27" customWidth="1"/>
    <col min="9221" max="9221" width="10.140625" style="27" customWidth="1"/>
    <col min="9222" max="9222" width="9.5703125" style="27" customWidth="1"/>
    <col min="9223" max="9229" width="11.42578125" style="27"/>
    <col min="9230" max="9230" width="11.5703125" style="27" customWidth="1"/>
    <col min="9231" max="9472" width="11.42578125" style="27"/>
    <col min="9473" max="9473" width="8.140625" style="27" customWidth="1"/>
    <col min="9474" max="9474" width="7.85546875" style="27" bestFit="1" customWidth="1"/>
    <col min="9475" max="9475" width="7.7109375" style="27" customWidth="1"/>
    <col min="9476" max="9476" width="3" style="27" customWidth="1"/>
    <col min="9477" max="9477" width="10.140625" style="27" customWidth="1"/>
    <col min="9478" max="9478" width="9.5703125" style="27" customWidth="1"/>
    <col min="9479" max="9485" width="11.42578125" style="27"/>
    <col min="9486" max="9486" width="11.5703125" style="27" customWidth="1"/>
    <col min="9487" max="9728" width="11.42578125" style="27"/>
    <col min="9729" max="9729" width="8.140625" style="27" customWidth="1"/>
    <col min="9730" max="9730" width="7.85546875" style="27" bestFit="1" customWidth="1"/>
    <col min="9731" max="9731" width="7.7109375" style="27" customWidth="1"/>
    <col min="9732" max="9732" width="3" style="27" customWidth="1"/>
    <col min="9733" max="9733" width="10.140625" style="27" customWidth="1"/>
    <col min="9734" max="9734" width="9.5703125" style="27" customWidth="1"/>
    <col min="9735" max="9741" width="11.42578125" style="27"/>
    <col min="9742" max="9742" width="11.5703125" style="27" customWidth="1"/>
    <col min="9743" max="9984" width="11.42578125" style="27"/>
    <col min="9985" max="9985" width="8.140625" style="27" customWidth="1"/>
    <col min="9986" max="9986" width="7.85546875" style="27" bestFit="1" customWidth="1"/>
    <col min="9987" max="9987" width="7.7109375" style="27" customWidth="1"/>
    <col min="9988" max="9988" width="3" style="27" customWidth="1"/>
    <col min="9989" max="9989" width="10.140625" style="27" customWidth="1"/>
    <col min="9990" max="9990" width="9.5703125" style="27" customWidth="1"/>
    <col min="9991" max="9997" width="11.42578125" style="27"/>
    <col min="9998" max="9998" width="11.5703125" style="27" customWidth="1"/>
    <col min="9999" max="10240" width="11.42578125" style="27"/>
    <col min="10241" max="10241" width="8.140625" style="27" customWidth="1"/>
    <col min="10242" max="10242" width="7.85546875" style="27" bestFit="1" customWidth="1"/>
    <col min="10243" max="10243" width="7.7109375" style="27" customWidth="1"/>
    <col min="10244" max="10244" width="3" style="27" customWidth="1"/>
    <col min="10245" max="10245" width="10.140625" style="27" customWidth="1"/>
    <col min="10246" max="10246" width="9.5703125" style="27" customWidth="1"/>
    <col min="10247" max="10253" width="11.42578125" style="27"/>
    <col min="10254" max="10254" width="11.5703125" style="27" customWidth="1"/>
    <col min="10255" max="10496" width="11.42578125" style="27"/>
    <col min="10497" max="10497" width="8.140625" style="27" customWidth="1"/>
    <col min="10498" max="10498" width="7.85546875" style="27" bestFit="1" customWidth="1"/>
    <col min="10499" max="10499" width="7.7109375" style="27" customWidth="1"/>
    <col min="10500" max="10500" width="3" style="27" customWidth="1"/>
    <col min="10501" max="10501" width="10.140625" style="27" customWidth="1"/>
    <col min="10502" max="10502" width="9.5703125" style="27" customWidth="1"/>
    <col min="10503" max="10509" width="11.42578125" style="27"/>
    <col min="10510" max="10510" width="11.5703125" style="27" customWidth="1"/>
    <col min="10511" max="10752" width="11.42578125" style="27"/>
    <col min="10753" max="10753" width="8.140625" style="27" customWidth="1"/>
    <col min="10754" max="10754" width="7.85546875" style="27" bestFit="1" customWidth="1"/>
    <col min="10755" max="10755" width="7.7109375" style="27" customWidth="1"/>
    <col min="10756" max="10756" width="3" style="27" customWidth="1"/>
    <col min="10757" max="10757" width="10.140625" style="27" customWidth="1"/>
    <col min="10758" max="10758" width="9.5703125" style="27" customWidth="1"/>
    <col min="10759" max="10765" width="11.42578125" style="27"/>
    <col min="10766" max="10766" width="11.5703125" style="27" customWidth="1"/>
    <col min="10767" max="11008" width="11.42578125" style="27"/>
    <col min="11009" max="11009" width="8.140625" style="27" customWidth="1"/>
    <col min="11010" max="11010" width="7.85546875" style="27" bestFit="1" customWidth="1"/>
    <col min="11011" max="11011" width="7.7109375" style="27" customWidth="1"/>
    <col min="11012" max="11012" width="3" style="27" customWidth="1"/>
    <col min="11013" max="11013" width="10.140625" style="27" customWidth="1"/>
    <col min="11014" max="11014" width="9.5703125" style="27" customWidth="1"/>
    <col min="11015" max="11021" width="11.42578125" style="27"/>
    <col min="11022" max="11022" width="11.5703125" style="27" customWidth="1"/>
    <col min="11023" max="11264" width="11.42578125" style="27"/>
    <col min="11265" max="11265" width="8.140625" style="27" customWidth="1"/>
    <col min="11266" max="11266" width="7.85546875" style="27" bestFit="1" customWidth="1"/>
    <col min="11267" max="11267" width="7.7109375" style="27" customWidth="1"/>
    <col min="11268" max="11268" width="3" style="27" customWidth="1"/>
    <col min="11269" max="11269" width="10.140625" style="27" customWidth="1"/>
    <col min="11270" max="11270" width="9.5703125" style="27" customWidth="1"/>
    <col min="11271" max="11277" width="11.42578125" style="27"/>
    <col min="11278" max="11278" width="11.5703125" style="27" customWidth="1"/>
    <col min="11279" max="11520" width="11.42578125" style="27"/>
    <col min="11521" max="11521" width="8.140625" style="27" customWidth="1"/>
    <col min="11522" max="11522" width="7.85546875" style="27" bestFit="1" customWidth="1"/>
    <col min="11523" max="11523" width="7.7109375" style="27" customWidth="1"/>
    <col min="11524" max="11524" width="3" style="27" customWidth="1"/>
    <col min="11525" max="11525" width="10.140625" style="27" customWidth="1"/>
    <col min="11526" max="11526" width="9.5703125" style="27" customWidth="1"/>
    <col min="11527" max="11533" width="11.42578125" style="27"/>
    <col min="11534" max="11534" width="11.5703125" style="27" customWidth="1"/>
    <col min="11535" max="11776" width="11.42578125" style="27"/>
    <col min="11777" max="11777" width="8.140625" style="27" customWidth="1"/>
    <col min="11778" max="11778" width="7.85546875" style="27" bestFit="1" customWidth="1"/>
    <col min="11779" max="11779" width="7.7109375" style="27" customWidth="1"/>
    <col min="11780" max="11780" width="3" style="27" customWidth="1"/>
    <col min="11781" max="11781" width="10.140625" style="27" customWidth="1"/>
    <col min="11782" max="11782" width="9.5703125" style="27" customWidth="1"/>
    <col min="11783" max="11789" width="11.42578125" style="27"/>
    <col min="11790" max="11790" width="11.5703125" style="27" customWidth="1"/>
    <col min="11791" max="12032" width="11.42578125" style="27"/>
    <col min="12033" max="12033" width="8.140625" style="27" customWidth="1"/>
    <col min="12034" max="12034" width="7.85546875" style="27" bestFit="1" customWidth="1"/>
    <col min="12035" max="12035" width="7.7109375" style="27" customWidth="1"/>
    <col min="12036" max="12036" width="3" style="27" customWidth="1"/>
    <col min="12037" max="12037" width="10.140625" style="27" customWidth="1"/>
    <col min="12038" max="12038" width="9.5703125" style="27" customWidth="1"/>
    <col min="12039" max="12045" width="11.42578125" style="27"/>
    <col min="12046" max="12046" width="11.5703125" style="27" customWidth="1"/>
    <col min="12047" max="12288" width="11.42578125" style="27"/>
    <col min="12289" max="12289" width="8.140625" style="27" customWidth="1"/>
    <col min="12290" max="12290" width="7.85546875" style="27" bestFit="1" customWidth="1"/>
    <col min="12291" max="12291" width="7.7109375" style="27" customWidth="1"/>
    <col min="12292" max="12292" width="3" style="27" customWidth="1"/>
    <col min="12293" max="12293" width="10.140625" style="27" customWidth="1"/>
    <col min="12294" max="12294" width="9.5703125" style="27" customWidth="1"/>
    <col min="12295" max="12301" width="11.42578125" style="27"/>
    <col min="12302" max="12302" width="11.5703125" style="27" customWidth="1"/>
    <col min="12303" max="12544" width="11.42578125" style="27"/>
    <col min="12545" max="12545" width="8.140625" style="27" customWidth="1"/>
    <col min="12546" max="12546" width="7.85546875" style="27" bestFit="1" customWidth="1"/>
    <col min="12547" max="12547" width="7.7109375" style="27" customWidth="1"/>
    <col min="12548" max="12548" width="3" style="27" customWidth="1"/>
    <col min="12549" max="12549" width="10.140625" style="27" customWidth="1"/>
    <col min="12550" max="12550" width="9.5703125" style="27" customWidth="1"/>
    <col min="12551" max="12557" width="11.42578125" style="27"/>
    <col min="12558" max="12558" width="11.5703125" style="27" customWidth="1"/>
    <col min="12559" max="12800" width="11.42578125" style="27"/>
    <col min="12801" max="12801" width="8.140625" style="27" customWidth="1"/>
    <col min="12802" max="12802" width="7.85546875" style="27" bestFit="1" customWidth="1"/>
    <col min="12803" max="12803" width="7.7109375" style="27" customWidth="1"/>
    <col min="12804" max="12804" width="3" style="27" customWidth="1"/>
    <col min="12805" max="12805" width="10.140625" style="27" customWidth="1"/>
    <col min="12806" max="12806" width="9.5703125" style="27" customWidth="1"/>
    <col min="12807" max="12813" width="11.42578125" style="27"/>
    <col min="12814" max="12814" width="11.5703125" style="27" customWidth="1"/>
    <col min="12815" max="13056" width="11.42578125" style="27"/>
    <col min="13057" max="13057" width="8.140625" style="27" customWidth="1"/>
    <col min="13058" max="13058" width="7.85546875" style="27" bestFit="1" customWidth="1"/>
    <col min="13059" max="13059" width="7.7109375" style="27" customWidth="1"/>
    <col min="13060" max="13060" width="3" style="27" customWidth="1"/>
    <col min="13061" max="13061" width="10.140625" style="27" customWidth="1"/>
    <col min="13062" max="13062" width="9.5703125" style="27" customWidth="1"/>
    <col min="13063" max="13069" width="11.42578125" style="27"/>
    <col min="13070" max="13070" width="11.5703125" style="27" customWidth="1"/>
    <col min="13071" max="13312" width="11.42578125" style="27"/>
    <col min="13313" max="13313" width="8.140625" style="27" customWidth="1"/>
    <col min="13314" max="13314" width="7.85546875" style="27" bestFit="1" customWidth="1"/>
    <col min="13315" max="13315" width="7.7109375" style="27" customWidth="1"/>
    <col min="13316" max="13316" width="3" style="27" customWidth="1"/>
    <col min="13317" max="13317" width="10.140625" style="27" customWidth="1"/>
    <col min="13318" max="13318" width="9.5703125" style="27" customWidth="1"/>
    <col min="13319" max="13325" width="11.42578125" style="27"/>
    <col min="13326" max="13326" width="11.5703125" style="27" customWidth="1"/>
    <col min="13327" max="13568" width="11.42578125" style="27"/>
    <col min="13569" max="13569" width="8.140625" style="27" customWidth="1"/>
    <col min="13570" max="13570" width="7.85546875" style="27" bestFit="1" customWidth="1"/>
    <col min="13571" max="13571" width="7.7109375" style="27" customWidth="1"/>
    <col min="13572" max="13572" width="3" style="27" customWidth="1"/>
    <col min="13573" max="13573" width="10.140625" style="27" customWidth="1"/>
    <col min="13574" max="13574" width="9.5703125" style="27" customWidth="1"/>
    <col min="13575" max="13581" width="11.42578125" style="27"/>
    <col min="13582" max="13582" width="11.5703125" style="27" customWidth="1"/>
    <col min="13583" max="13824" width="11.42578125" style="27"/>
    <col min="13825" max="13825" width="8.140625" style="27" customWidth="1"/>
    <col min="13826" max="13826" width="7.85546875" style="27" bestFit="1" customWidth="1"/>
    <col min="13827" max="13827" width="7.7109375" style="27" customWidth="1"/>
    <col min="13828" max="13828" width="3" style="27" customWidth="1"/>
    <col min="13829" max="13829" width="10.140625" style="27" customWidth="1"/>
    <col min="13830" max="13830" width="9.5703125" style="27" customWidth="1"/>
    <col min="13831" max="13837" width="11.42578125" style="27"/>
    <col min="13838" max="13838" width="11.5703125" style="27" customWidth="1"/>
    <col min="13839" max="14080" width="11.42578125" style="27"/>
    <col min="14081" max="14081" width="8.140625" style="27" customWidth="1"/>
    <col min="14082" max="14082" width="7.85546875" style="27" bestFit="1" customWidth="1"/>
    <col min="14083" max="14083" width="7.7109375" style="27" customWidth="1"/>
    <col min="14084" max="14084" width="3" style="27" customWidth="1"/>
    <col min="14085" max="14085" width="10.140625" style="27" customWidth="1"/>
    <col min="14086" max="14086" width="9.5703125" style="27" customWidth="1"/>
    <col min="14087" max="14093" width="11.42578125" style="27"/>
    <col min="14094" max="14094" width="11.5703125" style="27" customWidth="1"/>
    <col min="14095" max="14336" width="11.42578125" style="27"/>
    <col min="14337" max="14337" width="8.140625" style="27" customWidth="1"/>
    <col min="14338" max="14338" width="7.85546875" style="27" bestFit="1" customWidth="1"/>
    <col min="14339" max="14339" width="7.7109375" style="27" customWidth="1"/>
    <col min="14340" max="14340" width="3" style="27" customWidth="1"/>
    <col min="14341" max="14341" width="10.140625" style="27" customWidth="1"/>
    <col min="14342" max="14342" width="9.5703125" style="27" customWidth="1"/>
    <col min="14343" max="14349" width="11.42578125" style="27"/>
    <col min="14350" max="14350" width="11.5703125" style="27" customWidth="1"/>
    <col min="14351" max="14592" width="11.42578125" style="27"/>
    <col min="14593" max="14593" width="8.140625" style="27" customWidth="1"/>
    <col min="14594" max="14594" width="7.85546875" style="27" bestFit="1" customWidth="1"/>
    <col min="14595" max="14595" width="7.7109375" style="27" customWidth="1"/>
    <col min="14596" max="14596" width="3" style="27" customWidth="1"/>
    <col min="14597" max="14597" width="10.140625" style="27" customWidth="1"/>
    <col min="14598" max="14598" width="9.5703125" style="27" customWidth="1"/>
    <col min="14599" max="14605" width="11.42578125" style="27"/>
    <col min="14606" max="14606" width="11.5703125" style="27" customWidth="1"/>
    <col min="14607" max="14848" width="11.42578125" style="27"/>
    <col min="14849" max="14849" width="8.140625" style="27" customWidth="1"/>
    <col min="14850" max="14850" width="7.85546875" style="27" bestFit="1" customWidth="1"/>
    <col min="14851" max="14851" width="7.7109375" style="27" customWidth="1"/>
    <col min="14852" max="14852" width="3" style="27" customWidth="1"/>
    <col min="14853" max="14853" width="10.140625" style="27" customWidth="1"/>
    <col min="14854" max="14854" width="9.5703125" style="27" customWidth="1"/>
    <col min="14855" max="14861" width="11.42578125" style="27"/>
    <col min="14862" max="14862" width="11.5703125" style="27" customWidth="1"/>
    <col min="14863" max="15104" width="11.42578125" style="27"/>
    <col min="15105" max="15105" width="8.140625" style="27" customWidth="1"/>
    <col min="15106" max="15106" width="7.85546875" style="27" bestFit="1" customWidth="1"/>
    <col min="15107" max="15107" width="7.7109375" style="27" customWidth="1"/>
    <col min="15108" max="15108" width="3" style="27" customWidth="1"/>
    <col min="15109" max="15109" width="10.140625" style="27" customWidth="1"/>
    <col min="15110" max="15110" width="9.5703125" style="27" customWidth="1"/>
    <col min="15111" max="15117" width="11.42578125" style="27"/>
    <col min="15118" max="15118" width="11.5703125" style="27" customWidth="1"/>
    <col min="15119" max="15360" width="11.42578125" style="27"/>
    <col min="15361" max="15361" width="8.140625" style="27" customWidth="1"/>
    <col min="15362" max="15362" width="7.85546875" style="27" bestFit="1" customWidth="1"/>
    <col min="15363" max="15363" width="7.7109375" style="27" customWidth="1"/>
    <col min="15364" max="15364" width="3" style="27" customWidth="1"/>
    <col min="15365" max="15365" width="10.140625" style="27" customWidth="1"/>
    <col min="15366" max="15366" width="9.5703125" style="27" customWidth="1"/>
    <col min="15367" max="15373" width="11.42578125" style="27"/>
    <col min="15374" max="15374" width="11.5703125" style="27" customWidth="1"/>
    <col min="15375" max="15616" width="11.42578125" style="27"/>
    <col min="15617" max="15617" width="8.140625" style="27" customWidth="1"/>
    <col min="15618" max="15618" width="7.85546875" style="27" bestFit="1" customWidth="1"/>
    <col min="15619" max="15619" width="7.7109375" style="27" customWidth="1"/>
    <col min="15620" max="15620" width="3" style="27" customWidth="1"/>
    <col min="15621" max="15621" width="10.140625" style="27" customWidth="1"/>
    <col min="15622" max="15622" width="9.5703125" style="27" customWidth="1"/>
    <col min="15623" max="15629" width="11.42578125" style="27"/>
    <col min="15630" max="15630" width="11.5703125" style="27" customWidth="1"/>
    <col min="15631" max="15872" width="11.42578125" style="27"/>
    <col min="15873" max="15873" width="8.140625" style="27" customWidth="1"/>
    <col min="15874" max="15874" width="7.85546875" style="27" bestFit="1" customWidth="1"/>
    <col min="15875" max="15875" width="7.7109375" style="27" customWidth="1"/>
    <col min="15876" max="15876" width="3" style="27" customWidth="1"/>
    <col min="15877" max="15877" width="10.140625" style="27" customWidth="1"/>
    <col min="15878" max="15878" width="9.5703125" style="27" customWidth="1"/>
    <col min="15879" max="15885" width="11.42578125" style="27"/>
    <col min="15886" max="15886" width="11.5703125" style="27" customWidth="1"/>
    <col min="15887" max="16128" width="11.42578125" style="27"/>
    <col min="16129" max="16129" width="8.140625" style="27" customWidth="1"/>
    <col min="16130" max="16130" width="7.85546875" style="27" bestFit="1" customWidth="1"/>
    <col min="16131" max="16131" width="7.7109375" style="27" customWidth="1"/>
    <col min="16132" max="16132" width="3" style="27" customWidth="1"/>
    <col min="16133" max="16133" width="10.140625" style="27" customWidth="1"/>
    <col min="16134" max="16134" width="9.5703125" style="27" customWidth="1"/>
    <col min="16135" max="16141" width="11.42578125" style="27"/>
    <col min="16142" max="16142" width="11.5703125" style="27" customWidth="1"/>
    <col min="16143" max="16384" width="11.42578125" style="27"/>
  </cols>
  <sheetData>
    <row r="1" spans="1:7" ht="15">
      <c r="A1" s="49"/>
    </row>
    <row r="2" spans="1:7">
      <c r="A2" s="34"/>
      <c r="B2" s="34" t="s">
        <v>21</v>
      </c>
      <c r="C2" s="34" t="s">
        <v>20</v>
      </c>
      <c r="E2" s="48" t="s">
        <v>21</v>
      </c>
      <c r="F2" s="48" t="s">
        <v>20</v>
      </c>
      <c r="G2" s="35"/>
    </row>
    <row r="3" spans="1:7">
      <c r="A3" s="43" t="s">
        <v>42</v>
      </c>
      <c r="B3" s="42">
        <f t="shared" ref="B3:B19" si="0">E3/1000*-1</f>
        <v>-360.79329367056198</v>
      </c>
      <c r="C3" s="42">
        <f t="shared" ref="C3:C19" si="1">F3/1000</f>
        <v>346.32424104302879</v>
      </c>
      <c r="E3" s="47">
        <v>360793.29367056198</v>
      </c>
      <c r="F3" s="47">
        <v>346324.24104302877</v>
      </c>
      <c r="G3" s="35"/>
    </row>
    <row r="4" spans="1:7">
      <c r="A4" s="43" t="s">
        <v>41</v>
      </c>
      <c r="B4" s="42">
        <f t="shared" si="0"/>
        <v>-357.3008238716331</v>
      </c>
      <c r="C4" s="42">
        <f t="shared" si="1"/>
        <v>343.72426844259087</v>
      </c>
      <c r="E4" s="47">
        <v>357300.8238716331</v>
      </c>
      <c r="F4" s="47">
        <v>343724.2684425909</v>
      </c>
      <c r="G4" s="35"/>
    </row>
    <row r="5" spans="1:7">
      <c r="A5" s="43" t="s">
        <v>40</v>
      </c>
      <c r="B5" s="42">
        <f t="shared" si="0"/>
        <v>-352.75689757097098</v>
      </c>
      <c r="C5" s="42">
        <f t="shared" si="1"/>
        <v>340.12609955073265</v>
      </c>
      <c r="E5" s="47">
        <v>352756.89757097099</v>
      </c>
      <c r="F5" s="47">
        <v>340126.09955073264</v>
      </c>
      <c r="G5" s="35"/>
    </row>
    <row r="6" spans="1:7">
      <c r="A6" s="43" t="s">
        <v>39</v>
      </c>
      <c r="B6" s="42">
        <f t="shared" si="0"/>
        <v>-344.52177051634715</v>
      </c>
      <c r="C6" s="42">
        <f t="shared" si="1"/>
        <v>332.50981124869685</v>
      </c>
      <c r="E6" s="47">
        <v>344521.77051634714</v>
      </c>
      <c r="F6" s="47">
        <v>332509.81124869687</v>
      </c>
      <c r="G6" s="35"/>
    </row>
    <row r="7" spans="1:7">
      <c r="A7" s="43" t="s">
        <v>38</v>
      </c>
      <c r="B7" s="42">
        <f t="shared" si="0"/>
        <v>-334.4957454390165</v>
      </c>
      <c r="C7" s="42">
        <f t="shared" si="1"/>
        <v>322.99329969933819</v>
      </c>
      <c r="E7" s="45">
        <v>334495.74543901649</v>
      </c>
      <c r="F7" s="44">
        <v>322993.29969933821</v>
      </c>
      <c r="G7" s="35"/>
    </row>
    <row r="8" spans="1:7">
      <c r="A8" s="43" t="s">
        <v>37</v>
      </c>
      <c r="B8" s="42">
        <f t="shared" si="0"/>
        <v>-318.92487559150902</v>
      </c>
      <c r="C8" s="42">
        <f t="shared" si="1"/>
        <v>309.55903360372162</v>
      </c>
      <c r="E8" s="45">
        <v>318924.87559150904</v>
      </c>
      <c r="F8" s="44">
        <v>309559.03360372159</v>
      </c>
      <c r="G8" s="35"/>
    </row>
    <row r="9" spans="1:7">
      <c r="A9" s="43" t="s">
        <v>36</v>
      </c>
      <c r="B9" s="42">
        <f t="shared" si="0"/>
        <v>-300.11582599550803</v>
      </c>
      <c r="C9" s="42">
        <f t="shared" si="1"/>
        <v>293.13156973308708</v>
      </c>
      <c r="E9" s="45">
        <v>300115.82599550806</v>
      </c>
      <c r="F9" s="44">
        <v>293131.56973308709</v>
      </c>
      <c r="G9" s="35"/>
    </row>
    <row r="10" spans="1:7">
      <c r="A10" s="43" t="s">
        <v>35</v>
      </c>
      <c r="B10" s="42">
        <f t="shared" si="0"/>
        <v>-266.10173082587028</v>
      </c>
      <c r="C10" s="42">
        <f t="shared" si="1"/>
        <v>262.73448060327217</v>
      </c>
      <c r="E10" s="45">
        <v>266101.7308258703</v>
      </c>
      <c r="F10" s="44">
        <v>262734.48060327215</v>
      </c>
      <c r="G10" s="35"/>
    </row>
    <row r="11" spans="1:7">
      <c r="A11" s="43" t="s">
        <v>34</v>
      </c>
      <c r="B11" s="42">
        <f t="shared" si="0"/>
        <v>-214.81297474896499</v>
      </c>
      <c r="C11" s="42">
        <f t="shared" si="1"/>
        <v>217.04181971205955</v>
      </c>
      <c r="E11" s="45">
        <v>214812.974748965</v>
      </c>
      <c r="F11" s="44">
        <v>217041.81971205954</v>
      </c>
      <c r="G11" s="35"/>
    </row>
    <row r="12" spans="1:7">
      <c r="A12" s="43" t="s">
        <v>33</v>
      </c>
      <c r="B12" s="42">
        <f t="shared" si="0"/>
        <v>-185.96696274208063</v>
      </c>
      <c r="C12" s="42">
        <f t="shared" si="1"/>
        <v>188.34825013857446</v>
      </c>
      <c r="E12" s="45">
        <v>185966.96274208062</v>
      </c>
      <c r="F12" s="44">
        <v>188348.25013857445</v>
      </c>
      <c r="G12" s="35"/>
    </row>
    <row r="13" spans="1:7">
      <c r="A13" s="43" t="s">
        <v>32</v>
      </c>
      <c r="B13" s="42">
        <f t="shared" si="0"/>
        <v>-164.69282311624968</v>
      </c>
      <c r="C13" s="42">
        <f t="shared" si="1"/>
        <v>166.18447392734933</v>
      </c>
      <c r="E13" s="45">
        <v>164692.8231162497</v>
      </c>
      <c r="F13" s="44">
        <v>166184.47392734932</v>
      </c>
      <c r="G13" s="35"/>
    </row>
    <row r="14" spans="1:7">
      <c r="A14" s="43" t="s">
        <v>31</v>
      </c>
      <c r="B14" s="42">
        <f t="shared" si="0"/>
        <v>-141.23700605147181</v>
      </c>
      <c r="C14" s="42">
        <f t="shared" si="1"/>
        <v>142.19481636537483</v>
      </c>
      <c r="E14" s="45">
        <v>141237.00605147181</v>
      </c>
      <c r="F14" s="44">
        <v>142194.81636537483</v>
      </c>
      <c r="G14" s="35"/>
    </row>
    <row r="15" spans="1:7">
      <c r="A15" s="43" t="s">
        <v>30</v>
      </c>
      <c r="B15" s="42">
        <f t="shared" si="0"/>
        <v>-120.32213356852007</v>
      </c>
      <c r="C15" s="42">
        <f t="shared" si="1"/>
        <v>119.1447639235594</v>
      </c>
      <c r="E15" s="45">
        <v>120322.13356852008</v>
      </c>
      <c r="F15" s="44">
        <v>119144.7639235594</v>
      </c>
      <c r="G15" s="35"/>
    </row>
    <row r="16" spans="1:7">
      <c r="A16" s="43" t="s">
        <v>29</v>
      </c>
      <c r="B16" s="42">
        <f t="shared" si="0"/>
        <v>-94.449855965892056</v>
      </c>
      <c r="C16" s="42">
        <f t="shared" si="1"/>
        <v>94.555931554501612</v>
      </c>
      <c r="E16" s="45">
        <v>94449.855965892057</v>
      </c>
      <c r="F16" s="44">
        <v>94555.931554501614</v>
      </c>
      <c r="G16" s="35"/>
    </row>
    <row r="17" spans="1:7">
      <c r="A17" s="43" t="s">
        <v>28</v>
      </c>
      <c r="B17" s="42">
        <f t="shared" si="0"/>
        <v>-63.854820318055474</v>
      </c>
      <c r="C17" s="42">
        <f t="shared" si="1"/>
        <v>66.646873324767228</v>
      </c>
      <c r="E17" s="45">
        <v>63854.82031805547</v>
      </c>
      <c r="F17" s="44">
        <v>66646.873324767221</v>
      </c>
      <c r="G17" s="35"/>
    </row>
    <row r="18" spans="1:7">
      <c r="A18" s="43" t="s">
        <v>27</v>
      </c>
      <c r="B18" s="42">
        <f t="shared" si="0"/>
        <v>-41.070397874461015</v>
      </c>
      <c r="C18" s="42">
        <f t="shared" si="1"/>
        <v>46.120472488692279</v>
      </c>
      <c r="E18" s="45">
        <v>41070.397874461014</v>
      </c>
      <c r="F18" s="44">
        <v>46120.472488692278</v>
      </c>
      <c r="G18" s="35"/>
    </row>
    <row r="19" spans="1:7">
      <c r="A19" s="46" t="s">
        <v>26</v>
      </c>
      <c r="B19" s="42">
        <f t="shared" si="0"/>
        <v>-40.862687738162236</v>
      </c>
      <c r="C19" s="42">
        <f t="shared" si="1"/>
        <v>59.417380349273671</v>
      </c>
      <c r="E19" s="45">
        <v>40862.68773816224</v>
      </c>
      <c r="F19" s="44">
        <v>59417.38034927367</v>
      </c>
      <c r="G19" s="35"/>
    </row>
    <row r="20" spans="1:7">
      <c r="A20" s="43"/>
      <c r="B20" s="42"/>
      <c r="C20" s="42"/>
      <c r="E20" s="41"/>
      <c r="F20" s="41"/>
      <c r="G20" s="35"/>
    </row>
    <row r="21" spans="1:7">
      <c r="E21" s="40">
        <f>SUM(E3:E19)</f>
        <v>3702280.6256052749</v>
      </c>
      <c r="F21" s="40">
        <f>SUM(F3:F19)</f>
        <v>3650757.58570862</v>
      </c>
      <c r="G21" s="35"/>
    </row>
    <row r="22" spans="1:7">
      <c r="E22" s="40"/>
      <c r="F22" s="40"/>
      <c r="G22" s="35"/>
    </row>
    <row r="23" spans="1:7">
      <c r="A23" s="34"/>
      <c r="B23" s="34"/>
      <c r="C23" s="34" t="s">
        <v>25</v>
      </c>
      <c r="D23" s="34"/>
      <c r="E23" s="40">
        <f>+E21+F21</f>
        <v>7353038.2113138949</v>
      </c>
      <c r="F23" s="40"/>
      <c r="G23" s="35"/>
    </row>
    <row r="24" spans="1:7">
      <c r="A24" s="38"/>
      <c r="B24" s="39"/>
      <c r="C24" s="39"/>
      <c r="D24" s="38"/>
      <c r="E24" s="38"/>
      <c r="F24" s="38"/>
      <c r="G24" s="35"/>
    </row>
    <row r="25" spans="1:7">
      <c r="A25" s="37"/>
      <c r="B25" s="36"/>
      <c r="C25" s="36"/>
      <c r="D25" s="36"/>
      <c r="E25" s="36"/>
      <c r="F25" s="36"/>
      <c r="G25" s="35"/>
    </row>
    <row r="26" spans="1:7">
      <c r="A26" s="34"/>
      <c r="B26" s="34"/>
      <c r="C26" s="34"/>
      <c r="D26" s="34"/>
      <c r="E26" s="34"/>
    </row>
    <row r="27" spans="1:7">
      <c r="B27" s="33"/>
    </row>
    <row r="28" spans="1:7">
      <c r="B28" s="33"/>
    </row>
    <row r="30" spans="1:7">
      <c r="A30" s="34"/>
    </row>
    <row r="40" spans="2:4">
      <c r="B40" s="3"/>
    </row>
    <row r="41" spans="2:4">
      <c r="B41" s="3"/>
    </row>
    <row r="42" spans="2:4">
      <c r="B42" s="4"/>
    </row>
    <row r="44" spans="2:4">
      <c r="D44" s="31"/>
    </row>
    <row r="45" spans="2:4">
      <c r="D45" s="33"/>
    </row>
    <row r="46" spans="2:4">
      <c r="D46" s="33"/>
    </row>
    <row r="47" spans="2:4">
      <c r="D47" s="31"/>
    </row>
    <row r="48" spans="2:4">
      <c r="D48" s="31"/>
    </row>
    <row r="49" spans="2:4">
      <c r="B49" s="32"/>
      <c r="D49" s="33"/>
    </row>
    <row r="50" spans="2:4">
      <c r="B50" s="32"/>
      <c r="D50" s="31"/>
    </row>
    <row r="51" spans="2:4">
      <c r="D51" s="31"/>
    </row>
  </sheetData>
  <pageMargins left="0.75" right="0.75" top="1" bottom="1" header="0" footer="0"/>
  <pageSetup paperSize="51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2.6</vt:lpstr>
      <vt:lpstr>Graf-2.6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2023-01-25T11:33:45Z</dcterms:created>
  <dcterms:modified xsi:type="dcterms:W3CDTF">2023-05-09T16:15:01Z</dcterms:modified>
</cp:coreProperties>
</file>