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2.2" sheetId="1" r:id="rId1"/>
    <sheet name="Gráf-10.2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3" i="2" l="1"/>
  <c r="C3" i="2"/>
  <c r="B4" i="2"/>
  <c r="C4" i="2"/>
  <c r="A20" i="2"/>
  <c r="B20" i="2"/>
  <c r="D8" i="1" l="1"/>
  <c r="C10" i="1"/>
  <c r="D10" i="1"/>
  <c r="E10" i="1"/>
  <c r="E8" i="1" s="1"/>
  <c r="F12" i="1"/>
  <c r="F10" i="1" s="1"/>
  <c r="F8" i="1" s="1"/>
  <c r="F13" i="1"/>
  <c r="F14" i="1"/>
  <c r="F15" i="1"/>
  <c r="F16" i="1"/>
  <c r="F17" i="1"/>
  <c r="F18" i="1"/>
  <c r="F19" i="1"/>
  <c r="F20" i="1"/>
  <c r="C22" i="1"/>
  <c r="C8" i="1" s="1"/>
  <c r="D22" i="1"/>
  <c r="E22" i="1"/>
  <c r="F24" i="1"/>
  <c r="F22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</calcChain>
</file>

<file path=xl/sharedStrings.xml><?xml version="1.0" encoding="utf-8"?>
<sst xmlns="http://schemas.openxmlformats.org/spreadsheetml/2006/main" count="52" uniqueCount="48">
  <si>
    <t>Fuente: Empresa de Servicios Sanitarios del Paraguay.</t>
  </si>
  <si>
    <t>Nota: Para el cálculo de la población abastecida, ESSAP adopta un único valor de 5 habitantes por vivienda en promedio para todo el país.</t>
  </si>
  <si>
    <t>-</t>
  </si>
  <si>
    <t>Villa Florida</t>
  </si>
  <si>
    <t>Puerto Casado</t>
  </si>
  <si>
    <t>Carayaó</t>
  </si>
  <si>
    <t>Puerto Antequera</t>
  </si>
  <si>
    <t>Caaguazú</t>
  </si>
  <si>
    <t>San Estanislao</t>
  </si>
  <si>
    <t>Mariscal Estigarribia</t>
  </si>
  <si>
    <t>Coronel Bogado</t>
  </si>
  <si>
    <t>Eusebio Ayala</t>
  </si>
  <si>
    <t>Bella Vista (Norte)</t>
  </si>
  <si>
    <t>Villa Hayes</t>
  </si>
  <si>
    <t>Paraguarí</t>
  </si>
  <si>
    <t>Coronel Oviedo</t>
  </si>
  <si>
    <t>Villarrica</t>
  </si>
  <si>
    <t>Caacupé</t>
  </si>
  <si>
    <t>Ciudad del Este</t>
  </si>
  <si>
    <t>Pilar</t>
  </si>
  <si>
    <t>Concepción</t>
  </si>
  <si>
    <t>Pedro Juan Caballero</t>
  </si>
  <si>
    <t>Encarnación</t>
  </si>
  <si>
    <t>San Juan Bautista</t>
  </si>
  <si>
    <t>San Bernardino</t>
  </si>
  <si>
    <t>Alberdi</t>
  </si>
  <si>
    <t>Ciudades del interior</t>
  </si>
  <si>
    <t>San Antonio</t>
  </si>
  <si>
    <t>Itá</t>
  </si>
  <si>
    <t>Villa Elisa</t>
  </si>
  <si>
    <t>Limpio</t>
  </si>
  <si>
    <t>Mariano R. Alonso</t>
  </si>
  <si>
    <t>Fernando de la Mora</t>
  </si>
  <si>
    <t>San Lorenzo</t>
  </si>
  <si>
    <t>Luque</t>
  </si>
  <si>
    <t>Asunción y Lambaré</t>
  </si>
  <si>
    <t>Gran Asunción</t>
  </si>
  <si>
    <t>Total</t>
  </si>
  <si>
    <t>Población servida año 2021</t>
  </si>
  <si>
    <t>Conexiones acumuladas al 31/12/21</t>
  </si>
  <si>
    <t>Población servida año 2020</t>
  </si>
  <si>
    <t>Conexiones acumuladas al 31/12/20</t>
  </si>
  <si>
    <t>Ciudades</t>
  </si>
  <si>
    <t>Cuadro 10.2.2. Número de conexiones y de usuarios en gran Asunción y ciudades del interior del país. Periodo 2020-2021</t>
  </si>
  <si>
    <t>← Índice</t>
  </si>
  <si>
    <t>Población Servida</t>
  </si>
  <si>
    <t>Conexiones Domiciliarias</t>
  </si>
  <si>
    <t>Ciudades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</si>
</sst>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#,##0.0"/>
    <numFmt numFmtId="195" formatCode="_(* #,##0_);_(* \(#,##0\);_(* &quot;-&quot;??_);_(@_)"/>
    <numFmt numFmtId="196" formatCode="#,##0.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164" fontId="11" fillId="6" borderId="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164" fontId="13" fillId="7" borderId="7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4" fontId="12" fillId="0" borderId="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5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164" fontId="9" fillId="5" borderId="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7" fillId="0" borderId="0" applyFill="0" applyBorder="0" applyAlignment="0" applyProtection="0"/>
    <xf numFmtId="173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ill="0" applyBorder="0" applyAlignment="0" applyProtection="0"/>
    <xf numFmtId="174" fontId="22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17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6" fontId="27" fillId="0" borderId="0" applyFill="0" applyBorder="0" applyAlignment="0" applyProtection="0"/>
    <xf numFmtId="173" fontId="27" fillId="0" borderId="0" applyFill="0" applyBorder="0" applyAlignment="0" applyProtection="0"/>
    <xf numFmtId="41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35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7" fillId="0" borderId="0" applyFill="0" applyBorder="0" applyAlignment="0" applyProtection="0"/>
    <xf numFmtId="181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77" fontId="43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7" fillId="0" borderId="0" applyFill="0" applyBorder="0" applyAlignment="0" applyProtection="0"/>
    <xf numFmtId="177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177" fontId="41" fillId="0" borderId="0" applyFont="0" applyFill="0" applyBorder="0" applyAlignment="0" applyProtection="0"/>
    <xf numFmtId="179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79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27" fillId="0" borderId="0" applyFill="0" applyBorder="0" applyAlignment="0" applyProtection="0"/>
    <xf numFmtId="188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0" fontId="44" fillId="0" borderId="0" applyNumberFormat="0" applyBorder="0" applyProtection="0"/>
    <xf numFmtId="188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4" fillId="0" borderId="0" applyNumberFormat="0" applyBorder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2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164" fontId="10" fillId="6" borderId="5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3" fillId="0" borderId="1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164" fontId="4" fillId="0" borderId="2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164" fontId="5" fillId="0" borderId="3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164" fontId="16" fillId="0" borderId="9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</cellStyleXfs>
  <cellXfs count="60">
    <xf numFmtId="0" fontId="0" fillId="0" borderId="0" xfId="0"/>
    <xf numFmtId="0" fontId="18" fillId="0" borderId="0" xfId="0" applyFont="1" applyFill="1"/>
    <xf numFmtId="0" fontId="17" fillId="0" borderId="0" xfId="0" applyFont="1"/>
    <xf numFmtId="0" fontId="0" fillId="0" borderId="0" xfId="0" applyFill="1"/>
    <xf numFmtId="0" fontId="19" fillId="0" borderId="0" xfId="0" applyFont="1" applyFill="1" applyAlignment="1" applyProtection="1">
      <alignment horizontal="left"/>
    </xf>
    <xf numFmtId="0" fontId="20" fillId="0" borderId="0" xfId="0" applyFont="1"/>
    <xf numFmtId="0" fontId="19" fillId="0" borderId="0" xfId="0" applyFont="1" applyFill="1"/>
    <xf numFmtId="3" fontId="21" fillId="0" borderId="10" xfId="0" applyNumberFormat="1" applyFont="1" applyFill="1" applyBorder="1"/>
    <xf numFmtId="0" fontId="22" fillId="0" borderId="1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3" fontId="23" fillId="0" borderId="0" xfId="0" applyNumberFormat="1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left"/>
    </xf>
    <xf numFmtId="0" fontId="18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3" fontId="23" fillId="33" borderId="0" xfId="0" applyNumberFormat="1" applyFont="1" applyFill="1" applyAlignment="1" applyProtection="1">
      <alignment horizontal="right"/>
    </xf>
    <xf numFmtId="0" fontId="23" fillId="33" borderId="0" xfId="0" applyFont="1" applyFill="1" applyAlignment="1" applyProtection="1">
      <alignment horizontal="left"/>
    </xf>
    <xf numFmtId="0" fontId="0" fillId="0" borderId="0" xfId="0" applyAlignment="1">
      <alignment horizontal="left" indent="7"/>
    </xf>
    <xf numFmtId="0" fontId="22" fillId="0" borderId="0" xfId="0" applyFont="1" applyFill="1"/>
    <xf numFmtId="0" fontId="24" fillId="0" borderId="0" xfId="1" applyFill="1"/>
    <xf numFmtId="0" fontId="22" fillId="0" borderId="0" xfId="1719" applyFont="1"/>
    <xf numFmtId="0" fontId="63" fillId="0" borderId="0" xfId="1719" applyFont="1" applyFill="1"/>
    <xf numFmtId="0" fontId="64" fillId="0" borderId="0" xfId="1719" applyFont="1" applyFill="1"/>
    <xf numFmtId="37" fontId="63" fillId="0" borderId="0" xfId="1719" applyNumberFormat="1" applyFont="1" applyFill="1" applyProtection="1"/>
    <xf numFmtId="0" fontId="65" fillId="0" borderId="0" xfId="1719" applyFont="1"/>
    <xf numFmtId="0" fontId="22" fillId="0" borderId="0" xfId="1719" applyFont="1" applyFill="1"/>
    <xf numFmtId="37" fontId="22" fillId="0" borderId="0" xfId="1719" applyNumberFormat="1" applyFont="1" applyFill="1" applyProtection="1"/>
    <xf numFmtId="0" fontId="63" fillId="57" borderId="0" xfId="1719" applyFont="1" applyFill="1"/>
    <xf numFmtId="37" fontId="63" fillId="57" borderId="0" xfId="1719" applyNumberFormat="1" applyFont="1" applyFill="1" applyProtection="1"/>
    <xf numFmtId="194" fontId="17" fillId="57" borderId="0" xfId="1719" applyNumberFormat="1" applyFont="1" applyFill="1"/>
    <xf numFmtId="0" fontId="63" fillId="57" borderId="0" xfId="25046" applyFont="1" applyFill="1"/>
    <xf numFmtId="0" fontId="63" fillId="57" borderId="0" xfId="1719" applyFont="1" applyFill="1" applyAlignment="1">
      <alignment horizontal="right"/>
    </xf>
    <xf numFmtId="195" fontId="63" fillId="57" borderId="0" xfId="2967" applyNumberFormat="1" applyFont="1" applyFill="1" applyAlignment="1">
      <alignment horizontal="right"/>
    </xf>
    <xf numFmtId="195" fontId="63" fillId="57" borderId="0" xfId="2967" applyNumberFormat="1" applyFont="1" applyFill="1"/>
    <xf numFmtId="3" fontId="17" fillId="57" borderId="0" xfId="1719" applyNumberFormat="1" applyFont="1" applyFill="1"/>
    <xf numFmtId="0" fontId="63" fillId="57" borderId="0" xfId="1719" applyFont="1" applyFill="1" applyAlignment="1">
      <alignment horizontal="center" wrapText="1"/>
    </xf>
    <xf numFmtId="0" fontId="64" fillId="57" borderId="0" xfId="1719" applyFont="1" applyFill="1"/>
    <xf numFmtId="37" fontId="66" fillId="57" borderId="0" xfId="1719" applyNumberFormat="1" applyFont="1" applyFill="1" applyProtection="1"/>
    <xf numFmtId="0" fontId="66" fillId="57" borderId="0" xfId="1719" applyFont="1" applyFill="1" applyAlignment="1">
      <alignment horizontal="left"/>
    </xf>
    <xf numFmtId="37" fontId="64" fillId="57" borderId="0" xfId="1719" applyNumberFormat="1" applyFont="1" applyFill="1"/>
    <xf numFmtId="3" fontId="22" fillId="0" borderId="0" xfId="1719" applyNumberFormat="1" applyFont="1"/>
    <xf numFmtId="196" fontId="22" fillId="0" borderId="0" xfId="1719" applyNumberFormat="1" applyFont="1"/>
    <xf numFmtId="3" fontId="22" fillId="0" borderId="0" xfId="1719" applyNumberFormat="1" applyFont="1" applyAlignment="1">
      <alignment horizontal="right"/>
    </xf>
    <xf numFmtId="1" fontId="63" fillId="57" borderId="0" xfId="1719" applyNumberFormat="1" applyFont="1" applyFill="1"/>
    <xf numFmtId="37" fontId="64" fillId="57" borderId="0" xfId="1719" applyNumberFormat="1" applyFont="1" applyFill="1" applyProtection="1"/>
    <xf numFmtId="0" fontId="22" fillId="0" borderId="0" xfId="1719" applyFont="1" applyAlignment="1">
      <alignment horizontal="right"/>
    </xf>
    <xf numFmtId="0" fontId="67" fillId="0" borderId="0" xfId="1719" applyFont="1" applyFill="1"/>
    <xf numFmtId="0" fontId="22" fillId="0" borderId="13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1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88906014374722"/>
          <c:y val="0.25095080329766623"/>
          <c:w val="0.78409187590242768"/>
          <c:h val="0.591255301708893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'Gráf-10.2.2'!$A$3</c:f>
              <c:strCache>
                <c:ptCount val="1"/>
                <c:pt idx="0">
                  <c:v>Gran Asunción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'Gráf-10.2.2'!$B$2:$C$2</c:f>
              <c:strCache>
                <c:ptCount val="2"/>
                <c:pt idx="0">
                  <c:v>Conexiones Domiciliarias</c:v>
                </c:pt>
                <c:pt idx="1">
                  <c:v>Población Servida</c:v>
                </c:pt>
              </c:strCache>
            </c:strRef>
          </c:cat>
          <c:val>
            <c:numRef>
              <c:f>'Gráf-10.2.2'!$B$3:$C$3</c:f>
              <c:numCache>
                <c:formatCode>#,##0_);\(#,##0\)</c:formatCode>
                <c:ptCount val="2"/>
                <c:pt idx="0">
                  <c:v>257.39</c:v>
                </c:pt>
                <c:pt idx="1">
                  <c:v>1286.95</c:v>
                </c:pt>
              </c:numCache>
            </c:numRef>
          </c:val>
        </c:ser>
        <c:ser>
          <c:idx val="1"/>
          <c:order val="1"/>
          <c:tx>
            <c:strRef>
              <c:f>'Gráf-10.2.2'!$A$4</c:f>
              <c:strCache>
                <c:ptCount val="1"/>
                <c:pt idx="0">
                  <c:v>Ciudades del Interior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'Gráf-10.2.2'!$B$2:$C$2</c:f>
              <c:strCache>
                <c:ptCount val="2"/>
                <c:pt idx="0">
                  <c:v>Conexiones Domiciliarias</c:v>
                </c:pt>
                <c:pt idx="1">
                  <c:v>Población Servida</c:v>
                </c:pt>
              </c:strCache>
            </c:strRef>
          </c:cat>
          <c:val>
            <c:numRef>
              <c:f>'Gráf-10.2.2'!$B$4:$C$4</c:f>
              <c:numCache>
                <c:formatCode>#,##0_);\(#,##0\)</c:formatCode>
                <c:ptCount val="2"/>
                <c:pt idx="0">
                  <c:v>103.173</c:v>
                </c:pt>
                <c:pt idx="1">
                  <c:v>515.86500000000001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54816"/>
        <c:axId val="96576640"/>
        <c:axId val="0"/>
      </c:bar3DChart>
      <c:catAx>
        <c:axId val="707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65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76640"/>
        <c:scaling>
          <c:orientation val="minMax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0754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367056390678491"/>
          <c:y val="0.90602322108463718"/>
          <c:w val="0.4330812057583715"/>
          <c:h val="6.21039290240812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7716535433070868" l="1.9685039370078741" r="1.9685039370078741" t="1.377952755905512" header="0" footer="0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467178</xdr:colOff>
      <xdr:row>2</xdr:row>
      <xdr:rowOff>40822</xdr:rowOff>
    </xdr:from>
    <xdr:to>
      <xdr:col>16</xdr:col>
      <xdr:colOff>581479</xdr:colOff>
      <xdr:row>32</xdr:row>
      <xdr:rowOff>3401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0.02709</cdr:x>
      <cdr:y>0.94428</cdr:y>
    </cdr:from>
    <cdr:to>
      <cdr:x>0.15744</cdr:x>
      <cdr:y>0.97578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362" y="4913117"/>
          <a:ext cx="983334" cy="163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10.2.2.</a:t>
          </a:r>
        </a:p>
      </cdr:txBody>
    </cdr:sp>
  </cdr:relSizeAnchor>
  <cdr:relSizeAnchor xmlns:cdr="http://schemas.openxmlformats.org/drawingml/2006/chartDrawing">
    <cdr:from>
      <cdr:x>0.05934</cdr:x>
      <cdr:y>0.05196</cdr:y>
    </cdr:from>
    <cdr:to>
      <cdr:x>0.95581</cdr:x>
      <cdr:y>0.19011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47676" y="260327"/>
          <a:ext cx="6762750" cy="692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ESSAP: Conexiones domiciliarias y población servida (en miles), en el gran Asunción y ciudades del interior. Año 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33.140625" customWidth="1"/>
    <col min="3" max="3" width="14.140625" customWidth="1"/>
    <col min="4" max="4" width="15" bestFit="1" customWidth="1"/>
    <col min="5" max="5" width="13.7109375" customWidth="1"/>
    <col min="6" max="6" width="15.42578125" customWidth="1"/>
  </cols>
  <sheetData>
    <row r="1" spans="1:8">
      <c r="A1" s="26"/>
    </row>
    <row r="2" spans="1:8">
      <c r="B2" t="s">
        <v>43</v>
      </c>
    </row>
    <row r="3" spans="1:8" ht="5.0999999999999996" customHeight="1"/>
    <row r="4" spans="1:8" ht="15" customHeight="1">
      <c r="A4" s="25"/>
      <c r="B4" s="54" t="s">
        <v>42</v>
      </c>
      <c r="C4" s="57" t="s">
        <v>41</v>
      </c>
      <c r="D4" s="57" t="s">
        <v>40</v>
      </c>
      <c r="E4" s="57" t="s">
        <v>39</v>
      </c>
      <c r="F4" s="57" t="s">
        <v>38</v>
      </c>
    </row>
    <row r="5" spans="1:8" ht="15" customHeight="1">
      <c r="B5" s="55"/>
      <c r="C5" s="58"/>
      <c r="D5" s="58"/>
      <c r="E5" s="58"/>
      <c r="F5" s="58"/>
    </row>
    <row r="6" spans="1:8">
      <c r="B6" s="56"/>
      <c r="C6" s="59"/>
      <c r="D6" s="59"/>
      <c r="E6" s="59"/>
      <c r="F6" s="59"/>
    </row>
    <row r="7" spans="1:8" ht="5.0999999999999996" customHeight="1">
      <c r="B7" s="24"/>
      <c r="C7" s="3"/>
      <c r="E7" s="3"/>
    </row>
    <row r="8" spans="1:8" s="17" customFormat="1">
      <c r="A8" s="1"/>
      <c r="B8" s="23" t="s">
        <v>37</v>
      </c>
      <c r="C8" s="22">
        <f>SUM(C10+C22)</f>
        <v>351830</v>
      </c>
      <c r="D8" s="22">
        <f>SUM(D10+D22)</f>
        <v>1759150</v>
      </c>
      <c r="E8" s="22">
        <f>SUM(E10+E22)</f>
        <v>360563</v>
      </c>
      <c r="F8" s="22">
        <f>SUM(F10+F22)</f>
        <v>1802815</v>
      </c>
    </row>
    <row r="9" spans="1:8" s="17" customFormat="1" ht="5.0999999999999996" customHeight="1">
      <c r="A9" s="1"/>
      <c r="B9" s="19"/>
      <c r="C9" s="18"/>
      <c r="D9" s="21"/>
      <c r="E9" s="18"/>
      <c r="F9" s="21"/>
    </row>
    <row r="10" spans="1:8" s="17" customFormat="1">
      <c r="A10" s="1"/>
      <c r="B10" s="16" t="s">
        <v>36</v>
      </c>
      <c r="C10" s="15">
        <f>SUM(C12:C20)</f>
        <v>254861</v>
      </c>
      <c r="D10" s="15">
        <f>SUM(D12:D20)</f>
        <v>1274305</v>
      </c>
      <c r="E10" s="15">
        <f>SUM(E12:E20)</f>
        <v>257390</v>
      </c>
      <c r="F10" s="15">
        <f>SUM(F12:F20)</f>
        <v>1286950</v>
      </c>
    </row>
    <row r="11" spans="1:8" ht="5.0999999999999996" customHeight="1">
      <c r="B11" s="14"/>
      <c r="C11" s="13"/>
      <c r="D11" s="20"/>
      <c r="E11" s="13"/>
      <c r="F11" s="20"/>
    </row>
    <row r="12" spans="1:8" ht="14.1" customHeight="1">
      <c r="B12" s="12" t="s">
        <v>35</v>
      </c>
      <c r="C12" s="9">
        <v>160822</v>
      </c>
      <c r="D12" s="9">
        <v>804110</v>
      </c>
      <c r="E12" s="9">
        <v>161594</v>
      </c>
      <c r="F12" s="9">
        <f t="shared" ref="F12:F20" si="0">E12*5</f>
        <v>807970</v>
      </c>
    </row>
    <row r="13" spans="1:8" ht="14.1" customHeight="1">
      <c r="B13" s="12" t="s">
        <v>34</v>
      </c>
      <c r="C13" s="9">
        <v>15457</v>
      </c>
      <c r="D13" s="9">
        <v>77285</v>
      </c>
      <c r="E13" s="9">
        <v>15806</v>
      </c>
      <c r="F13" s="9">
        <f t="shared" si="0"/>
        <v>79030</v>
      </c>
    </row>
    <row r="14" spans="1:8" ht="14.1" customHeight="1">
      <c r="B14" s="12" t="s">
        <v>33</v>
      </c>
      <c r="C14" s="9">
        <v>15610</v>
      </c>
      <c r="D14" s="9">
        <v>78050</v>
      </c>
      <c r="E14" s="9">
        <v>15832</v>
      </c>
      <c r="F14" s="9">
        <f t="shared" si="0"/>
        <v>79160</v>
      </c>
    </row>
    <row r="15" spans="1:8" ht="14.1" customHeight="1">
      <c r="B15" s="12" t="s">
        <v>32</v>
      </c>
      <c r="C15" s="9">
        <v>25910</v>
      </c>
      <c r="D15" s="9">
        <v>129550</v>
      </c>
      <c r="E15" s="9">
        <v>26316</v>
      </c>
      <c r="F15" s="9">
        <f t="shared" si="0"/>
        <v>131580</v>
      </c>
      <c r="H15" s="9"/>
    </row>
    <row r="16" spans="1:8" ht="14.1" customHeight="1">
      <c r="B16" s="12" t="s">
        <v>31</v>
      </c>
      <c r="C16" s="9">
        <v>20637</v>
      </c>
      <c r="D16" s="9">
        <v>103185</v>
      </c>
      <c r="E16" s="9">
        <v>21067</v>
      </c>
      <c r="F16" s="9">
        <f t="shared" si="0"/>
        <v>105335</v>
      </c>
    </row>
    <row r="17" spans="1:6" ht="14.1" customHeight="1">
      <c r="B17" s="12" t="s">
        <v>30</v>
      </c>
      <c r="C17" s="9">
        <v>3076</v>
      </c>
      <c r="D17" s="9">
        <v>15380</v>
      </c>
      <c r="E17" s="9">
        <v>3158</v>
      </c>
      <c r="F17" s="9">
        <f t="shared" si="0"/>
        <v>15790</v>
      </c>
    </row>
    <row r="18" spans="1:6" ht="14.1" customHeight="1">
      <c r="B18" s="12" t="s">
        <v>29</v>
      </c>
      <c r="C18" s="9">
        <v>2032</v>
      </c>
      <c r="D18" s="9">
        <v>10160</v>
      </c>
      <c r="E18" s="9">
        <v>2069</v>
      </c>
      <c r="F18" s="9">
        <f t="shared" si="0"/>
        <v>10345</v>
      </c>
    </row>
    <row r="19" spans="1:6" ht="14.1" customHeight="1">
      <c r="B19" s="11" t="s">
        <v>28</v>
      </c>
      <c r="C19" s="9">
        <v>2965</v>
      </c>
      <c r="D19" s="9">
        <v>14825</v>
      </c>
      <c r="E19" s="9">
        <v>3028</v>
      </c>
      <c r="F19" s="9">
        <f t="shared" si="0"/>
        <v>15140</v>
      </c>
    </row>
    <row r="20" spans="1:6" ht="14.1" customHeight="1">
      <c r="B20" s="11" t="s">
        <v>27</v>
      </c>
      <c r="C20" s="9">
        <v>8352</v>
      </c>
      <c r="D20" s="9">
        <v>41760</v>
      </c>
      <c r="E20" s="9">
        <v>8520</v>
      </c>
      <c r="F20" s="9">
        <f t="shared" si="0"/>
        <v>42600</v>
      </c>
    </row>
    <row r="21" spans="1:6" s="17" customFormat="1" ht="5.0999999999999996" customHeight="1">
      <c r="A21" s="1"/>
      <c r="B21" s="19"/>
      <c r="C21" s="18"/>
      <c r="D21" s="18"/>
      <c r="E21" s="18"/>
      <c r="F21" s="18"/>
    </row>
    <row r="22" spans="1:6">
      <c r="B22" s="16" t="s">
        <v>26</v>
      </c>
      <c r="C22" s="15">
        <f>SUM(C24:C46)</f>
        <v>96969</v>
      </c>
      <c r="D22" s="15">
        <f>SUM(D24:D46)</f>
        <v>484845</v>
      </c>
      <c r="E22" s="15">
        <f>SUM(E24:E46)</f>
        <v>103173</v>
      </c>
      <c r="F22" s="15">
        <f>SUM(F24:F46)</f>
        <v>515865</v>
      </c>
    </row>
    <row r="23" spans="1:6" ht="5.0999999999999996" customHeight="1">
      <c r="B23" s="14"/>
      <c r="C23" s="13"/>
      <c r="D23" s="13"/>
      <c r="E23" s="13"/>
      <c r="F23" s="13"/>
    </row>
    <row r="24" spans="1:6" ht="14.1" customHeight="1">
      <c r="B24" s="12" t="s">
        <v>25</v>
      </c>
      <c r="C24" s="10">
        <v>2063</v>
      </c>
      <c r="D24" s="10">
        <v>10315</v>
      </c>
      <c r="E24" s="10">
        <v>2054</v>
      </c>
      <c r="F24" s="9">
        <f t="shared" ref="F24:F46" si="1">E24*5</f>
        <v>10270</v>
      </c>
    </row>
    <row r="25" spans="1:6" ht="14.1" customHeight="1">
      <c r="B25" s="12" t="s">
        <v>24</v>
      </c>
      <c r="C25" s="10">
        <v>4194</v>
      </c>
      <c r="D25" s="10">
        <v>20970</v>
      </c>
      <c r="E25" s="10">
        <v>4629</v>
      </c>
      <c r="F25" s="9">
        <f t="shared" si="1"/>
        <v>23145</v>
      </c>
    </row>
    <row r="26" spans="1:6" ht="14.1" customHeight="1">
      <c r="B26" s="12" t="s">
        <v>23</v>
      </c>
      <c r="C26" s="10">
        <v>3816</v>
      </c>
      <c r="D26" s="10">
        <v>19080</v>
      </c>
      <c r="E26" s="10">
        <v>3978</v>
      </c>
      <c r="F26" s="9">
        <f t="shared" si="1"/>
        <v>19890</v>
      </c>
    </row>
    <row r="27" spans="1:6" ht="14.1" customHeight="1">
      <c r="B27" s="12" t="s">
        <v>22</v>
      </c>
      <c r="C27" s="10">
        <v>11698</v>
      </c>
      <c r="D27" s="10">
        <v>58490</v>
      </c>
      <c r="E27" s="10">
        <v>11897</v>
      </c>
      <c r="F27" s="9">
        <f t="shared" si="1"/>
        <v>59485</v>
      </c>
    </row>
    <row r="28" spans="1:6" ht="14.1" customHeight="1">
      <c r="B28" s="12" t="s">
        <v>21</v>
      </c>
      <c r="C28" s="10">
        <v>6892</v>
      </c>
      <c r="D28" s="10">
        <v>34460</v>
      </c>
      <c r="E28" s="10">
        <v>6961</v>
      </c>
      <c r="F28" s="9">
        <f t="shared" si="1"/>
        <v>34805</v>
      </c>
    </row>
    <row r="29" spans="1:6" ht="14.1" customHeight="1">
      <c r="B29" s="12" t="s">
        <v>20</v>
      </c>
      <c r="C29" s="10">
        <v>7824</v>
      </c>
      <c r="D29" s="10">
        <v>39120</v>
      </c>
      <c r="E29" s="10">
        <v>8336</v>
      </c>
      <c r="F29" s="9">
        <f t="shared" si="1"/>
        <v>41680</v>
      </c>
    </row>
    <row r="30" spans="1:6" ht="14.1" customHeight="1">
      <c r="B30" s="12" t="s">
        <v>19</v>
      </c>
      <c r="C30" s="10">
        <v>7799</v>
      </c>
      <c r="D30" s="10">
        <v>38995</v>
      </c>
      <c r="E30" s="10">
        <v>8675</v>
      </c>
      <c r="F30" s="9">
        <f t="shared" si="1"/>
        <v>43375</v>
      </c>
    </row>
    <row r="31" spans="1:6" ht="14.1" customHeight="1">
      <c r="B31" s="12" t="s">
        <v>18</v>
      </c>
      <c r="C31" s="10">
        <v>2431</v>
      </c>
      <c r="D31" s="10">
        <v>12155</v>
      </c>
      <c r="E31" s="10">
        <v>2426</v>
      </c>
      <c r="F31" s="9">
        <f t="shared" si="1"/>
        <v>12130</v>
      </c>
    </row>
    <row r="32" spans="1:6" ht="14.1" customHeight="1">
      <c r="B32" s="12" t="s">
        <v>17</v>
      </c>
      <c r="C32" s="10">
        <v>4277</v>
      </c>
      <c r="D32" s="10">
        <v>21385</v>
      </c>
      <c r="E32" s="10">
        <v>4378</v>
      </c>
      <c r="F32" s="9">
        <f t="shared" si="1"/>
        <v>21890</v>
      </c>
    </row>
    <row r="33" spans="2:6" ht="14.1" customHeight="1">
      <c r="B33" s="12" t="s">
        <v>16</v>
      </c>
      <c r="C33" s="10">
        <v>10569</v>
      </c>
      <c r="D33" s="10">
        <v>52845</v>
      </c>
      <c r="E33" s="10">
        <v>11151</v>
      </c>
      <c r="F33" s="9">
        <f t="shared" si="1"/>
        <v>55755</v>
      </c>
    </row>
    <row r="34" spans="2:6" ht="14.1" customHeight="1">
      <c r="B34" s="12" t="s">
        <v>15</v>
      </c>
      <c r="C34" s="10">
        <v>9603</v>
      </c>
      <c r="D34" s="10">
        <v>48015</v>
      </c>
      <c r="E34" s="10">
        <v>9836</v>
      </c>
      <c r="F34" s="9">
        <f t="shared" si="1"/>
        <v>49180</v>
      </c>
    </row>
    <row r="35" spans="2:6" ht="14.1" customHeight="1">
      <c r="B35" s="12" t="s">
        <v>14</v>
      </c>
      <c r="C35" s="10">
        <v>2516</v>
      </c>
      <c r="D35" s="10">
        <v>12580</v>
      </c>
      <c r="E35" s="10">
        <v>2685</v>
      </c>
      <c r="F35" s="9">
        <f t="shared" si="1"/>
        <v>13425</v>
      </c>
    </row>
    <row r="36" spans="2:6" ht="14.1" customHeight="1">
      <c r="B36" s="12" t="s">
        <v>13</v>
      </c>
      <c r="C36" s="10">
        <v>5840</v>
      </c>
      <c r="D36" s="10">
        <v>29200</v>
      </c>
      <c r="E36" s="10">
        <v>6408</v>
      </c>
      <c r="F36" s="9">
        <f t="shared" si="1"/>
        <v>32040</v>
      </c>
    </row>
    <row r="37" spans="2:6" ht="14.1" customHeight="1">
      <c r="B37" s="12" t="s">
        <v>12</v>
      </c>
      <c r="C37" s="10">
        <v>2295</v>
      </c>
      <c r="D37" s="10">
        <v>11475</v>
      </c>
      <c r="E37" s="10">
        <v>2385</v>
      </c>
      <c r="F37" s="9">
        <f t="shared" si="1"/>
        <v>11925</v>
      </c>
    </row>
    <row r="38" spans="2:6" ht="14.1" customHeight="1">
      <c r="B38" s="12" t="s">
        <v>11</v>
      </c>
      <c r="C38" s="10">
        <v>2051</v>
      </c>
      <c r="D38" s="10">
        <v>10255</v>
      </c>
      <c r="E38" s="10">
        <v>2118</v>
      </c>
      <c r="F38" s="9">
        <f t="shared" si="1"/>
        <v>10590</v>
      </c>
    </row>
    <row r="39" spans="2:6" ht="14.1" customHeight="1">
      <c r="B39" s="12" t="s">
        <v>10</v>
      </c>
      <c r="C39" s="10">
        <v>3066</v>
      </c>
      <c r="D39" s="10">
        <v>15330</v>
      </c>
      <c r="E39" s="10">
        <v>3171</v>
      </c>
      <c r="F39" s="9">
        <f t="shared" si="1"/>
        <v>15855</v>
      </c>
    </row>
    <row r="40" spans="2:6" ht="14.1" customHeight="1">
      <c r="B40" s="12" t="s">
        <v>9</v>
      </c>
      <c r="C40" s="10">
        <v>1036</v>
      </c>
      <c r="D40" s="10">
        <v>5180</v>
      </c>
      <c r="E40" s="10">
        <v>1051</v>
      </c>
      <c r="F40" s="9">
        <f t="shared" si="1"/>
        <v>5255</v>
      </c>
    </row>
    <row r="41" spans="2:6" ht="14.1" customHeight="1">
      <c r="B41" s="12" t="s">
        <v>8</v>
      </c>
      <c r="C41" s="10">
        <v>1980</v>
      </c>
      <c r="D41" s="10">
        <v>9900</v>
      </c>
      <c r="E41" s="10">
        <v>2080</v>
      </c>
      <c r="F41" s="9">
        <f t="shared" si="1"/>
        <v>10400</v>
      </c>
    </row>
    <row r="42" spans="2:6" ht="14.1" customHeight="1">
      <c r="B42" s="11" t="s">
        <v>7</v>
      </c>
      <c r="C42" s="10">
        <v>4181</v>
      </c>
      <c r="D42" s="10">
        <v>20905</v>
      </c>
      <c r="E42" s="10">
        <v>4236</v>
      </c>
      <c r="F42" s="9">
        <f t="shared" si="1"/>
        <v>21180</v>
      </c>
    </row>
    <row r="43" spans="2:6" ht="14.1" customHeight="1">
      <c r="B43" s="11" t="s">
        <v>6</v>
      </c>
      <c r="C43" s="10">
        <v>1096</v>
      </c>
      <c r="D43" s="10">
        <v>5480</v>
      </c>
      <c r="E43" s="10">
        <v>1077</v>
      </c>
      <c r="F43" s="9">
        <f t="shared" si="1"/>
        <v>5385</v>
      </c>
    </row>
    <row r="44" spans="2:6" ht="14.1" customHeight="1">
      <c r="B44" s="11" t="s">
        <v>5</v>
      </c>
      <c r="C44" s="10">
        <v>956</v>
      </c>
      <c r="D44" s="10">
        <v>4780</v>
      </c>
      <c r="E44" s="10">
        <v>841</v>
      </c>
      <c r="F44" s="9">
        <f t="shared" si="1"/>
        <v>4205</v>
      </c>
    </row>
    <row r="45" spans="2:6" ht="14.1" customHeight="1">
      <c r="B45" s="11" t="s">
        <v>4</v>
      </c>
      <c r="C45" s="10">
        <v>786</v>
      </c>
      <c r="D45" s="10">
        <v>3930</v>
      </c>
      <c r="E45" s="10">
        <v>860</v>
      </c>
      <c r="F45" s="9">
        <f t="shared" si="1"/>
        <v>4300</v>
      </c>
    </row>
    <row r="46" spans="2:6" ht="14.1" customHeight="1">
      <c r="B46" s="11" t="s">
        <v>3</v>
      </c>
      <c r="C46" s="10" t="s">
        <v>2</v>
      </c>
      <c r="D46" s="10" t="s">
        <v>2</v>
      </c>
      <c r="E46" s="10">
        <v>1940</v>
      </c>
      <c r="F46" s="9">
        <f t="shared" si="1"/>
        <v>9700</v>
      </c>
    </row>
    <row r="47" spans="2:6" ht="5.0999999999999996" customHeight="1" thickBot="1">
      <c r="B47" s="8"/>
      <c r="C47" s="7"/>
      <c r="D47" s="7"/>
      <c r="E47" s="7"/>
      <c r="F47" s="7"/>
    </row>
    <row r="48" spans="2:6" ht="5.0999999999999996" customHeight="1">
      <c r="C48" s="3"/>
    </row>
    <row r="49" spans="1:3">
      <c r="B49" s="6" t="s">
        <v>1</v>
      </c>
    </row>
    <row r="50" spans="1:3" s="3" customFormat="1" ht="5.0999999999999996" customHeight="1">
      <c r="A50" s="1"/>
      <c r="B50" s="5"/>
      <c r="C50"/>
    </row>
    <row r="51" spans="1:3" s="3" customFormat="1">
      <c r="A51" s="1"/>
      <c r="B51" s="4" t="s">
        <v>0</v>
      </c>
      <c r="C51"/>
    </row>
    <row r="54" spans="1:3">
      <c r="B54" s="2"/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opLeftCell="E1" zoomScale="70" zoomScaleNormal="70" workbookViewId="0">
      <selection activeCell="U10" sqref="U10"/>
    </sheetView>
  </sheetViews>
  <sheetFormatPr baseColWidth="10" defaultColWidth="9.28515625" defaultRowHeight="12.75"/>
  <cols>
    <col min="1" max="1" width="17.85546875" style="28" customWidth="1"/>
    <col min="2" max="2" width="12.28515625" style="28" customWidth="1"/>
    <col min="3" max="3" width="13.5703125" style="28" customWidth="1"/>
    <col min="4" max="4" width="9.28515625" style="28"/>
    <col min="5" max="16384" width="9.28515625" style="27"/>
  </cols>
  <sheetData>
    <row r="1" spans="1:11" ht="15">
      <c r="A1" s="26" t="s">
        <v>44</v>
      </c>
    </row>
    <row r="2" spans="1:11" ht="25.5">
      <c r="A2" s="34"/>
      <c r="B2" s="42" t="s">
        <v>46</v>
      </c>
      <c r="C2" s="42" t="s">
        <v>45</v>
      </c>
      <c r="D2" s="34"/>
      <c r="E2" s="53"/>
      <c r="H2" s="52"/>
      <c r="I2" s="52"/>
    </row>
    <row r="3" spans="1:11">
      <c r="A3" s="34" t="s">
        <v>36</v>
      </c>
      <c r="B3" s="51">
        <f>+A17/1000</f>
        <v>257.39</v>
      </c>
      <c r="C3" s="51">
        <f>+B17/1000</f>
        <v>1286.95</v>
      </c>
      <c r="D3" s="34"/>
      <c r="H3" s="47"/>
      <c r="I3" s="47"/>
      <c r="J3" s="47"/>
      <c r="K3" s="47"/>
    </row>
    <row r="4" spans="1:11">
      <c r="A4" s="34" t="s">
        <v>47</v>
      </c>
      <c r="B4" s="51">
        <f>A18/1000</f>
        <v>103.173</v>
      </c>
      <c r="C4" s="51">
        <f>B18/1000</f>
        <v>515.86500000000001</v>
      </c>
      <c r="D4" s="34"/>
      <c r="E4" s="49"/>
      <c r="F4" s="49"/>
      <c r="G4" s="48"/>
      <c r="H4" s="47"/>
      <c r="I4" s="47"/>
      <c r="J4" s="47"/>
      <c r="K4" s="47"/>
    </row>
    <row r="5" spans="1:11">
      <c r="A5" s="34"/>
      <c r="B5" s="50"/>
      <c r="C5" s="50"/>
      <c r="D5" s="34"/>
      <c r="E5" s="49"/>
      <c r="F5" s="49"/>
      <c r="G5" s="48"/>
      <c r="H5" s="47"/>
      <c r="I5" s="47"/>
      <c r="J5" s="47"/>
      <c r="K5" s="47"/>
    </row>
    <row r="6" spans="1:11">
      <c r="A6" s="35"/>
      <c r="B6" s="35"/>
      <c r="C6" s="35"/>
      <c r="D6" s="34"/>
      <c r="E6" s="47"/>
      <c r="F6" s="47"/>
      <c r="H6" s="47"/>
      <c r="I6" s="47"/>
      <c r="J6" s="47"/>
      <c r="K6" s="47"/>
    </row>
    <row r="7" spans="1:11">
      <c r="A7" s="35"/>
      <c r="B7" s="35"/>
      <c r="C7" s="35"/>
      <c r="D7" s="34"/>
      <c r="H7" s="47"/>
      <c r="I7" s="47"/>
    </row>
    <row r="8" spans="1:11">
      <c r="A8" s="35"/>
      <c r="B8" s="35"/>
      <c r="C8" s="34"/>
      <c r="D8" s="34"/>
      <c r="H8" s="47"/>
      <c r="I8" s="47"/>
    </row>
    <row r="9" spans="1:11">
      <c r="A9" s="34"/>
      <c r="B9" s="46"/>
      <c r="C9" s="46"/>
      <c r="D9" s="34"/>
    </row>
    <row r="10" spans="1:11">
      <c r="A10" s="34"/>
      <c r="B10" s="34"/>
      <c r="C10" s="34"/>
      <c r="D10" s="34"/>
    </row>
    <row r="11" spans="1:11" ht="15.75">
      <c r="A11" s="45"/>
      <c r="B11" s="44"/>
      <c r="C11" s="43"/>
      <c r="D11" s="34"/>
    </row>
    <row r="12" spans="1:11">
      <c r="A12" s="35"/>
      <c r="B12" s="35"/>
      <c r="C12" s="34"/>
      <c r="D12" s="34"/>
    </row>
    <row r="13" spans="1:11">
      <c r="A13" s="35"/>
      <c r="B13" s="35"/>
      <c r="C13" s="35"/>
      <c r="D13" s="34"/>
    </row>
    <row r="14" spans="1:11">
      <c r="A14" s="35"/>
      <c r="B14" s="35"/>
      <c r="C14" s="35"/>
      <c r="D14" s="34"/>
    </row>
    <row r="15" spans="1:11">
      <c r="A15" s="35"/>
      <c r="B15" s="35"/>
      <c r="C15" s="35"/>
      <c r="D15" s="34"/>
    </row>
    <row r="16" spans="1:11" ht="26.25">
      <c r="A16" s="42" t="s">
        <v>46</v>
      </c>
      <c r="B16" s="42" t="s">
        <v>45</v>
      </c>
      <c r="C16" s="41"/>
      <c r="D16" s="34"/>
    </row>
    <row r="17" spans="1:4">
      <c r="A17" s="40">
        <v>257390</v>
      </c>
      <c r="B17" s="40">
        <v>1286950</v>
      </c>
      <c r="C17" s="35"/>
      <c r="D17" s="34"/>
    </row>
    <row r="18" spans="1:4">
      <c r="A18" s="40">
        <v>103173</v>
      </c>
      <c r="B18" s="39">
        <v>515865</v>
      </c>
      <c r="C18" s="38"/>
      <c r="D18" s="34"/>
    </row>
    <row r="19" spans="1:4" ht="15">
      <c r="A19" s="37"/>
      <c r="B19" s="37"/>
      <c r="C19" s="36"/>
      <c r="D19" s="34"/>
    </row>
    <row r="20" spans="1:4">
      <c r="A20" s="35">
        <f>A17+A18</f>
        <v>360563</v>
      </c>
      <c r="B20" s="35">
        <f>B17+B18</f>
        <v>1802815</v>
      </c>
      <c r="C20" s="34"/>
      <c r="D20" s="34"/>
    </row>
    <row r="21" spans="1:4">
      <c r="A21" s="35"/>
      <c r="B21" s="35"/>
      <c r="C21" s="34"/>
      <c r="D21" s="34"/>
    </row>
    <row r="22" spans="1:4">
      <c r="A22" s="35"/>
      <c r="B22" s="35"/>
      <c r="C22" s="34"/>
      <c r="D22" s="34"/>
    </row>
    <row r="23" spans="1:4">
      <c r="A23" s="33"/>
      <c r="B23" s="33"/>
      <c r="C23" s="32"/>
    </row>
    <row r="24" spans="1:4">
      <c r="A24" s="30"/>
      <c r="B24" s="30"/>
    </row>
    <row r="25" spans="1:4">
      <c r="A25" s="30"/>
      <c r="B25" s="30"/>
    </row>
    <row r="26" spans="1:4">
      <c r="A26" s="30"/>
      <c r="B26" s="30"/>
    </row>
    <row r="27" spans="1:4">
      <c r="A27" s="30"/>
      <c r="B27" s="30"/>
    </row>
    <row r="28" spans="1:4">
      <c r="A28" s="30"/>
      <c r="B28" s="30"/>
    </row>
    <row r="29" spans="1:4">
      <c r="A29" s="30"/>
      <c r="B29" s="30"/>
    </row>
    <row r="30" spans="1:4">
      <c r="A30" s="30"/>
      <c r="B30" s="30"/>
    </row>
    <row r="31" spans="1:4">
      <c r="A31" s="30"/>
      <c r="B31" s="30"/>
    </row>
    <row r="32" spans="1:4">
      <c r="A32" s="30"/>
      <c r="B32" s="30"/>
    </row>
    <row r="33" spans="1:11">
      <c r="A33" s="30"/>
      <c r="B33" s="30"/>
    </row>
    <row r="34" spans="1:11">
      <c r="A34" s="30"/>
      <c r="B34" s="30"/>
      <c r="K34" s="31"/>
    </row>
    <row r="35" spans="1:11">
      <c r="A35" s="30"/>
      <c r="B35" s="30"/>
    </row>
    <row r="40" spans="1:11">
      <c r="A40" s="29"/>
    </row>
  </sheetData>
  <hyperlinks>
    <hyperlink ref="A1" location="Índice.2021!C242" display="←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10.2.2</vt:lpstr>
      <vt:lpstr>Gráf-10.2.2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2023-02-02T17:14:51Z</dcterms:created>
  <dcterms:modified xsi:type="dcterms:W3CDTF">2023-05-09T12:42:17Z</dcterms:modified>
</cp:coreProperties>
</file>